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134" i="3"/>
  <c r="AY645" i="3"/>
  <c r="AY271" i="3"/>
  <c r="AY417" i="3"/>
  <c r="AY255" i="3"/>
  <c r="AY235" i="3"/>
  <c r="AY50"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<sst xmlns="http://schemas.openxmlformats.org/spreadsheetml/2006/main" count="2375" uniqueCount="698">
  <si>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</si>
  <si>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</si>
  <si>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</si>
  <si>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</si>
  <si>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</si>
  <si>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</si>
  <si>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</si>
  <si>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</si>
  <si>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</si>
  <si>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</si>
  <si>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</si>
  <si>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</si>
  <si>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</si>
  <si>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</si>
  <si>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</si>
  <si>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</si>
  <si>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</si>
  <si>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</si>
  <si>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</si>
  <si>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</si>
  <si>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</si>
  <si>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</si>
  <si>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</si>
  <si>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</si>
  <si>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</si>
  <si>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</si>
  <si>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</si>
  <si>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</si>
  <si>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</si>
  <si>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</si>
  <si>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</si>
  <si>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</si>
  <si>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</si>
  <si>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</si>
  <si>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</si>
  <si>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</si>
  <si>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</si>
  <si>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</si>
  <si>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</si>
  <si>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</si>
  <si>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</si>
  <si>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</si>
  <si>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</si>
  <si>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</si>
  <si>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</si>
  <si>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</si>
  <si>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</si>
  <si>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</si>
  <si>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</si>
  <si>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</si>
  <si>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</si>
  <si>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</si>
  <si>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</si>
  <si>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</si>
  <si>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</si>
  <si>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</si>
  <si>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</si>
  <si>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</si>
  <si>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</si>
  <si>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</si>
  <si>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</si>
  <si>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</si>
  <si>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</si>
  <si>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</si>
  <si>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</si>
  <si>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</si>
  <si>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</si>
  <si>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</si>
  <si>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</si>
  <si>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</si>
  <si>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</si>
  <si>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</si>
  <si>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</si>
  <si>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</si>
  <si>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</si>
  <si>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</si>
  <si>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</si>
  <si>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</si>
  <si>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</si>
  <si>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</si>
  <si>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</si>
  <si>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</si>
  <si>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</si>
  <si>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</si>
  <si>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</si>
  <si>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</si>
  <si>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</si>
  <si>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</si>
  <si>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</si>
  <si>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</si>
  <si>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</si>
  <si>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</si>
  <si>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</si>
  <si>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</si>
  <si>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</si>
  <si>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</si>
  <si>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</si>
  <si>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</si>
  <si>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</si>
  <si>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</si>
  <si>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</si>
  <si>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</si>
  <si>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</si>
  <si>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</si>
  <si>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</si>
  <si>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</si>
  <si>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</si>
  <si>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</si>
  <si>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</si>
  <si>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</si>
  <si>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</si>
  <si>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</si>
  <si>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</si>
  <si>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</si>
  <si>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</si>
  <si>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</si>
  <si>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</si>
  <si>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</si>
  <si>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</si>
  <si>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</si>
  <si>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</si>
  <si>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</si>
  <si>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</si>
  <si>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</si>
  <si>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</si>
  <si>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</si>
  <si>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</si>
  <si>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</si>
  <si>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</si>
  <si>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</si>
  <si>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</si>
  <si>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</si>
  <si>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</si>
  <si>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</si>
  <si>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</si>
  <si>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</si>
  <si>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</si>
  <si>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</si>
  <si>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</si>
  <si>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</si>
  <si>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</si>
  <si>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</si>
  <si>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</si>
  <si>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</si>
  <si>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</si>
  <si>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</si>
  <si>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</si>
  <si>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</si>
  <si>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</si>
  <si>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</si>
  <si>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</si>
  <si>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</si>
  <si>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</si>
  <si>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</si>
  <si>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</si>
  <si>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</si>
  <si>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</si>
  <si>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</si>
  <si>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</si>
  <si>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</si>
  <si>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</si>
  <si>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</si>
  <si>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</si>
  <si>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</si>
  <si>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</si>
  <si>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</si>
  <si>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</si>
  <si>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</si>
  <si>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</si>
  <si>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</si>
  <si>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</si>
  <si>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</si>
  <si>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</si>
  <si>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</si>
  <si>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</si>
  <si>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</si>
  <si>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</si>
  <si>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</si>
  <si>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</si>
  <si>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</si>
  <si>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</si>
  <si>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</si>
  <si>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</si>
  <si>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</si>
  <si>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</si>
  <si>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</si>
  <si>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</si>
  <si>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</si>
  <si>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</si>
  <si>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</si>
  <si>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</si>
  <si>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</si>
  <si>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</si>
  <si>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</si>
  <si>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</si>
  <si>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</si>
  <si>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</si>
  <si>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</si>
  <si>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</si>
  <si>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</si>
  <si>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</si>
  <si>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</si>
  <si>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</si>
  <si>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</si>
  <si>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</si>
  <si>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</si>
  <si>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</si>
  <si>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</si>
  <si>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</si>
  <si>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</si>
  <si>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</si>
  <si>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</si>
  <si>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</si>
  <si>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</si>
  <si>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</si>
  <si>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</si>
  <si>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</si>
  <si>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</si>
  <si>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</si>
  <si>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</si>
  <si>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</si>
  <si>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</si>
  <si>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</si>
  <si>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</si>
  <si>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</si>
  <si>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</si>
  <si>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</si>
  <si>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</si>
  <si>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</si>
  <si>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</si>
  <si>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</si>
  <si>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</si>
  <si>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</si>
  <si>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</si>
  <si>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</si>
  <si>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</si>
  <si>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</si>
  <si>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</si>
  <si>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</si>
  <si>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</si>
  <si>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</si>
  <si>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</si>
  <si>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</si>
  <si>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</si>
  <si>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</si>
  <si>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</si>
  <si>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</si>
  <si>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</si>
  <si>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</si>
  <si>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</si>
  <si>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</si>
  <si>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</si>
  <si>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</si>
  <si>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</si>
  <si>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</si>
  <si>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</si>
  <si>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</si>
  <si>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</si>
  <si>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</si>
  <si>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</si>
  <si>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</si>
  <si>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</si>
  <si>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</si>
  <si>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</si>
  <si>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</si>
  <si>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</si>
  <si>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</si>
  <si>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</si>
  <si>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</si>
  <si>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</si>
  <si>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</si>
  <si>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</si>
  <si>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</si>
  <si>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</si>
  <si>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</si>
  <si>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</si>
  <si>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</si>
  <si>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</si>
  <si>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</si>
  <si>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</si>
  <si>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</si>
  <si>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</si>
  <si>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</si>
  <si>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</si>
  <si>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</si>
  <si>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</si>
  <si>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</si>
  <si>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</si>
  <si>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</si>
  <si>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</si>
  <si>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</si>
  <si>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</si>
  <si>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</si>
  <si>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</si>
  <si>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</si>
  <si>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</si>
  <si>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</si>
  <si>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</si>
  <si>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</si>
  <si>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</si>
  <si>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</si>
  <si>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</si>
  <si>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</si>
  <si>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</si>
  <si>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</si>
  <si>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</si>
  <si>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</si>
  <si>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</si>
  <si>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</si>
  <si>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</si>
  <si>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</si>
  <si>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</si>
  <si>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</si>
  <si>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</si>
  <si>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</si>
  <si>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</si>
  <si>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</si>
  <si>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</si>
  <si>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</si>
  <si>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</si>
  <si>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</si>
  <si>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</si>
  <si>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</si>
  <si>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</si>
  <si>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</si>
  <si>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</si>
  <si>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</si>
  <si>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</si>
  <si>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</si>
  <si>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</si>
  <si>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</si>
  <si>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</si>
  <si>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</si>
  <si>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</si>
  <si>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</si>
  <si>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</si>
  <si>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</si>
  <si>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</si>
  <si>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</si>
  <si>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</si>
  <si>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</si>
  <si>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</si>
  <si>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</si>
  <si>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</si>
  <si>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</si>
  <si>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</si>
  <si>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</si>
  <si>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</si>
  <si>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</si>
  <si>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</si>
  <si>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</si>
  <si>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</si>
  <si>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</si>
  <si>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</si>
  <si>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</si>
  <si>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</si>
  <si>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</si>
  <si>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</si>
  <si>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</si>
  <si>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</si>
  <si>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</si>
  <si>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</si>
  <si>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</si>
  <si>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</si>
  <si>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</si>
  <si>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</si>
  <si>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</si>
  <si>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</si>
  <si>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</si>
  <si>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</si>
  <si>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</si>
  <si>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</si>
  <si>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</si>
  <si>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</si>
  <si>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</si>
  <si>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</si>
  <si>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</si>
  <si>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</si>
  <si>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</si>
  <si>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</si>
  <si>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</si>
  <si>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</si>
  <si>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</si>
  <si>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</si>
  <si>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</si>
  <si>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</si>
  <si>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</si>
  <si>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</si>
  <si>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</si>
  <si>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</si>
  <si>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</si>
  <si>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</si>
  <si>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</si>
  <si>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</si>
  <si>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</si>
  <si>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</si>
  <si>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</si>
  <si>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</si>
  <si>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</si>
  <si>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</si>
  <si>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</si>
  <si>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</si>
  <si>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</si>
  <si>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</si>
  <si>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</si>
  <si>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</si>
  <si>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</si>
  <si>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</si>
  <si>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</si>
  <si>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</si>
  <si>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</si>
  <si>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</si>
  <si>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</si>
  <si>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</si>
  <si>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</si>
  <si>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</si>
  <si>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</si>
  <si>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</si>
  <si>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</si>
  <si>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</si>
  <si>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</si>
  <si>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</si>
  <si>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</si>
  <si>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</si>
  <si>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</si>
  <si>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</si>
  <si>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</si>
  <si>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</si>
  <si>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</si>
  <si>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</si>
  <si>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</si>
  <si>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</si>
  <si>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</si>
  <si>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</si>
  <si>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</si>
  <si>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</si>
  <si>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</si>
  <si>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</si>
  <si>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</si>
  <si>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</si>
  <si>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</si>
  <si>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</si>
  <si>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</si>
  <si>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</si>
  <si>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</si>
  <si>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</si>
  <si>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</si>
  <si>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</si>
  <si>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</si>
  <si>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</si>
  <si>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</si>
  <si>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</si>
  <si>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</si>
  <si>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</si>
  <si>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</si>
  <si>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</si>
  <si>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</si>
  <si>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</si>
  <si>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</si>
  <si>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</si>
  <si>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</si>
  <si>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</si>
  <si>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</si>
  <si>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</si>
  <si>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</si>
  <si>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</si>
  <si>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</si>
  <si>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</si>
  <si>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</si>
  <si>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</si>
  <si>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</si>
  <si>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</si>
  <si>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</si>
  <si>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</si>
  <si>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</si>
  <si>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</si>
  <si>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</si>
  <si>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</si>
  <si>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</si>
  <si>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</si>
  <si>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</si>
  <si>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</si>
  <si>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</si>
  <si>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</si>
  <si>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</si>
  <si>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</si>
  <si>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</si>
  <si>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</si>
  <si>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</si>
  <si>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</si>
  <si>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</si>
  <si>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</si>
  <si>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</si>
  <si>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</si>
  <si>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</si>
  <si>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</si>
  <si>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</si>
  <si>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</si>
  <si>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</si>
  <si>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</si>
  <si>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</si>
  <si>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</si>
  <si>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</si>
  <si>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</si>
  <si>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</si>
  <si>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</si>
  <si>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</si>
  <si>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</si>
  <si>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</si>
  <si>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</si>
  <si>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</si>
  <si>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</si>
  <si>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</si>
  <si>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</si>
  <si>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</si>
  <si>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</si>
  <si>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</si>
  <si>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</si>
  <si>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</si>
  <si>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</si>
  <si>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</si>
  <si>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</si>
  <si>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</si>
  <si>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</si>
  <si>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</si>
  <si>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</si>
  <si>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</si>
  <si>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</si>
  <si>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</si>
  <si>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</si>
  <si>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</si>
  <si>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</si>
  <si>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</si>
  <si>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</si>
  <si>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</si>
  <si>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</si>
  <si>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</si>
  <si>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</si>
  <si>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</si>
  <si>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</si>
  <si>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</si>
  <si>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</si>
  <si>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</si>
  <si>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</si>
  <si>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</si>
  <si>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</si>
  <si>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</si>
  <si>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</si>
  <si>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</si>
  <si>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</si>
  <si>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</si>
  <si>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</si>
  <si>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</si>
  <si>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</si>
  <si>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</si>
  <si>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</si>
  <si>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</si>
  <si>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</si>
  <si>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</si>
  <si>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</si>
  <si>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</si>
  <si>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</si>
  <si>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</si>
  <si>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</si>
  <si>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</si>
  <si>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</si>
  <si>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</si>
  <si>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</si>
  <si>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</si>
  <si>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</si>
  <si>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</si>
  <si>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</si>
  <si>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</si>
  <si>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</si>
  <si>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</si>
  <si>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</si>
  <si>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</si>
  <si>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</si>
  <si>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</si>
  <si>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</si>
  <si>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</si>
  <si>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</si>
  <si>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</si>
  <si>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</si>
  <si>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</si>
  <si>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</si>
  <si>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</si>
  <si>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</si>
  <si>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</si>
  <si>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</si>
  <si>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</si>
  <si>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</si>
  <si>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</si>
  <si>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</si>
  <si>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</si>
  <si>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</si>
  <si>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</si>
  <si>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</si>
  <si>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</si>
  <si>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</si>
  <si>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</si>
  <si>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</si>
  <si>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</si>
  <si>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</si>
  <si>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</si>
  <si>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</si>
  <si>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</si>
  <si>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</si>
  <si>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</si>
  <si>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</si>
  <si>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</si>
  <si>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</si>
  <si>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</si>
  <si>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</si>
  <si>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</si>
  <si>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</si>
  <si>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</si>
  <si>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</si>
  <si>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</si>
  <si>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</si>
  <si>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</si>
  <si>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</si>
  <si>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</si>
  <si>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</si>
  <si>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</si>
  <si>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</si>
  <si>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</si>
  <si>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</si>
  <si>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</si>
  <si>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</si>
  <si>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</si>
  <si>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ＴＣ－９０／ＬＣ－９０型航空機の整備業務の民間委託</t>
  </si>
  <si>
    <t>防衛装備庁プロジェクト管理部</t>
  </si>
  <si>
    <t>平成7年度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</si>
  <si>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</si>
  <si>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</si>
  <si>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</si>
  <si>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</si>
  <si>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当該機種の整備業務のうち、定期検査以上の高次整備について民間整備会社に委託する。</t>
  </si>
  <si>
    <t>-</t>
  </si>
  <si>
    <t>航空機修理費</t>
  </si>
  <si>
    <t>周辺海空域の安全確保のために海自航空機は必要であり、そのパイロット育成等に必要な航空機を維持する。</t>
  </si>
  <si>
    <t>民間委託整備により維持できた機数</t>
  </si>
  <si>
    <t>機</t>
  </si>
  <si>
    <t>平成３１年度以降に係る防衛計画の大綱、中期防衛力整備計画（平成３１年度～平成３５年度）（平成３０年１２月１８日国家安全保障会議決定・閣議決定）</t>
  </si>
  <si>
    <t>民間委託整備の契約数</t>
  </si>
  <si>
    <t>Ｘ：執行額／Ｙ：活動実績　　　　　　　　　　　　　</t>
    <phoneticPr fontId="5"/>
  </si>
  <si>
    <t>百万円/式</t>
  </si>
  <si>
    <t>　　Ｘ/Ｙ</t>
    <phoneticPr fontId="5"/>
  </si>
  <si>
    <t>Ⅰ－１　我が国自身の防衛体制の強化（領域横断作戦に必要な能力の強化における優先事項）</t>
  </si>
  <si>
    <t>機動・展開能力の強化</t>
  </si>
  <si>
    <t>その他の装備品等（延命処置・機能向上を含む。）</t>
  </si>
  <si>
    <t>令和５年度</t>
  </si>
  <si>
    <t>継続的な運用の確保</t>
  </si>
  <si>
    <t>0260</t>
  </si>
  <si>
    <t>0258</t>
  </si>
  <si>
    <t>0224</t>
  </si>
  <si>
    <t>0157</t>
  </si>
  <si>
    <t>0018</t>
  </si>
  <si>
    <t>0016</t>
  </si>
  <si>
    <t>0015</t>
  </si>
  <si>
    <t>○</t>
  </si>
  <si>
    <t>事業監理官　射場　隆昌</t>
    <phoneticPr fontId="5"/>
  </si>
  <si>
    <t>-</t>
    <phoneticPr fontId="5"/>
  </si>
  <si>
    <t>ＴＣ－９０／ＬＣ－９０型航空機は将来のパイロット育成等に必要であり、その整備業務を民間委託することで、人的資源の有効活用を図る。</t>
    <phoneticPr fontId="5"/>
  </si>
  <si>
    <t>Ⅰ－１－（２）　従来の領域における能力の強化</t>
    <phoneticPr fontId="5"/>
  </si>
  <si>
    <t>Ⅰ－１－（３）　持続性・強靭性の強化</t>
    <phoneticPr fontId="5"/>
  </si>
  <si>
    <t>我が国の安全保障環境が厳しさを増す中、周辺海空域における安全確保は国民や社会のニーズである。そのために将来のパイロットの育成等に必要なＴＣ－９０／ＬＣ－９０の維持・整備を効率的に行う本事業は不可欠である。したがって、本事業の目的は国民や社会のニーズを的確に反映している。</t>
    <phoneticPr fontId="5"/>
  </si>
  <si>
    <t>本事業は将来のパイロットの育成等に不可欠なＴＣ－９０／ＬＣ－９０の維持・整備に必要であり、周辺海空域の安全確保のためにも優先順位の高い事業である。</t>
    <phoneticPr fontId="5"/>
  </si>
  <si>
    <t>‐</t>
  </si>
  <si>
    <t>A.（株）徳島ジャムコ</t>
    <phoneticPr fontId="5"/>
  </si>
  <si>
    <t>航空機修理費</t>
    <phoneticPr fontId="5"/>
  </si>
  <si>
    <t>整備業務の民間委託</t>
    <phoneticPr fontId="5"/>
  </si>
  <si>
    <t>（株）徳島ジャムコ</t>
    <phoneticPr fontId="5"/>
  </si>
  <si>
    <t>ＴＣ－９０／ＬＣ－９０型航空機の整備業務の民間委託</t>
    <phoneticPr fontId="5"/>
  </si>
  <si>
    <t>A</t>
  </si>
  <si>
    <t>航空機製造事業法に規定される許可を取得した相手先であることから妥当である。</t>
  </si>
  <si>
    <t>無</t>
  </si>
  <si>
    <t>直近の契約実績を参考に、最新の経費率を使用して算出しているため妥当である。</t>
  </si>
  <si>
    <t>ＴＣ－９０／ＬＣ－９０の維持・整備に必要な経費であり、費目・使途は必要なものに限定している。</t>
  </si>
  <si>
    <t>過去の実績等を踏まえ、委託内容の精査を行っている。</t>
  </si>
  <si>
    <t>成果目標及び成果実績ともに航空機の維持に関するものであり、成果実績は成果目標に見合ったものとなっている。</t>
  </si>
  <si>
    <t>活動実績及び見込みともに同値となっており、活動実績は見込みに見合ったものとなっている。</t>
  </si>
  <si>
    <t>民間委託により整備した航空機は、海上自衛隊において十分に活用されている。</t>
  </si>
  <si>
    <t>過去の実績等を踏まえ、委託内容の精査等に努めることにより、引き続き効率化に努める。</t>
  </si>
  <si>
    <t>国庫債務負担行為等</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</si>
  <si>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</si>
  <si>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</si>
  <si>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</si>
  <si>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t>
    <phoneticPr fontId="5"/>
  </si>
  <si>
    <t>１　必要性
　  将来のパイロット育成等を行うＴＣ－９０／ＬＣ－９０は防衛省が保有しており、その航空機の維持・整備についても防衛省で実施することが
 適切である。
２　効率性
　  最新の見積りや直近の契約実績を考慮した適切な予算要求・契約を行うとともに、民間能力を活用することにより、人的資源の有効活用を
 図っている。
３　有効性
　　本事業により維持・整備したＴＣ－９０／ＬＣ－９０はパイロット育成等に有効に活用されている。
４　総合評価
　  本事業は、防衛省が実施することが適切であり、民間能力の活用により人的資源の有効活用も図っている。また、本事業により維持・整備し
 た航空機はパイロット等の育成に有効に活用されていることから、必要性、効率性、有効性の観点からの評価した結果、事業を継続すべきで
 ある。</t>
    <phoneticPr fontId="5"/>
  </si>
  <si>
    <t>ＴＣ－９０／ＬＣ－９０は防衛省で保有する航空機であり、その維持・整備についても防衛省で民間に委託し実施することが適当である。</t>
    <rPh sb="43" eb="45">
      <t>ミンカン</t>
    </rPh>
    <rPh sb="46" eb="48">
      <t>イタク</t>
    </rPh>
    <phoneticPr fontId="5"/>
  </si>
  <si>
    <t>763/2</t>
    <phoneticPr fontId="5"/>
  </si>
  <si>
    <t>776/2</t>
    <phoneticPr fontId="5"/>
  </si>
  <si>
    <t>792/2</t>
    <phoneticPr fontId="5"/>
  </si>
  <si>
    <t>件</t>
    <rPh sb="0" eb="1">
      <t>ケン</t>
    </rPh>
    <phoneticPr fontId="5"/>
  </si>
  <si>
    <t>ＴＣ－９０／ＬＣ－９０型航空機は将来のパイロット育成等に必要であり、その整備業務を民間委託することで、人的資源の有効活用を図る。</t>
  </si>
  <si>
    <t>962/2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</si>
</sst>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95245</xdr:colOff>
      <xdr:row>748</xdr:row>
      <xdr:rowOff>149678</xdr:rowOff>
    </xdr:from>
    <xdr:to>
      <xdr:col>33</xdr:col>
      <xdr:colOff>173344</xdr:colOff>
      <xdr:row>759</xdr:row>
      <xdr:rowOff>244928</xdr:rowOff>
    </xdr:to>
    <xdr:grpSp>
      <xdr:nvGrpSpPr>
        <xdr:cNvPr id="16" name="グループ化 4"/>
        <xdr:cNvGrpSpPr>
          <a:grpSpLocks/>
        </xdr:cNvGrpSpPr>
      </xdr:nvGrpSpPr>
      <xdr:grpSpPr bwMode="auto">
        <a:xfrm>
          <a:off x="4548183" y="67372366"/>
          <a:ext cx="2304567" cy="4024312"/>
          <a:chOff x="3970963" y="30543501"/>
          <a:chExt cx="2147262" cy="2433828"/>
        </a:xfrm>
      </xdr:grpSpPr>
      <xdr:sp macro="" textlink="">
        <xdr:nvSpPr>
          <xdr:cNvPr id="17" name="Rectangle 9"/>
          <xdr:cNvSpPr>
            <a:spLocks noChangeArrowheads="1"/>
          </xdr:cNvSpPr>
        </xdr:nvSpPr>
        <xdr:spPr bwMode="auto">
          <a:xfrm>
            <a:off x="3970965" y="30543501"/>
            <a:ext cx="2129662" cy="5696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792</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8" name="Line 10"/>
          <xdr:cNvSpPr>
            <a:spLocks noChangeShapeType="1"/>
          </xdr:cNvSpPr>
        </xdr:nvSpPr>
        <xdr:spPr bwMode="auto">
          <a:xfrm>
            <a:off x="5003800" y="31127912"/>
            <a:ext cx="0" cy="1162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Text Box 11"/>
          <xdr:cNvSpPr txBox="1">
            <a:spLocks noChangeArrowheads="1"/>
          </xdr:cNvSpPr>
        </xdr:nvSpPr>
        <xdr:spPr bwMode="auto">
          <a:xfrm>
            <a:off x="3970963" y="31562555"/>
            <a:ext cx="2103261" cy="386130"/>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0" name="Rectangle 12"/>
          <xdr:cNvSpPr>
            <a:spLocks noChangeArrowheads="1"/>
          </xdr:cNvSpPr>
        </xdr:nvSpPr>
        <xdr:spPr bwMode="auto">
          <a:xfrm>
            <a:off x="3970963" y="32315771"/>
            <a:ext cx="2147262" cy="4430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Ａ　徳島ジャムコ（株）</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792</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1" name="Text Box 14"/>
          <xdr:cNvSpPr txBox="1">
            <a:spLocks noChangeArrowheads="1"/>
          </xdr:cNvSpPr>
        </xdr:nvSpPr>
        <xdr:spPr bwMode="auto">
          <a:xfrm>
            <a:off x="4461210" y="32844409"/>
            <a:ext cx="1135233" cy="13292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18" sqref="BM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116</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630</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633</v>
      </c>
      <c r="H5" s="542"/>
      <c r="I5" s="542"/>
      <c r="J5" s="542"/>
      <c r="K5" s="542"/>
      <c r="L5" s="542"/>
      <c r="M5" s="543" t="s">
        <v>65</v>
      </c>
      <c r="N5" s="544"/>
      <c r="O5" s="544"/>
      <c r="P5" s="544"/>
      <c r="Q5" s="544"/>
      <c r="R5" s="545"/>
      <c r="S5" s="546" t="s">
        <v>634</v>
      </c>
      <c r="T5" s="542"/>
      <c r="U5" s="542"/>
      <c r="V5" s="542"/>
      <c r="W5" s="542"/>
      <c r="X5" s="547"/>
      <c r="Y5" s="700" t="s">
        <v>3</v>
      </c>
      <c r="Z5" s="701"/>
      <c r="AA5" s="701"/>
      <c r="AB5" s="701"/>
      <c r="AC5" s="701"/>
      <c r="AD5" s="702"/>
      <c r="AE5" s="703" t="s">
        <v>635</v>
      </c>
      <c r="AF5" s="703"/>
      <c r="AG5" s="703"/>
      <c r="AH5" s="703"/>
      <c r="AI5" s="703"/>
      <c r="AJ5" s="703"/>
      <c r="AK5" s="703"/>
      <c r="AL5" s="703"/>
      <c r="AM5" s="703"/>
      <c r="AN5" s="703"/>
      <c r="AO5" s="703"/>
      <c r="AP5" s="704"/>
      <c r="AQ5" s="705" t="s">
        <v>662</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636</v>
      </c>
      <c r="H7" s="811"/>
      <c r="I7" s="811"/>
      <c r="J7" s="811"/>
      <c r="K7" s="811"/>
      <c r="L7" s="811"/>
      <c r="M7" s="811"/>
      <c r="N7" s="811"/>
      <c r="O7" s="811"/>
      <c r="P7" s="811"/>
      <c r="Q7" s="811"/>
      <c r="R7" s="811"/>
      <c r="S7" s="811"/>
      <c r="T7" s="811"/>
      <c r="U7" s="811"/>
      <c r="V7" s="811"/>
      <c r="W7" s="811"/>
      <c r="X7" s="812"/>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海洋政策</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3" t="str">
        <f>入力規則等!K13</f>
        <v>防衛関係</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5" t="s">
        <v>664</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638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v>779</v>
      </c>
      <c r="Q13" s="149"/>
      <c r="R13" s="149"/>
      <c r="S13" s="149"/>
      <c r="T13" s="149"/>
      <c r="U13" s="149"/>
      <c r="V13" s="150"/>
      <c r="W13" s="148">
        <v>785</v>
      </c>
      <c r="X13" s="149"/>
      <c r="Y13" s="149"/>
      <c r="Z13" s="149"/>
      <c r="AA13" s="149"/>
      <c r="AB13" s="149"/>
      <c r="AC13" s="150"/>
      <c r="AD13" s="148">
        <v>814</v>
      </c>
      <c r="AE13" s="149"/>
      <c r="AF13" s="149"/>
      <c r="AG13" s="149"/>
      <c r="AH13" s="149"/>
      <c r="AI13" s="149"/>
      <c r="AJ13" s="150"/>
      <c r="AK13" s="148">
        <v>962</v>
      </c>
      <c r="AL13" s="149"/>
      <c r="AM13" s="149"/>
      <c r="AN13" s="149"/>
      <c r="AO13" s="149"/>
      <c r="AP13" s="149"/>
      <c r="AQ13" s="150"/>
      <c r="AR13" s="145" t="s">
        <v>663</v>
      </c>
      <c r="AS13" s="146"/>
      <c r="AT13" s="146"/>
      <c r="AU13" s="146"/>
      <c r="AV13" s="146"/>
      <c r="AW13" s="146"/>
      <c r="AX13" s="376"/>
    </row>
    <row r="14" spans="1:50" ht="21" customHeight="1" x14ac:dyDescent="0.15">
      <c r="A14" s="105"/>
      <c r="B14" s="106"/>
      <c r="C14" s="106"/>
      <c r="D14" s="106"/>
      <c r="E14" s="106"/>
      <c r="F14" s="107"/>
      <c r="G14" s="730"/>
      <c r="H14" s="731"/>
      <c r="I14" s="558" t="s">
        <v>8</v>
      </c>
      <c r="J14" s="612"/>
      <c r="K14" s="612"/>
      <c r="L14" s="612"/>
      <c r="M14" s="612"/>
      <c r="N14" s="612"/>
      <c r="O14" s="613"/>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663</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8" t="s">
        <v>50</v>
      </c>
      <c r="J15" s="559"/>
      <c r="K15" s="559"/>
      <c r="L15" s="559"/>
      <c r="M15" s="559"/>
      <c r="N15" s="559"/>
      <c r="O15" s="560"/>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663</v>
      </c>
      <c r="AL15" s="149"/>
      <c r="AM15" s="149"/>
      <c r="AN15" s="149"/>
      <c r="AO15" s="149"/>
      <c r="AP15" s="149"/>
      <c r="AQ15" s="150"/>
      <c r="AR15" s="148" t="s">
        <v>663</v>
      </c>
      <c r="AS15" s="149"/>
      <c r="AT15" s="149"/>
      <c r="AU15" s="149"/>
      <c r="AV15" s="149"/>
      <c r="AW15" s="149"/>
      <c r="AX15" s="611"/>
    </row>
    <row r="16" spans="1:50" ht="21" customHeight="1" x14ac:dyDescent="0.15">
      <c r="A16" s="105"/>
      <c r="B16" s="106"/>
      <c r="C16" s="106"/>
      <c r="D16" s="106"/>
      <c r="E16" s="106"/>
      <c r="F16" s="107"/>
      <c r="G16" s="730"/>
      <c r="H16" s="731"/>
      <c r="I16" s="558" t="s">
        <v>51</v>
      </c>
      <c r="J16" s="559"/>
      <c r="K16" s="559"/>
      <c r="L16" s="559"/>
      <c r="M16" s="559"/>
      <c r="N16" s="559"/>
      <c r="O16" s="560"/>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663</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8" t="s">
        <v>49</v>
      </c>
      <c r="J17" s="612"/>
      <c r="K17" s="612"/>
      <c r="L17" s="612"/>
      <c r="M17" s="612"/>
      <c r="N17" s="612"/>
      <c r="O17" s="613"/>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779</v>
      </c>
      <c r="Q18" s="155"/>
      <c r="R18" s="155"/>
      <c r="S18" s="155"/>
      <c r="T18" s="155"/>
      <c r="U18" s="155"/>
      <c r="V18" s="156"/>
      <c r="W18" s="154">
        <f>SUM(W13:AC17)</f>
        <v>785</v>
      </c>
      <c r="X18" s="155"/>
      <c r="Y18" s="155"/>
      <c r="Z18" s="155"/>
      <c r="AA18" s="155"/>
      <c r="AB18" s="155"/>
      <c r="AC18" s="156"/>
      <c r="AD18" s="154">
        <f>SUM(AD13:AJ17)</f>
        <v>814</v>
      </c>
      <c r="AE18" s="155"/>
      <c r="AF18" s="155"/>
      <c r="AG18" s="155"/>
      <c r="AH18" s="155"/>
      <c r="AI18" s="155"/>
      <c r="AJ18" s="156"/>
      <c r="AK18" s="154">
        <f>SUM(AK13:AQ17)</f>
        <v>962</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763</v>
      </c>
      <c r="Q19" s="149"/>
      <c r="R19" s="149"/>
      <c r="S19" s="149"/>
      <c r="T19" s="149"/>
      <c r="U19" s="149"/>
      <c r="V19" s="150"/>
      <c r="W19" s="148">
        <v>776</v>
      </c>
      <c r="X19" s="149"/>
      <c r="Y19" s="149"/>
      <c r="Z19" s="149"/>
      <c r="AA19" s="149"/>
      <c r="AB19" s="149"/>
      <c r="AC19" s="150"/>
      <c r="AD19" s="148">
        <v>792</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0.97946084724005134</v>
      </c>
      <c r="Q20" s="522"/>
      <c r="R20" s="522"/>
      <c r="S20" s="522"/>
      <c r="T20" s="522"/>
      <c r="U20" s="522"/>
      <c r="V20" s="522"/>
      <c r="W20" s="522">
        <f t="shared" ref="W20" si="0">IF(W18=0, "-", SUM(W19)/W18)</f>
        <v>0.98853503184713376</v>
      </c>
      <c r="X20" s="522"/>
      <c r="Y20" s="522"/>
      <c r="Z20" s="522"/>
      <c r="AA20" s="522"/>
      <c r="AB20" s="522"/>
      <c r="AC20" s="522"/>
      <c r="AD20" s="522">
        <f t="shared" ref="AD20" si="1">IF(AD18=0, "-", SUM(AD19)/AD18)</f>
        <v>0.97297297297297303</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5" t="s">
        <v>274</v>
      </c>
      <c r="H21" s="906"/>
      <c r="I21" s="906"/>
      <c r="J21" s="906"/>
      <c r="K21" s="906"/>
      <c r="L21" s="906"/>
      <c r="M21" s="906"/>
      <c r="N21" s="906"/>
      <c r="O21" s="906"/>
      <c r="P21" s="522">
        <f>IF(P19=0, "-", SUM(P19)/SUM(P13,P14))</f>
        <v>0.97946084724005134</v>
      </c>
      <c r="Q21" s="522"/>
      <c r="R21" s="522"/>
      <c r="S21" s="522"/>
      <c r="T21" s="522"/>
      <c r="U21" s="522"/>
      <c r="V21" s="522"/>
      <c r="W21" s="522">
        <f t="shared" ref="W21" si="2">IF(W19=0, "-", SUM(W19)/SUM(W13,W14))</f>
        <v>0.98853503184713376</v>
      </c>
      <c r="X21" s="522"/>
      <c r="Y21" s="522"/>
      <c r="Z21" s="522"/>
      <c r="AA21" s="522"/>
      <c r="AB21" s="522"/>
      <c r="AC21" s="522"/>
      <c r="AD21" s="522">
        <f t="shared" ref="AD21" si="3">IF(AD19=0, "-", SUM(AD19)/SUM(AD13,AD14))</f>
        <v>0.97297297297297303</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962</v>
      </c>
      <c r="Q23" s="146"/>
      <c r="R23" s="146"/>
      <c r="S23" s="146"/>
      <c r="T23" s="146"/>
      <c r="U23" s="146"/>
      <c r="V23" s="147"/>
      <c r="W23" s="145" t="s">
        <v>663</v>
      </c>
      <c r="X23" s="146"/>
      <c r="Y23" s="146"/>
      <c r="Z23" s="146"/>
      <c r="AA23" s="146"/>
      <c r="AB23" s="146"/>
      <c r="AC23" s="147"/>
      <c r="AD23" s="134" t="s">
        <v>663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t="s">
        <v>663</v>
      </c>
      <c r="Q24" s="149"/>
      <c r="R24" s="149"/>
      <c r="S24" s="149"/>
      <c r="T24" s="149"/>
      <c r="U24" s="149"/>
      <c r="V24" s="150"/>
      <c r="W24" s="148" t="s">
        <v>663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t="s">
        <v>663</v>
      </c>
      <c r="Q25" s="149"/>
      <c r="R25" s="149"/>
      <c r="S25" s="149"/>
      <c r="T25" s="149"/>
      <c r="U25" s="149"/>
      <c r="V25" s="150"/>
      <c r="W25" s="148" t="s">
        <v>663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639</v>
      </c>
      <c r="H26" s="121"/>
      <c r="I26" s="121"/>
      <c r="J26" s="121"/>
      <c r="K26" s="121"/>
      <c r="L26" s="121"/>
      <c r="M26" s="121"/>
      <c r="N26" s="121"/>
      <c r="O26" s="122"/>
      <c r="P26" s="148" t="s">
        <v>663</v>
      </c>
      <c r="Q26" s="149"/>
      <c r="R26" s="149"/>
      <c r="S26" s="149"/>
      <c r="T26" s="149"/>
      <c r="U26" s="149"/>
      <c r="V26" s="150"/>
      <c r="W26" s="148" t="s">
        <v>663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t="s">
        <v>663</v>
      </c>
      <c r="Q27" s="149"/>
      <c r="R27" s="149"/>
      <c r="S27" s="149"/>
      <c r="T27" s="149"/>
      <c r="U27" s="149"/>
      <c r="V27" s="150"/>
      <c r="W27" s="148" t="s">
        <v>663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962</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3" t="s">
        <v>145</v>
      </c>
      <c r="H30" s="372"/>
      <c r="I30" s="372"/>
      <c r="J30" s="372"/>
      <c r="K30" s="372"/>
      <c r="L30" s="372"/>
      <c r="M30" s="372"/>
      <c r="N30" s="372"/>
      <c r="O30" s="562"/>
      <c r="P30" s="561" t="s">
        <v>58</v>
      </c>
      <c r="Q30" s="372"/>
      <c r="R30" s="372"/>
      <c r="S30" s="372"/>
      <c r="T30" s="372"/>
      <c r="U30" s="372"/>
      <c r="V30" s="372"/>
      <c r="W30" s="372"/>
      <c r="X30" s="562"/>
      <c r="Y30" s="448"/>
      <c r="Z30" s="449"/>
      <c r="AA30" s="450"/>
      <c r="AB30" s="367" t="s">
        <v>11</v>
      </c>
      <c r="AC30" s="368"/>
      <c r="AD30" s="369"/>
      <c r="AE30" s="367" t="s">
        <v>309</v>
      </c>
      <c r="AF30" s="368"/>
      <c r="AG30" s="368"/>
      <c r="AH30" s="369"/>
      <c r="AI30" s="370" t="s">
        <v>331</v>
      </c>
      <c r="AJ30" s="370"/>
      <c r="AK30" s="370"/>
      <c r="AL30" s="367"/>
      <c r="AM30" s="370" t="s">
        <v>428</v>
      </c>
      <c r="AN30" s="370"/>
      <c r="AO30" s="370"/>
      <c r="AP30" s="367"/>
      <c r="AQ30" s="624" t="s">
        <v>184</v>
      </c>
      <c r="AR30" s="625"/>
      <c r="AS30" s="625"/>
      <c r="AT30" s="626"/>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v>3</v>
      </c>
      <c r="AR31" s="163"/>
      <c r="AS31" s="164" t="s">
        <v>185</v>
      </c>
      <c r="AT31" s="187"/>
      <c r="AU31" s="256" t="s">
        <v>639</v>
      </c>
      <c r="AV31" s="256"/>
      <c r="AW31" s="360" t="s">
        <v>175</v>
      </c>
      <c r="AX31" s="361"/>
    </row>
    <row r="32" spans="1:50" ht="23.25" customHeight="1" x14ac:dyDescent="0.15">
      <c r="A32" s="498"/>
      <c r="B32" s="496"/>
      <c r="C32" s="496"/>
      <c r="D32" s="496"/>
      <c r="E32" s="496"/>
      <c r="F32" s="497"/>
      <c r="G32" s="523" t="s">
        <v>641</v>
      </c>
      <c r="H32" s="524"/>
      <c r="I32" s="524"/>
      <c r="J32" s="524"/>
      <c r="K32" s="524"/>
      <c r="L32" s="524"/>
      <c r="M32" s="524"/>
      <c r="N32" s="524"/>
      <c r="O32" s="525"/>
      <c r="P32" s="176" t="s">
        <v>642</v>
      </c>
      <c r="Q32" s="176"/>
      <c r="R32" s="176"/>
      <c r="S32" s="176"/>
      <c r="T32" s="176"/>
      <c r="U32" s="176"/>
      <c r="V32" s="176"/>
      <c r="W32" s="176"/>
      <c r="X32" s="218"/>
      <c r="Y32" s="324" t="s">
        <v>12</v>
      </c>
      <c r="Z32" s="532"/>
      <c r="AA32" s="533"/>
      <c r="AB32" s="534" t="s">
        <v>643</v>
      </c>
      <c r="AC32" s="534"/>
      <c r="AD32" s="534"/>
      <c r="AE32" s="348">
        <v>18</v>
      </c>
      <c r="AF32" s="349"/>
      <c r="AG32" s="349"/>
      <c r="AH32" s="349"/>
      <c r="AI32" s="348">
        <v>18</v>
      </c>
      <c r="AJ32" s="349"/>
      <c r="AK32" s="349"/>
      <c r="AL32" s="349"/>
      <c r="AM32" s="348">
        <v>18</v>
      </c>
      <c r="AN32" s="349"/>
      <c r="AO32" s="349"/>
      <c r="AP32" s="349"/>
      <c r="AQ32" s="151" t="s">
        <v>639</v>
      </c>
      <c r="AR32" s="152"/>
      <c r="AS32" s="152"/>
      <c r="AT32" s="153"/>
      <c r="AU32" s="349" t="s">
        <v>639</v>
      </c>
      <c r="AV32" s="349"/>
      <c r="AW32" s="349"/>
      <c r="AX32" s="350"/>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643</v>
      </c>
      <c r="AC33" s="505"/>
      <c r="AD33" s="505"/>
      <c r="AE33" s="348">
        <v>18</v>
      </c>
      <c r="AF33" s="349"/>
      <c r="AG33" s="349"/>
      <c r="AH33" s="349"/>
      <c r="AI33" s="348">
        <v>18</v>
      </c>
      <c r="AJ33" s="349"/>
      <c r="AK33" s="349"/>
      <c r="AL33" s="349"/>
      <c r="AM33" s="348">
        <v>18</v>
      </c>
      <c r="AN33" s="349"/>
      <c r="AO33" s="349"/>
      <c r="AP33" s="349"/>
      <c r="AQ33" s="151">
        <v>18</v>
      </c>
      <c r="AR33" s="152"/>
      <c r="AS33" s="152"/>
      <c r="AT33" s="153"/>
      <c r="AU33" s="349" t="s">
        <v>639</v>
      </c>
      <c r="AV33" s="349"/>
      <c r="AW33" s="349"/>
      <c r="AX33" s="350"/>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v>100</v>
      </c>
      <c r="AF34" s="349"/>
      <c r="AG34" s="349"/>
      <c r="AH34" s="349"/>
      <c r="AI34" s="348">
        <v>100</v>
      </c>
      <c r="AJ34" s="349"/>
      <c r="AK34" s="349"/>
      <c r="AL34" s="349"/>
      <c r="AM34" s="348">
        <v>100</v>
      </c>
      <c r="AN34" s="349"/>
      <c r="AO34" s="349"/>
      <c r="AP34" s="349"/>
      <c r="AQ34" s="151" t="s">
        <v>639</v>
      </c>
      <c r="AR34" s="152"/>
      <c r="AS34" s="152"/>
      <c r="AT34" s="153"/>
      <c r="AU34" s="349" t="s">
        <v>639</v>
      </c>
      <c r="AV34" s="349"/>
      <c r="AW34" s="349"/>
      <c r="AX34" s="350"/>
    </row>
    <row r="35" spans="1:51" ht="23.25" customHeight="1" x14ac:dyDescent="0.15">
      <c r="A35" s="878" t="s">
        <v>299</v>
      </c>
      <c r="B35" s="879"/>
      <c r="C35" s="879"/>
      <c r="D35" s="879"/>
      <c r="E35" s="879"/>
      <c r="F35" s="880"/>
      <c r="G35" s="884" t="s">
        <v>644</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7" t="s">
        <v>270</v>
      </c>
      <c r="B37" s="628"/>
      <c r="C37" s="628"/>
      <c r="D37" s="628"/>
      <c r="E37" s="628"/>
      <c r="F37" s="629"/>
      <c r="G37" s="548" t="s">
        <v>145</v>
      </c>
      <c r="H37" s="362"/>
      <c r="I37" s="362"/>
      <c r="J37" s="362"/>
      <c r="K37" s="362"/>
      <c r="L37" s="362"/>
      <c r="M37" s="362"/>
      <c r="N37" s="362"/>
      <c r="O37" s="549"/>
      <c r="P37" s="614" t="s">
        <v>58</v>
      </c>
      <c r="Q37" s="362"/>
      <c r="R37" s="362"/>
      <c r="S37" s="362"/>
      <c r="T37" s="362"/>
      <c r="U37" s="362"/>
      <c r="V37" s="362"/>
      <c r="W37" s="362"/>
      <c r="X37" s="549"/>
      <c r="Y37" s="615"/>
      <c r="Z37" s="616"/>
      <c r="AA37" s="617"/>
      <c r="AB37" s="618" t="s">
        <v>11</v>
      </c>
      <c r="AC37" s="619"/>
      <c r="AD37" s="620"/>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8" t="s">
        <v>299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7" t="s">
        <v>270</v>
      </c>
      <c r="B44" s="628"/>
      <c r="C44" s="628"/>
      <c r="D44" s="628"/>
      <c r="E44" s="628"/>
      <c r="F44" s="629"/>
      <c r="G44" s="548" t="s">
        <v>145</v>
      </c>
      <c r="H44" s="362"/>
      <c r="I44" s="362"/>
      <c r="J44" s="362"/>
      <c r="K44" s="362"/>
      <c r="L44" s="362"/>
      <c r="M44" s="362"/>
      <c r="N44" s="362"/>
      <c r="O44" s="549"/>
      <c r="P44" s="614" t="s">
        <v>58</v>
      </c>
      <c r="Q44" s="362"/>
      <c r="R44" s="362"/>
      <c r="S44" s="362"/>
      <c r="T44" s="362"/>
      <c r="U44" s="362"/>
      <c r="V44" s="362"/>
      <c r="W44" s="362"/>
      <c r="X44" s="549"/>
      <c r="Y44" s="615"/>
      <c r="Z44" s="616"/>
      <c r="AA44" s="617"/>
      <c r="AB44" s="618" t="s">
        <v>11</v>
      </c>
      <c r="AC44" s="619"/>
      <c r="AD44" s="620"/>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4" t="s">
        <v>58</v>
      </c>
      <c r="Q51" s="362"/>
      <c r="R51" s="362"/>
      <c r="S51" s="362"/>
      <c r="T51" s="362"/>
      <c r="U51" s="362"/>
      <c r="V51" s="362"/>
      <c r="W51" s="362"/>
      <c r="X51" s="549"/>
      <c r="Y51" s="615"/>
      <c r="Z51" s="616"/>
      <c r="AA51" s="617"/>
      <c r="AB51" s="618" t="s">
        <v>11</v>
      </c>
      <c r="AC51" s="619"/>
      <c r="AD51" s="620"/>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4" t="s">
        <v>58</v>
      </c>
      <c r="Q58" s="362"/>
      <c r="R58" s="362"/>
      <c r="S58" s="362"/>
      <c r="T58" s="362"/>
      <c r="U58" s="362"/>
      <c r="V58" s="362"/>
      <c r="W58" s="362"/>
      <c r="X58" s="549"/>
      <c r="Y58" s="615"/>
      <c r="Z58" s="616"/>
      <c r="AA58" s="617"/>
      <c r="AB58" s="618" t="s">
        <v>11</v>
      </c>
      <c r="AC58" s="619"/>
      <c r="AD58" s="620"/>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9"/>
      <c r="AY66">
        <f>$AY$65</f>
        <v>0</v>
      </c>
    </row>
    <row r="67" spans="1:51" ht="23.25" hidden="1" customHeight="1" x14ac:dyDescent="0.15">
      <c r="A67" s="832"/>
      <c r="B67" s="833"/>
      <c r="C67" s="833"/>
      <c r="D67" s="833"/>
      <c r="E67" s="833"/>
      <c r="F67" s="834"/>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302</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customHeight="1" thickBot="1" x14ac:dyDescent="0.2">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hidden="1" customHeight="1" x14ac:dyDescent="0.15">
      <c r="A80" s="502"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0</v>
      </c>
    </row>
    <row r="81" spans="1:60" ht="22.5" hidden="1" customHeight="1" x14ac:dyDescent="0.15">
      <c r="A81" s="503"/>
      <c r="B81" s="830"/>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0"/>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0"/>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1"/>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1" t="s">
        <v>11</v>
      </c>
      <c r="AC85" s="442"/>
      <c r="AD85" s="443"/>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2"/>
      <c r="R87" s="782"/>
      <c r="S87" s="782"/>
      <c r="T87" s="782"/>
      <c r="U87" s="782"/>
      <c r="V87" s="782"/>
      <c r="W87" s="782"/>
      <c r="X87" s="783"/>
      <c r="Y87" s="738" t="s">
        <v>61</v>
      </c>
      <c r="Z87" s="739"/>
      <c r="AA87" s="740"/>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4"/>
      <c r="Q88" s="784"/>
      <c r="R88" s="784"/>
      <c r="S88" s="784"/>
      <c r="T88" s="784"/>
      <c r="U88" s="784"/>
      <c r="V88" s="784"/>
      <c r="W88" s="784"/>
      <c r="X88" s="785"/>
      <c r="Y88" s="715" t="s">
        <v>53</v>
      </c>
      <c r="Z88" s="716"/>
      <c r="AA88" s="717"/>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6"/>
      <c r="Y89" s="715" t="s">
        <v>13</v>
      </c>
      <c r="Z89" s="716"/>
      <c r="AA89" s="717"/>
      <c r="AB89" s="444" t="s">
        <v>14</v>
      </c>
      <c r="AC89" s="444"/>
      <c r="AD89" s="44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1" t="s">
        <v>11</v>
      </c>
      <c r="AC90" s="442"/>
      <c r="AD90" s="443"/>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2"/>
      <c r="R92" s="782"/>
      <c r="S92" s="782"/>
      <c r="T92" s="782"/>
      <c r="U92" s="782"/>
      <c r="V92" s="782"/>
      <c r="W92" s="782"/>
      <c r="X92" s="783"/>
      <c r="Y92" s="738" t="s">
        <v>61</v>
      </c>
      <c r="Z92" s="739"/>
      <c r="AA92" s="740"/>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4"/>
      <c r="Q93" s="784"/>
      <c r="R93" s="784"/>
      <c r="S93" s="784"/>
      <c r="T93" s="784"/>
      <c r="U93" s="784"/>
      <c r="V93" s="784"/>
      <c r="W93" s="784"/>
      <c r="X93" s="785"/>
      <c r="Y93" s="715" t="s">
        <v>53</v>
      </c>
      <c r="Z93" s="716"/>
      <c r="AA93" s="717"/>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6"/>
      <c r="Y94" s="715" t="s">
        <v>13</v>
      </c>
      <c r="Z94" s="716"/>
      <c r="AA94" s="717"/>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1" t="s">
        <v>11</v>
      </c>
      <c r="AC95" s="442"/>
      <c r="AD95" s="443"/>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3" t="s">
        <v>13</v>
      </c>
      <c r="Z99" s="464"/>
      <c r="AA99" s="465"/>
      <c r="AB99" s="445" t="s">
        <v>14</v>
      </c>
      <c r="AC99" s="446"/>
      <c r="AD99" s="447"/>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8"/>
      <c r="Z100" s="449"/>
      <c r="AA100" s="450"/>
      <c r="AB100" s="838" t="s">
        <v>11</v>
      </c>
      <c r="AC100" s="838"/>
      <c r="AD100" s="838"/>
      <c r="AE100" s="804" t="s">
        <v>309</v>
      </c>
      <c r="AF100" s="805"/>
      <c r="AG100" s="805"/>
      <c r="AH100" s="806"/>
      <c r="AI100" s="804" t="s">
        <v>331</v>
      </c>
      <c r="AJ100" s="805"/>
      <c r="AK100" s="805"/>
      <c r="AL100" s="806"/>
      <c r="AM100" s="804" t="s">
        <v>428</v>
      </c>
      <c r="AN100" s="805"/>
      <c r="AO100" s="805"/>
      <c r="AP100" s="806"/>
      <c r="AQ100" s="907" t="s">
        <v>336</v>
      </c>
      <c r="AR100" s="908"/>
      <c r="AS100" s="908"/>
      <c r="AT100" s="909"/>
      <c r="AU100" s="907" t="s">
        <v>460</v>
      </c>
      <c r="AV100" s="908"/>
      <c r="AW100" s="908"/>
      <c r="AX100" s="910"/>
    </row>
    <row r="101" spans="1:60" ht="23.25" customHeight="1" x14ac:dyDescent="0.15">
      <c r="A101" s="474"/>
      <c r="B101" s="475"/>
      <c r="C101" s="475"/>
      <c r="D101" s="475"/>
      <c r="E101" s="475"/>
      <c r="F101" s="476"/>
      <c r="G101" s="176" t="s">
        <v>645</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4" t="s">
        <v>695</v>
      </c>
      <c r="AC101" s="534"/>
      <c r="AD101" s="534"/>
      <c r="AE101" s="343">
        <v>2</v>
      </c>
      <c r="AF101" s="343"/>
      <c r="AG101" s="343"/>
      <c r="AH101" s="343"/>
      <c r="AI101" s="343">
        <v>2</v>
      </c>
      <c r="AJ101" s="343"/>
      <c r="AK101" s="343"/>
      <c r="AL101" s="343"/>
      <c r="AM101" s="343">
        <v>2</v>
      </c>
      <c r="AN101" s="343"/>
      <c r="AO101" s="343"/>
      <c r="AP101" s="343"/>
      <c r="AQ101" s="343" t="s">
        <v>663</v>
      </c>
      <c r="AR101" s="343"/>
      <c r="AS101" s="343"/>
      <c r="AT101" s="343"/>
      <c r="AU101" s="348" t="s">
        <v>663</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695</v>
      </c>
      <c r="AC102" s="534"/>
      <c r="AD102" s="534"/>
      <c r="AE102" s="343">
        <v>2</v>
      </c>
      <c r="AF102" s="343"/>
      <c r="AG102" s="343"/>
      <c r="AH102" s="343"/>
      <c r="AI102" s="343">
        <v>2</v>
      </c>
      <c r="AJ102" s="343"/>
      <c r="AK102" s="343"/>
      <c r="AL102" s="343"/>
      <c r="AM102" s="343">
        <v>2</v>
      </c>
      <c r="AN102" s="343"/>
      <c r="AO102" s="343"/>
      <c r="AP102" s="343"/>
      <c r="AQ102" s="343">
        <v>2</v>
      </c>
      <c r="AR102" s="343"/>
      <c r="AS102" s="343"/>
      <c r="AT102" s="343"/>
      <c r="AU102" s="356" t="s">
        <v>663</v>
      </c>
      <c r="AV102" s="357"/>
      <c r="AW102" s="357"/>
      <c r="AX102" s="911"/>
    </row>
    <row r="103" spans="1:60" ht="31.5" hidden="1"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v>1</v>
      </c>
      <c r="AR108" s="343"/>
      <c r="AS108" s="343"/>
      <c r="AT108" s="343"/>
      <c r="AU108" s="343"/>
      <c r="AV108" s="343"/>
      <c r="AW108" s="343"/>
      <c r="AX108" s="344"/>
      <c r="AY108">
        <f>$AY$106</f>
        <v>0</v>
      </c>
    </row>
    <row r="109" spans="1:60" ht="31.5"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382</v>
      </c>
      <c r="AF116" s="343"/>
      <c r="AG116" s="343"/>
      <c r="AH116" s="343"/>
      <c r="AI116" s="343">
        <v>388</v>
      </c>
      <c r="AJ116" s="343"/>
      <c r="AK116" s="343"/>
      <c r="AL116" s="343"/>
      <c r="AM116" s="343">
        <v>396</v>
      </c>
      <c r="AN116" s="343"/>
      <c r="AO116" s="343"/>
      <c r="AP116" s="343"/>
      <c r="AQ116" s="348">
        <v>481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692</v>
      </c>
      <c r="AF117" s="291"/>
      <c r="AG117" s="291"/>
      <c r="AH117" s="291"/>
      <c r="AI117" s="291" t="s">
        <v>693</v>
      </c>
      <c r="AJ117" s="291"/>
      <c r="AK117" s="291"/>
      <c r="AL117" s="291"/>
      <c r="AM117" s="291" t="s">
        <v>694</v>
      </c>
      <c r="AN117" s="291"/>
      <c r="AO117" s="291"/>
      <c r="AP117" s="291"/>
      <c r="AQ117" s="291" t="s">
        <v>697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324</v>
      </c>
      <c r="B130" s="972"/>
      <c r="C130" s="971" t="s">
        <v>188</v>
      </c>
      <c r="D130" s="972"/>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665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5"/>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663</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663</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1</v>
      </c>
    </row>
    <row r="153" spans="1:51" ht="22.5"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5"/>
      <c r="B154" s="238"/>
      <c r="C154" s="237"/>
      <c r="D154" s="238"/>
      <c r="E154" s="237"/>
      <c r="F154" s="299"/>
      <c r="G154" s="217" t="s">
        <v>650</v>
      </c>
      <c r="H154" s="176"/>
      <c r="I154" s="176"/>
      <c r="J154" s="176"/>
      <c r="K154" s="176"/>
      <c r="L154" s="176"/>
      <c r="M154" s="176"/>
      <c r="N154" s="176"/>
      <c r="O154" s="176"/>
      <c r="P154" s="218"/>
      <c r="Q154" s="175" t="s">
        <v>651</v>
      </c>
      <c r="R154" s="176"/>
      <c r="S154" s="176"/>
      <c r="T154" s="176"/>
      <c r="U154" s="176"/>
      <c r="V154" s="176"/>
      <c r="W154" s="176"/>
      <c r="X154" s="176"/>
      <c r="Y154" s="176"/>
      <c r="Z154" s="176"/>
      <c r="AA154" s="902"/>
      <c r="AB154" s="241" t="s">
        <v>652</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95"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t="s">
        <v>687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95"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696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5"/>
      <c r="B190" s="238"/>
      <c r="C190" s="237"/>
      <c r="D190" s="238"/>
      <c r="E190" s="293" t="s">
        <v>217</v>
      </c>
      <c r="F190" s="294"/>
      <c r="G190" s="295" t="s">
        <v>649</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5"/>
      <c r="B191" s="238"/>
      <c r="C191" s="237"/>
      <c r="D191" s="238"/>
      <c r="E191" s="224" t="s">
        <v>216</v>
      </c>
      <c r="F191" s="225"/>
      <c r="G191" s="222" t="s">
        <v>666</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639</v>
      </c>
      <c r="AR193" s="256"/>
      <c r="AS193" s="164" t="s">
        <v>185</v>
      </c>
      <c r="AT193" s="187"/>
      <c r="AU193" s="163" t="s">
        <v>639</v>
      </c>
      <c r="AV193" s="163"/>
      <c r="AW193" s="164" t="s">
        <v>175</v>
      </c>
      <c r="AX193" s="165"/>
      <c r="AY193">
        <f>$AY$192</f>
        <v>1</v>
      </c>
    </row>
    <row r="194" spans="1:51" ht="39.75" customHeight="1" x14ac:dyDescent="0.15">
      <c r="A194" s="975"/>
      <c r="B194" s="238"/>
      <c r="C194" s="237"/>
      <c r="D194" s="238"/>
      <c r="E194" s="237"/>
      <c r="F194" s="299"/>
      <c r="G194" s="217" t="s">
        <v>639</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639</v>
      </c>
      <c r="AC194" s="209"/>
      <c r="AD194" s="209"/>
      <c r="AE194" s="251" t="s">
        <v>639</v>
      </c>
      <c r="AF194" s="152"/>
      <c r="AG194" s="152"/>
      <c r="AH194" s="152"/>
      <c r="AI194" s="251" t="s">
        <v>639</v>
      </c>
      <c r="AJ194" s="152"/>
      <c r="AK194" s="152"/>
      <c r="AL194" s="152"/>
      <c r="AM194" s="251" t="s">
        <v>663</v>
      </c>
      <c r="AN194" s="152"/>
      <c r="AO194" s="152"/>
      <c r="AP194" s="152"/>
      <c r="AQ194" s="251" t="s">
        <v>639</v>
      </c>
      <c r="AR194" s="152"/>
      <c r="AS194" s="152"/>
      <c r="AT194" s="152"/>
      <c r="AU194" s="251" t="s">
        <v>639</v>
      </c>
      <c r="AV194" s="152"/>
      <c r="AW194" s="152"/>
      <c r="AX194" s="193"/>
      <c r="AY194">
        <f t="shared" ref="AY194:AY195" si="23">$AY$192</f>
        <v>1</v>
      </c>
    </row>
    <row r="195" spans="1:51" ht="39.75"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639</v>
      </c>
      <c r="AC195" s="160"/>
      <c r="AD195" s="160"/>
      <c r="AE195" s="251" t="s">
        <v>639</v>
      </c>
      <c r="AF195" s="152"/>
      <c r="AG195" s="152"/>
      <c r="AH195" s="152"/>
      <c r="AI195" s="251" t="s">
        <v>639</v>
      </c>
      <c r="AJ195" s="152"/>
      <c r="AK195" s="152"/>
      <c r="AL195" s="152"/>
      <c r="AM195" s="251" t="s">
        <v>663</v>
      </c>
      <c r="AN195" s="152"/>
      <c r="AO195" s="152"/>
      <c r="AP195" s="152"/>
      <c r="AQ195" s="251" t="s">
        <v>639</v>
      </c>
      <c r="AR195" s="152"/>
      <c r="AS195" s="152"/>
      <c r="AT195" s="152"/>
      <c r="AU195" s="251" t="s">
        <v>639</v>
      </c>
      <c r="AV195" s="152"/>
      <c r="AW195" s="152"/>
      <c r="AX195" s="193"/>
      <c r="AY195">
        <f t="shared" si="23"/>
        <v>1</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1</v>
      </c>
    </row>
    <row r="213" spans="1:51" ht="22.5"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5"/>
      <c r="B214" s="238"/>
      <c r="C214" s="237"/>
      <c r="D214" s="238"/>
      <c r="E214" s="237"/>
      <c r="F214" s="299"/>
      <c r="G214" s="217" t="s">
        <v>653</v>
      </c>
      <c r="H214" s="176"/>
      <c r="I214" s="176"/>
      <c r="J214" s="176"/>
      <c r="K214" s="176"/>
      <c r="L214" s="176"/>
      <c r="M214" s="176"/>
      <c r="N214" s="176"/>
      <c r="O214" s="176"/>
      <c r="P214" s="218"/>
      <c r="Q214" s="962" t="s">
        <v>651</v>
      </c>
      <c r="R214" s="963"/>
      <c r="S214" s="963"/>
      <c r="T214" s="963"/>
      <c r="U214" s="963"/>
      <c r="V214" s="963"/>
      <c r="W214" s="963"/>
      <c r="X214" s="963"/>
      <c r="Y214" s="963"/>
      <c r="Z214" s="963"/>
      <c r="AA214" s="964"/>
      <c r="AB214" s="241" t="s">
        <v>652</v>
      </c>
      <c r="AC214" s="242"/>
      <c r="AD214" s="242"/>
      <c r="AE214" s="247" t="s">
        <v>639</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409.6"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t="s">
        <v>688</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409.6"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5"/>
      <c r="B248" s="238"/>
      <c r="C248" s="237"/>
      <c r="D248" s="238"/>
      <c r="E248" s="175" t="s">
        <v>696</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590</v>
      </c>
      <c r="D430" s="236"/>
      <c r="E430" s="224" t="s">
        <v>318</v>
      </c>
      <c r="F430" s="431"/>
      <c r="G430" s="226" t="s">
        <v>204</v>
      </c>
      <c r="H430" s="173"/>
      <c r="I430" s="173"/>
      <c r="J430" s="227" t="s">
        <v>639</v>
      </c>
      <c r="K430" s="228"/>
      <c r="L430" s="228"/>
      <c r="M430" s="228"/>
      <c r="N430" s="228"/>
      <c r="O430" s="228"/>
      <c r="P430" s="228"/>
      <c r="Q430" s="228"/>
      <c r="R430" s="228"/>
      <c r="S430" s="228"/>
      <c r="T430" s="229"/>
      <c r="U430" s="230" t="s">
        <v>663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5"/>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663</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663</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663</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hidden="1" customHeight="1" x14ac:dyDescent="0.15">
      <c r="A458" s="975"/>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663</v>
      </c>
      <c r="AN458" s="152"/>
      <c r="AO458" s="152"/>
      <c r="AP458" s="153"/>
      <c r="AQ458" s="151" t="s">
        <v>639</v>
      </c>
      <c r="AR458" s="152"/>
      <c r="AS458" s="152"/>
      <c r="AT458" s="153"/>
      <c r="AU458" s="152" t="s">
        <v>639</v>
      </c>
      <c r="AV458" s="152"/>
      <c r="AW458" s="152"/>
      <c r="AX458" s="193"/>
      <c r="AY458">
        <f t="shared" ref="AY458:AY460" si="68">$AY$456</f>
        <v>1</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663</v>
      </c>
      <c r="AN459" s="152"/>
      <c r="AO459" s="152"/>
      <c r="AP459" s="153"/>
      <c r="AQ459" s="151" t="s">
        <v>639</v>
      </c>
      <c r="AR459" s="152"/>
      <c r="AS459" s="152"/>
      <c r="AT459" s="153"/>
      <c r="AU459" s="152" t="s">
        <v>639</v>
      </c>
      <c r="AV459" s="152"/>
      <c r="AW459" s="152"/>
      <c r="AX459" s="193"/>
      <c r="AY459">
        <f t="shared" si="68"/>
        <v>1</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663</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5"/>
      <c r="B482" s="238"/>
      <c r="C482" s="237"/>
      <c r="D482" s="238"/>
      <c r="E482" s="175" t="s">
        <v>663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4"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90"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661</v>
      </c>
      <c r="AE702" s="877"/>
      <c r="AF702" s="877"/>
      <c r="AG702" s="866" t="s">
        <v>667</v>
      </c>
      <c r="AH702" s="867"/>
      <c r="AI702" s="867"/>
      <c r="AJ702" s="867"/>
      <c r="AK702" s="867"/>
      <c r="AL702" s="867"/>
      <c r="AM702" s="867"/>
      <c r="AN702" s="867"/>
      <c r="AO702" s="867"/>
      <c r="AP702" s="867"/>
      <c r="AQ702" s="867"/>
      <c r="AR702" s="867"/>
      <c r="AS702" s="867"/>
      <c r="AT702" s="867"/>
      <c r="AU702" s="867"/>
      <c r="AV702" s="867"/>
      <c r="AW702" s="867"/>
      <c r="AX702" s="868"/>
    </row>
    <row r="703" spans="1:51" ht="4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661</v>
      </c>
      <c r="AE703" s="170"/>
      <c r="AF703" s="170"/>
      <c r="AG703" s="650" t="s">
        <v>691</v>
      </c>
      <c r="AH703" s="651"/>
      <c r="AI703" s="651"/>
      <c r="AJ703" s="651"/>
      <c r="AK703" s="651"/>
      <c r="AL703" s="651"/>
      <c r="AM703" s="651"/>
      <c r="AN703" s="651"/>
      <c r="AO703" s="651"/>
      <c r="AP703" s="651"/>
      <c r="AQ703" s="651"/>
      <c r="AR703" s="651"/>
      <c r="AS703" s="651"/>
      <c r="AT703" s="651"/>
      <c r="AU703" s="651"/>
      <c r="AV703" s="651"/>
      <c r="AW703" s="651"/>
      <c r="AX703" s="652"/>
    </row>
    <row r="704" spans="1:51" ht="4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661</v>
      </c>
      <c r="AE704" s="569"/>
      <c r="AF704" s="569"/>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661</v>
      </c>
      <c r="AE705" s="719"/>
      <c r="AF705" s="719"/>
      <c r="AG705" s="175" t="s">
        <v>676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7"/>
      <c r="D706" s="598"/>
      <c r="E706" s="669" t="s">
        <v>300</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3"/>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677</v>
      </c>
      <c r="AE707" s="567"/>
      <c r="AF707" s="567"/>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669</v>
      </c>
      <c r="AE708" s="654"/>
      <c r="AF708" s="654"/>
      <c r="AG708" s="509" t="s">
        <v>639</v>
      </c>
      <c r="AH708" s="510"/>
      <c r="AI708" s="510"/>
      <c r="AJ708" s="510"/>
      <c r="AK708" s="510"/>
      <c r="AL708" s="510"/>
      <c r="AM708" s="510"/>
      <c r="AN708" s="510"/>
      <c r="AO708" s="510"/>
      <c r="AP708" s="510"/>
      <c r="AQ708" s="510"/>
      <c r="AR708" s="510"/>
      <c r="AS708" s="510"/>
      <c r="AT708" s="510"/>
      <c r="AU708" s="510"/>
      <c r="AV708" s="510"/>
      <c r="AW708" s="510"/>
      <c r="AX708" s="511"/>
    </row>
    <row r="709" spans="1:50" ht="30"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661</v>
      </c>
      <c r="AE709" s="170"/>
      <c r="AF709" s="170"/>
      <c r="AG709" s="650" t="s">
        <v>678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669</v>
      </c>
      <c r="AE710" s="170"/>
      <c r="AF710" s="170"/>
      <c r="AG710" s="650" t="s">
        <v>639</v>
      </c>
      <c r="AH710" s="651"/>
      <c r="AI710" s="651"/>
      <c r="AJ710" s="651"/>
      <c r="AK710" s="651"/>
      <c r="AL710" s="651"/>
      <c r="AM710" s="651"/>
      <c r="AN710" s="651"/>
      <c r="AO710" s="651"/>
      <c r="AP710" s="651"/>
      <c r="AQ710" s="651"/>
      <c r="AR710" s="651"/>
      <c r="AS710" s="651"/>
      <c r="AT710" s="651"/>
      <c r="AU710" s="651"/>
      <c r="AV710" s="651"/>
      <c r="AW710" s="651"/>
      <c r="AX710" s="652"/>
    </row>
    <row r="711" spans="1:50" ht="30"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661</v>
      </c>
      <c r="AE711" s="170"/>
      <c r="AF711" s="170"/>
      <c r="AG711" s="650" t="s">
        <v>679</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669</v>
      </c>
      <c r="AE712" s="569"/>
      <c r="AF712" s="569"/>
      <c r="AG712" s="577" t="s">
        <v>639</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0" t="s">
        <v>639</v>
      </c>
      <c r="AH713" s="651"/>
      <c r="AI713" s="651"/>
      <c r="AJ713" s="651"/>
      <c r="AK713" s="651"/>
      <c r="AL713" s="651"/>
      <c r="AM713" s="651"/>
      <c r="AN713" s="651"/>
      <c r="AO713" s="651"/>
      <c r="AP713" s="651"/>
      <c r="AQ713" s="651"/>
      <c r="AR713" s="651"/>
      <c r="AS713" s="651"/>
      <c r="AT713" s="651"/>
      <c r="AU713" s="651"/>
      <c r="AV713" s="651"/>
      <c r="AW713" s="651"/>
      <c r="AX713" s="652"/>
    </row>
    <row r="714" spans="1:50" ht="30"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661</v>
      </c>
      <c r="AE714" s="575"/>
      <c r="AF714" s="576"/>
      <c r="AG714" s="675" t="s">
        <v>680</v>
      </c>
      <c r="AH714" s="676"/>
      <c r="AI714" s="676"/>
      <c r="AJ714" s="676"/>
      <c r="AK714" s="676"/>
      <c r="AL714" s="676"/>
      <c r="AM714" s="676"/>
      <c r="AN714" s="676"/>
      <c r="AO714" s="676"/>
      <c r="AP714" s="676"/>
      <c r="AQ714" s="676"/>
      <c r="AR714" s="676"/>
      <c r="AS714" s="676"/>
      <c r="AT714" s="676"/>
      <c r="AU714" s="676"/>
      <c r="AV714" s="676"/>
      <c r="AW714" s="676"/>
      <c r="AX714" s="677"/>
    </row>
    <row r="715" spans="1:50" ht="30"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661</v>
      </c>
      <c r="AE715" s="654"/>
      <c r="AF715" s="760"/>
      <c r="AG715" s="509" t="s">
        <v>681</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669</v>
      </c>
      <c r="AE716" s="742"/>
      <c r="AF716" s="742"/>
      <c r="AG716" s="650" t="s">
        <v>639</v>
      </c>
      <c r="AH716" s="651"/>
      <c r="AI716" s="651"/>
      <c r="AJ716" s="651"/>
      <c r="AK716" s="651"/>
      <c r="AL716" s="651"/>
      <c r="AM716" s="651"/>
      <c r="AN716" s="651"/>
      <c r="AO716" s="651"/>
      <c r="AP716" s="651"/>
      <c r="AQ716" s="651"/>
      <c r="AR716" s="651"/>
      <c r="AS716" s="651"/>
      <c r="AT716" s="651"/>
      <c r="AU716" s="651"/>
      <c r="AV716" s="651"/>
      <c r="AW716" s="651"/>
      <c r="AX716" s="652"/>
    </row>
    <row r="717" spans="1:50" ht="30"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661</v>
      </c>
      <c r="AE717" s="170"/>
      <c r="AF717" s="170"/>
      <c r="AG717" s="650" t="s">
        <v>682</v>
      </c>
      <c r="AH717" s="651"/>
      <c r="AI717" s="651"/>
      <c r="AJ717" s="651"/>
      <c r="AK717" s="651"/>
      <c r="AL717" s="651"/>
      <c r="AM717" s="651"/>
      <c r="AN717" s="651"/>
      <c r="AO717" s="651"/>
      <c r="AP717" s="651"/>
      <c r="AQ717" s="651"/>
      <c r="AR717" s="651"/>
      <c r="AS717" s="651"/>
      <c r="AT717" s="651"/>
      <c r="AU717" s="651"/>
      <c r="AV717" s="651"/>
      <c r="AW717" s="651"/>
      <c r="AX717" s="652"/>
    </row>
    <row r="718" spans="1:50" ht="30"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661</v>
      </c>
      <c r="AE718" s="170"/>
      <c r="AF718" s="170"/>
      <c r="AG718" s="178" t="s">
        <v>683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53" t="s">
        <v>669</v>
      </c>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6"/>
      <c r="B721" s="637"/>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6"/>
      <c r="B722" s="637"/>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6"/>
      <c r="B723" s="637"/>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6"/>
      <c r="B724" s="637"/>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8"/>
      <c r="B725" s="639"/>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182.25" customHeight="1" x14ac:dyDescent="0.15">
      <c r="A726" s="604" t="s">
        <v>47</v>
      </c>
      <c r="B726" s="605"/>
      <c r="C726" s="426" t="s">
        <v>52</v>
      </c>
      <c r="D726" s="564"/>
      <c r="E726" s="564"/>
      <c r="F726" s="565"/>
      <c r="G726" s="780" t="s">
        <v>690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6"/>
      <c r="B727" s="607"/>
      <c r="C727" s="681" t="s">
        <v>56</v>
      </c>
      <c r="D727" s="682"/>
      <c r="E727" s="682"/>
      <c r="F727" s="683"/>
      <c r="G727" s="778" t="s">
        <v>684</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663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c r="B731" s="602"/>
      <c r="C731" s="602"/>
      <c r="D731" s="602"/>
      <c r="E731" s="603"/>
      <c r="F731" s="666" t="s">
        <v>663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c r="B733" s="602"/>
      <c r="C733" s="602"/>
      <c r="D733" s="602"/>
      <c r="E733" s="603"/>
      <c r="F733" s="749" t="s">
        <v>663</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t="s">
        <v>663</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591</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169</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c r="J747" s="98"/>
      <c r="K747" s="85" t="str">
        <f>IF(I747="","","-")</f>
        <v/>
      </c>
      <c r="L747" s="89">
        <v>12</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305</v>
      </c>
      <c r="B787" s="744"/>
      <c r="C787" s="744"/>
      <c r="D787" s="744"/>
      <c r="E787" s="744"/>
      <c r="F787" s="745"/>
      <c r="G787" s="422" t="s">
        <v>670</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6"/>
      <c r="C788" s="746"/>
      <c r="D788" s="746"/>
      <c r="E788" s="746"/>
      <c r="F788" s="747"/>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6"/>
      <c r="C789" s="746"/>
      <c r="D789" s="746"/>
      <c r="E789" s="746"/>
      <c r="F789" s="747"/>
      <c r="G789" s="432" t="s">
        <v>671</v>
      </c>
      <c r="H789" s="433"/>
      <c r="I789" s="433"/>
      <c r="J789" s="433"/>
      <c r="K789" s="434"/>
      <c r="L789" s="435" t="s">
        <v>672</v>
      </c>
      <c r="M789" s="436"/>
      <c r="N789" s="436"/>
      <c r="O789" s="436"/>
      <c r="P789" s="436"/>
      <c r="Q789" s="436"/>
      <c r="R789" s="436"/>
      <c r="S789" s="436"/>
      <c r="T789" s="436"/>
      <c r="U789" s="436"/>
      <c r="V789" s="436"/>
      <c r="W789" s="436"/>
      <c r="X789" s="437"/>
      <c r="Y789" s="438">
        <v>792</v>
      </c>
      <c r="Z789" s="439"/>
      <c r="AA789" s="439"/>
      <c r="AB789" s="540"/>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customHeight="1" x14ac:dyDescent="0.15">
      <c r="A790" s="539"/>
      <c r="B790" s="746"/>
      <c r="C790" s="746"/>
      <c r="D790" s="746"/>
      <c r="E790" s="746"/>
      <c r="F790" s="74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9"/>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9"/>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9"/>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9"/>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9"/>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9"/>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9"/>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792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9"/>
      <c r="B800" s="746"/>
      <c r="C800" s="746"/>
      <c r="D800" s="746"/>
      <c r="E800" s="746"/>
      <c r="F800" s="747"/>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6"/>
      <c r="C801" s="746"/>
      <c r="D801" s="746"/>
      <c r="E801" s="746"/>
      <c r="F801" s="747"/>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6"/>
      <c r="C802" s="746"/>
      <c r="D802" s="746"/>
      <c r="E802" s="746"/>
      <c r="F802" s="747"/>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6"/>
      <c r="C813" s="746"/>
      <c r="D813" s="746"/>
      <c r="E813" s="746"/>
      <c r="F813" s="747"/>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6"/>
      <c r="C814" s="746"/>
      <c r="D814" s="746"/>
      <c r="E814" s="746"/>
      <c r="F814" s="747"/>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6"/>
      <c r="C815" s="746"/>
      <c r="D815" s="746"/>
      <c r="E815" s="746"/>
      <c r="F815" s="747"/>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6"/>
      <c r="C826" s="746"/>
      <c r="D826" s="746"/>
      <c r="E826" s="746"/>
      <c r="F826" s="747"/>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6"/>
      <c r="C827" s="746"/>
      <c r="D827" s="746"/>
      <c r="E827" s="746"/>
      <c r="F827" s="747"/>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6"/>
      <c r="C828" s="746"/>
      <c r="D828" s="746"/>
      <c r="E828" s="746"/>
      <c r="F828" s="747"/>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673</v>
      </c>
      <c r="D845" s="400"/>
      <c r="E845" s="400"/>
      <c r="F845" s="400"/>
      <c r="G845" s="400"/>
      <c r="H845" s="400"/>
      <c r="I845" s="400"/>
      <c r="J845" s="401">
        <v>8010901008488</v>
      </c>
      <c r="K845" s="402"/>
      <c r="L845" s="402"/>
      <c r="M845" s="402"/>
      <c r="N845" s="402"/>
      <c r="O845" s="402"/>
      <c r="P845" s="411" t="s">
        <v>674</v>
      </c>
      <c r="Q845" s="412"/>
      <c r="R845" s="412"/>
      <c r="S845" s="412"/>
      <c r="T845" s="412"/>
      <c r="U845" s="412"/>
      <c r="V845" s="412"/>
      <c r="W845" s="412"/>
      <c r="X845" s="412"/>
      <c r="Y845" s="303">
        <v>588</v>
      </c>
      <c r="Z845" s="304"/>
      <c r="AA845" s="304"/>
      <c r="AB845" s="305"/>
      <c r="AC845" s="307" t="s">
        <v>685</v>
      </c>
      <c r="AD845" s="308"/>
      <c r="AE845" s="308"/>
      <c r="AF845" s="308"/>
      <c r="AG845" s="308"/>
      <c r="AH845" s="403" t="s">
        <v>686</v>
      </c>
      <c r="AI845" s="404"/>
      <c r="AJ845" s="404"/>
      <c r="AK845" s="404"/>
      <c r="AL845" s="311" t="s">
        <v>689</v>
      </c>
      <c r="AM845" s="312"/>
      <c r="AN845" s="312"/>
      <c r="AO845" s="313"/>
      <c r="AP845" s="306" t="s">
        <v>686</v>
      </c>
      <c r="AQ845" s="306"/>
      <c r="AR845" s="306"/>
      <c r="AS845" s="306"/>
      <c r="AT845" s="306"/>
      <c r="AU845" s="306"/>
      <c r="AV845" s="306"/>
      <c r="AW845" s="306"/>
      <c r="AX845" s="306"/>
    </row>
    <row r="846" spans="1:51" ht="30" customHeight="1" x14ac:dyDescent="0.15">
      <c r="A846" s="386">
        <v>2</v>
      </c>
      <c r="B846" s="386">
        <v>1</v>
      </c>
      <c r="C846" s="405" t="s">
        <v>673</v>
      </c>
      <c r="D846" s="400"/>
      <c r="E846" s="400"/>
      <c r="F846" s="400"/>
      <c r="G846" s="400"/>
      <c r="H846" s="400"/>
      <c r="I846" s="400"/>
      <c r="J846" s="401">
        <v>8010901008488</v>
      </c>
      <c r="K846" s="402"/>
      <c r="L846" s="402"/>
      <c r="M846" s="402"/>
      <c r="N846" s="402"/>
      <c r="O846" s="402"/>
      <c r="P846" s="411" t="s">
        <v>674</v>
      </c>
      <c r="Q846" s="412"/>
      <c r="R846" s="412"/>
      <c r="S846" s="412"/>
      <c r="T846" s="412"/>
      <c r="U846" s="412"/>
      <c r="V846" s="412"/>
      <c r="W846" s="412"/>
      <c r="X846" s="412"/>
      <c r="Y846" s="303">
        <v>204</v>
      </c>
      <c r="Z846" s="304"/>
      <c r="AA846" s="304"/>
      <c r="AB846" s="305"/>
      <c r="AC846" s="307" t="s">
        <v>685</v>
      </c>
      <c r="AD846" s="308"/>
      <c r="AE846" s="308"/>
      <c r="AF846" s="308"/>
      <c r="AG846" s="308"/>
      <c r="AH846" s="403" t="s">
        <v>325</v>
      </c>
      <c r="AI846" s="404"/>
      <c r="AJ846" s="404"/>
      <c r="AK846" s="404"/>
      <c r="AL846" s="311" t="s">
        <v>689</v>
      </c>
      <c r="AM846" s="312"/>
      <c r="AN846" s="312"/>
      <c r="AO846" s="313"/>
      <c r="AP846" s="306" t="s">
        <v>325</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t="s">
        <v>689</v>
      </c>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t="s">
        <v>675</v>
      </c>
      <c r="D1110" s="874"/>
      <c r="E1110" s="247" t="s">
        <v>673</v>
      </c>
      <c r="F1110" s="873"/>
      <c r="G1110" s="873"/>
      <c r="H1110" s="873"/>
      <c r="I1110" s="873"/>
      <c r="J1110" s="401">
        <v>8010901008488</v>
      </c>
      <c r="K1110" s="402"/>
      <c r="L1110" s="402"/>
      <c r="M1110" s="402"/>
      <c r="N1110" s="402"/>
      <c r="O1110" s="402"/>
      <c r="P1110" s="411" t="s">
        <v>674</v>
      </c>
      <c r="Q1110" s="412"/>
      <c r="R1110" s="412"/>
      <c r="S1110" s="412"/>
      <c r="T1110" s="412"/>
      <c r="U1110" s="412"/>
      <c r="V1110" s="412"/>
      <c r="W1110" s="412"/>
      <c r="X1110" s="412"/>
      <c r="Y1110" s="303">
        <v>204</v>
      </c>
      <c r="Z1110" s="304"/>
      <c r="AA1110" s="304"/>
      <c r="AB1110" s="305"/>
      <c r="AC1110" s="307" t="s">
        <v>298</v>
      </c>
      <c r="AD1110" s="308"/>
      <c r="AE1110" s="308"/>
      <c r="AF1110" s="308"/>
      <c r="AG1110" s="308"/>
      <c r="AH1110" s="309" t="s">
        <v>686</v>
      </c>
      <c r="AI1110" s="310"/>
      <c r="AJ1110" s="310"/>
      <c r="AK1110" s="310"/>
      <c r="AL1110" s="311">
        <v>100</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5">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6:AO846">
    <cfRule type="expression" dxfId="5" priority="3">
      <formula>IF(AND(AL846&gt;=0, RIGHT(TEXT(AL846,"0.#"),1)&lt;&gt;"."),TRUE,FALSE)</formula>
    </cfRule>
    <cfRule type="expression" dxfId="4" priority="4">
      <formula>IF(AND(AL846&gt;=0, RIGHT(TEXT(AL846,"0.#"),1)="."),TRUE,FALSE)</formula>
    </cfRule>
    <cfRule type="expression" dxfId="3" priority="5">
      <formula>IF(AND(AL846&lt;0, RIGHT(TEXT(AL846,"0.#"),1)&lt;&gt;"."),TRUE,FALSE)</formula>
    </cfRule>
    <cfRule type="expression" dxfId="2" priority="6">
      <formula>IF(AND(AL846&lt;0, RIGHT(TEXT(AL846,"0.#"),1)="."),TRUE,FALSE)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50" man="1"/>
    <brk id="129" max="50" man="1"/>
    <brk id="189" max="50" man="1"/>
    <brk id="429" max="50" man="1"/>
    <brk id="725"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一般会計</v>
      </c>
      <c r="K5" s="14" t="s">
        <v>105</v>
      </c>
      <c r="L5" s="15" t="s">
        <v>661</v>
      </c>
      <c r="M5" s="13" t="str">
        <f t="shared" si="2"/>
        <v>防衛関係</v>
      </c>
      <c r="N5" s="13" t="str">
        <f t="shared" si="6"/>
        <v>防衛関係</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2021-06-01T10:22:34Z</cp:lastPrinted>
  <dcterms:created xsi:type="dcterms:W3CDTF">2012-03-13T00:50:25Z</dcterms:created>
  <dcterms:modified xsi:type="dcterms:W3CDTF">2021-07-05T00:55:41Z</dcterms:modified>
</cp:coreProperties>
</file>