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55" i="3"/>
  <c r="AY369" i="3"/>
  <c r="AY50" i="3"/>
  <c r="AY616"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<sst xmlns="http://schemas.openxmlformats.org/spreadsheetml/2006/main" count="3246" uniqueCount="835">
  <si>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</si>
  <si>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</si>
  <si>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</si>
  <si>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</si>
  <si>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</si>
  <si>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</si>
  <si>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</si>
  <si>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</si>
  <si>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</si>
  <si>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</si>
  <si>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</si>
  <si>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</si>
  <si>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</si>
  <si>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</si>
  <si>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</si>
  <si>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</si>
  <si>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</si>
  <si>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</si>
  <si>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</si>
  <si>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</si>
  <si>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</si>
  <si>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</si>
  <si>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</si>
  <si>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</si>
  <si>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</si>
  <si>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</si>
  <si>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</si>
  <si>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</si>
  <si>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</si>
  <si>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</si>
  <si>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</si>
  <si>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</si>
  <si>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</si>
  <si>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</si>
  <si>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</si>
  <si>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</si>
  <si>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</si>
  <si>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</si>
  <si>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</si>
  <si>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</si>
  <si>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</si>
  <si>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</si>
  <si>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</si>
  <si>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</si>
  <si>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</si>
  <si>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</si>
  <si>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</si>
  <si>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</si>
  <si>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</si>
  <si>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</si>
  <si>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</si>
  <si>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</si>
  <si>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</si>
  <si>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</si>
  <si>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</si>
  <si>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</si>
  <si>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</si>
  <si>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</si>
  <si>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</si>
  <si>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</si>
  <si>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</si>
  <si>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</si>
  <si>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</si>
  <si>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</si>
  <si>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</si>
  <si>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</si>
  <si>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</si>
  <si>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</si>
  <si>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</si>
  <si>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</si>
  <si>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</si>
  <si>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</si>
  <si>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</si>
  <si>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</si>
  <si>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</si>
  <si>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</si>
  <si>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</si>
  <si>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</si>
  <si>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</si>
  <si>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</si>
  <si>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</si>
  <si>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</si>
  <si>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</si>
  <si>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</si>
  <si>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</si>
  <si>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</si>
  <si>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</si>
  <si>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</si>
  <si>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</si>
  <si>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</si>
  <si>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</si>
  <si>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</si>
  <si>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</si>
  <si>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</si>
  <si>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</si>
  <si>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</si>
  <si>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</si>
  <si>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</si>
  <si>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</si>
  <si>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</si>
  <si>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</si>
  <si>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</si>
  <si>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</si>
  <si>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</si>
  <si>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</si>
  <si>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</si>
  <si>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</si>
  <si>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</si>
  <si>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</si>
  <si>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</si>
  <si>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</si>
  <si>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</si>
  <si>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</si>
  <si>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</si>
  <si>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</si>
  <si>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</si>
  <si>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</si>
  <si>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</si>
  <si>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</si>
  <si>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</si>
  <si>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</si>
  <si>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</si>
  <si>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</si>
  <si>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</si>
  <si>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</si>
  <si>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</si>
  <si>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</si>
  <si>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</si>
  <si>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</si>
  <si>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</si>
  <si>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</si>
  <si>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</si>
  <si>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</si>
  <si>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</si>
  <si>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</si>
  <si>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</si>
  <si>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</si>
  <si>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</si>
  <si>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</si>
  <si>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</si>
  <si>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</si>
  <si>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</si>
  <si>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</si>
  <si>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</si>
  <si>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</si>
  <si>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</si>
  <si>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</si>
  <si>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</si>
  <si>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</si>
  <si>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</si>
  <si>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</si>
  <si>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</si>
  <si>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</si>
  <si>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</si>
  <si>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</si>
  <si>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</si>
  <si>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</si>
  <si>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</si>
  <si>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</si>
  <si>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</si>
  <si>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</si>
  <si>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</si>
  <si>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</si>
  <si>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</si>
  <si>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</si>
  <si>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</si>
  <si>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</si>
  <si>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</si>
  <si>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</si>
  <si>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</si>
  <si>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</si>
  <si>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</si>
  <si>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</si>
  <si>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</si>
  <si>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</si>
  <si>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</si>
  <si>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</si>
  <si>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</si>
  <si>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</si>
  <si>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</si>
  <si>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</si>
  <si>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</si>
  <si>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</si>
  <si>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</si>
  <si>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</si>
  <si>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</si>
  <si>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</si>
  <si>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</si>
  <si>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</si>
  <si>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</si>
  <si>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</si>
  <si>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</si>
  <si>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</si>
  <si>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</si>
  <si>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</si>
  <si>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</si>
  <si>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</si>
  <si>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</si>
  <si>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</si>
  <si>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</si>
  <si>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</si>
  <si>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</si>
  <si>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</si>
  <si>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</si>
  <si>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</si>
  <si>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</si>
  <si>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</si>
  <si>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</si>
  <si>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</si>
  <si>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</si>
  <si>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</si>
  <si>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</si>
  <si>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</si>
  <si>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</si>
  <si>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</si>
  <si>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</si>
  <si>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</si>
  <si>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</si>
  <si>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</si>
  <si>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</si>
  <si>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</si>
  <si>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</si>
  <si>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</si>
  <si>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</si>
  <si>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</si>
  <si>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</si>
  <si>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</si>
  <si>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</si>
  <si>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</si>
  <si>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</si>
  <si>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</si>
  <si>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</si>
  <si>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</si>
  <si>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</si>
  <si>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</si>
  <si>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</si>
  <si>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</si>
  <si>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</si>
  <si>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</si>
  <si>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</si>
  <si>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</si>
  <si>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</si>
  <si>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</si>
  <si>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</si>
  <si>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</si>
  <si>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</si>
  <si>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</si>
  <si>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</si>
  <si>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</si>
  <si>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</si>
  <si>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</si>
  <si>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</si>
  <si>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</si>
  <si>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</si>
  <si>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</si>
  <si>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</si>
  <si>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</si>
  <si>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</si>
  <si>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</si>
  <si>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</si>
  <si>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</si>
  <si>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</si>
  <si>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</si>
  <si>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</si>
  <si>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</si>
  <si>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</si>
  <si>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</si>
  <si>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</si>
  <si>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</si>
  <si>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</si>
  <si>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</si>
  <si>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</si>
  <si>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</si>
  <si>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</si>
  <si>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</si>
  <si>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</si>
  <si>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</si>
  <si>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</si>
  <si>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</si>
  <si>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</si>
  <si>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</si>
  <si>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</si>
  <si>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</si>
  <si>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</si>
  <si>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</si>
  <si>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</si>
  <si>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</si>
  <si>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</si>
  <si>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</si>
  <si>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</si>
  <si>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</si>
  <si>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</si>
  <si>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</si>
  <si>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</si>
  <si>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</si>
  <si>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</si>
  <si>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</si>
  <si>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</si>
  <si>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</si>
  <si>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</si>
  <si>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</si>
  <si>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</si>
  <si>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</si>
  <si>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</si>
  <si>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</si>
  <si>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</si>
  <si>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</si>
  <si>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</si>
  <si>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</si>
  <si>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</si>
  <si>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</si>
  <si>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</si>
  <si>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</si>
  <si>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</si>
  <si>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</si>
  <si>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</si>
  <si>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</si>
  <si>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</si>
  <si>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</si>
  <si>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</si>
  <si>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</si>
  <si>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</si>
  <si>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</si>
  <si>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</si>
  <si>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</si>
  <si>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</si>
  <si>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</si>
  <si>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</si>
  <si>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</si>
  <si>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</si>
  <si>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</si>
  <si>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</si>
  <si>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</si>
  <si>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</si>
  <si>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</si>
  <si>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</si>
  <si>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</si>
  <si>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</si>
  <si>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</si>
  <si>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</si>
  <si>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</si>
  <si>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</si>
  <si>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</si>
  <si>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</si>
  <si>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</si>
  <si>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</si>
  <si>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</si>
  <si>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</si>
  <si>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</si>
  <si>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</si>
  <si>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</si>
  <si>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</si>
  <si>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</si>
  <si>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</si>
  <si>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</si>
  <si>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</si>
  <si>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</si>
  <si>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</si>
  <si>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</si>
  <si>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</si>
  <si>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</si>
  <si>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</si>
  <si>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</si>
  <si>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</si>
  <si>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</si>
  <si>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</si>
  <si>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</si>
  <si>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</si>
  <si>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</si>
  <si>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</si>
  <si>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</si>
  <si>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</si>
  <si>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</si>
  <si>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</si>
  <si>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</si>
  <si>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</si>
  <si>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</si>
  <si>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</si>
  <si>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</si>
  <si>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</si>
  <si>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</si>
  <si>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</si>
  <si>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</si>
  <si>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</si>
  <si>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</si>
  <si>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</si>
  <si>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</si>
  <si>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</si>
  <si>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</si>
  <si>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</si>
  <si>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</si>
  <si>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</si>
  <si>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</si>
  <si>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</si>
  <si>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</si>
  <si>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</si>
  <si>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</si>
  <si>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</si>
  <si>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</si>
  <si>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</si>
  <si>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</si>
  <si>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</si>
  <si>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</si>
  <si>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</si>
  <si>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</si>
  <si>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</si>
  <si>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</si>
  <si>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</si>
  <si>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</si>
  <si>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</si>
  <si>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</si>
  <si>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</si>
  <si>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</si>
  <si>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</si>
  <si>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</si>
  <si>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</si>
  <si>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</si>
  <si>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</si>
  <si>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</si>
  <si>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</si>
  <si>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</si>
  <si>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</si>
  <si>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</si>
  <si>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</si>
  <si>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</si>
  <si>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</si>
  <si>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</si>
  <si>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</si>
  <si>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</si>
  <si>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</si>
  <si>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</si>
  <si>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</si>
  <si>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</si>
  <si>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</si>
  <si>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</si>
  <si>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</si>
  <si>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</si>
  <si>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</si>
  <si>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</si>
  <si>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</si>
  <si>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</si>
  <si>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</si>
  <si>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</si>
  <si>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</si>
  <si>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</si>
  <si>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</si>
  <si>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</si>
  <si>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</si>
  <si>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</si>
  <si>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</si>
  <si>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</si>
  <si>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</si>
  <si>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</si>
  <si>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</si>
  <si>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</si>
  <si>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</si>
  <si>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</si>
  <si>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</si>
  <si>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</si>
  <si>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</si>
  <si>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</si>
  <si>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</si>
  <si>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</si>
  <si>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</si>
  <si>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</si>
  <si>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</si>
  <si>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</si>
  <si>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</si>
  <si>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</si>
  <si>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</si>
  <si>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</si>
  <si>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</si>
  <si>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</si>
  <si>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</si>
  <si>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</si>
  <si>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</si>
  <si>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</si>
  <si>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</si>
  <si>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</si>
  <si>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</si>
  <si>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</si>
  <si>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</si>
  <si>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</si>
  <si>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</si>
  <si>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</si>
  <si>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</si>
  <si>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</si>
  <si>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</si>
  <si>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</si>
  <si>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</si>
  <si>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</si>
  <si>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</si>
  <si>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</si>
  <si>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</si>
  <si>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</si>
  <si>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</si>
  <si>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</si>
  <si>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</si>
  <si>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</si>
  <si>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</si>
  <si>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</si>
  <si>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</si>
  <si>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</si>
  <si>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</si>
  <si>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</si>
  <si>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</si>
  <si>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</si>
  <si>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</si>
  <si>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</si>
  <si>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</si>
  <si>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</si>
  <si>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</si>
  <si>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</si>
  <si>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</si>
  <si>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</si>
  <si>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</si>
  <si>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</si>
  <si>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</si>
  <si>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</si>
  <si>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</si>
  <si>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</si>
  <si>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</si>
  <si>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</si>
  <si>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</si>
  <si>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</si>
  <si>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</si>
  <si>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</si>
  <si>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</si>
  <si>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</si>
  <si>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</si>
  <si>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</si>
  <si>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</si>
  <si>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</si>
  <si>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</si>
  <si>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</si>
  <si>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</si>
  <si>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</si>
  <si>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</si>
  <si>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</si>
  <si>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</si>
  <si>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</si>
  <si>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</si>
  <si>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</si>
  <si>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</si>
  <si>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</si>
  <si>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</si>
  <si>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</si>
  <si>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</si>
  <si>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</si>
  <si>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</si>
  <si>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</si>
  <si>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</si>
  <si>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</si>
  <si>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</si>
  <si>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</si>
  <si>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</si>
  <si>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</si>
  <si>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</si>
  <si>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</si>
  <si>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</si>
  <si>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</si>
  <si>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</si>
  <si>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</si>
  <si>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</si>
  <si>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</si>
  <si>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</si>
  <si>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</si>
  <si>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</si>
  <si>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</si>
  <si>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</si>
  <si>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</si>
  <si>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</si>
  <si>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</si>
  <si>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</si>
  <si>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</si>
  <si>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</si>
  <si>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</si>
  <si>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</si>
  <si>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</si>
  <si>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</si>
  <si>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</si>
  <si>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</si>
  <si>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</si>
  <si>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</si>
  <si>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</si>
  <si>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</si>
  <si>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</si>
  <si>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</si>
  <si>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</si>
  <si>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</si>
  <si>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</si>
  <si>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</si>
  <si>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</si>
  <si>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</si>
  <si>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</si>
  <si>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</si>
  <si>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</si>
  <si>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</si>
  <si>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</si>
  <si>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</si>
  <si>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</si>
  <si>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</si>
  <si>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</si>
  <si>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</si>
  <si>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</si>
  <si>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</si>
  <si>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</si>
  <si>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</si>
  <si>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</si>
  <si>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</si>
  <si>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</si>
  <si>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</si>
  <si>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</si>
  <si>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</si>
  <si>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</si>
  <si>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</si>
  <si>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</si>
  <si>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</si>
  <si>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</si>
  <si>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</si>
  <si>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</si>
  <si>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</si>
  <si>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</si>
  <si>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</si>
  <si>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</si>
  <si>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</si>
  <si>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</si>
  <si>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</si>
  <si>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</si>
  <si>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</si>
  <si>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</si>
  <si>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</si>
  <si>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</si>
  <si>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</si>
  <si>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</si>
  <si>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</si>
  <si>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</si>
  <si>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</si>
  <si>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</si>
  <si>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</si>
  <si>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</si>
  <si>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</si>
  <si>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</si>
  <si>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</si>
  <si>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</si>
  <si>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</si>
  <si>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</si>
  <si>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</si>
  <si>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</si>
  <si>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</si>
  <si>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</si>
  <si>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</si>
  <si>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</si>
  <si>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</si>
  <si>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</si>
  <si>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</si>
  <si>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</si>
  <si>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</si>
  <si>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</si>
  <si>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</si>
  <si>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</si>
  <si>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</si>
  <si>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</si>
  <si>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</si>
  <si>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</si>
  <si>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</si>
  <si>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</si>
  <si>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</si>
  <si>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</si>
  <si>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</si>
  <si>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</si>
  <si>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</si>
  <si>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</si>
  <si>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</si>
  <si>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</si>
  <si>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</si>
  <si>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</si>
  <si>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</si>
  <si>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</si>
  <si>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</si>
  <si>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</si>
  <si>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</si>
  <si>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</si>
  <si>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</si>
  <si>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</si>
  <si>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</si>
  <si>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</si>
  <si>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</si>
  <si>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</si>
  <si>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</si>
  <si>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</si>
  <si>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</si>
  <si>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</si>
  <si>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</si>
  <si>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</si>
  <si>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</si>
  <si>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</si>
  <si>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</si>
  <si>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</si>
  <si>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</si>
  <si>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</si>
  <si>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</si>
  <si>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</si>
  <si>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</si>
  <si>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</si>
  <si>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</si>
  <si>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</si>
  <si>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</si>
  <si>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</si>
  <si>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</si>
  <si>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</si>
  <si>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</si>
  <si>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</si>
  <si>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被服購入等に係る経費</t>
  </si>
  <si>
    <t>防衛装備庁プロジェクト管理部</t>
  </si>
  <si>
    <t>事業監理官　奥山　剛</t>
  </si>
  <si>
    <t>昭和27年度</t>
  </si>
  <si>
    <t>終了予定なし</t>
  </si>
  <si>
    <t>防衛省の職員の給与等に関する法律（昭和二十七年法律第二百六十六号）第二十一条</t>
  </si>
  <si>
    <t>平成３１年度以降に係る防衛計画の大綱、中期防衛力整備計画（平成３１年度～平成３５年度）（平成３０年１２月１８日国家安全保障会議決定及び閣議決定）</t>
  </si>
  <si>
    <t>防衛省の職員の給与等に関する法律施行令（昭和２７年政令第３６８号）第１７条（被服の無料貸与及び支給）に基づき、貸与数量及び支給数量が定められており、新規に採用する自衛官等の所要、耐用命数を超える者及び損耗が著しいものについて、効率的な調達に努めつつ整備する。</t>
  </si>
  <si>
    <t>-</t>
  </si>
  <si>
    <t>被服費</t>
  </si>
  <si>
    <t>国防を担う自衛官等の服制に基づく制服等の維持</t>
  </si>
  <si>
    <t>制服の着用が義務付けられた自衛官等に対する制服等の損耗更新数</t>
  </si>
  <si>
    <t>式</t>
  </si>
  <si>
    <t>自衛官等が着用する制服等を整備するための調達件数</t>
  </si>
  <si>
    <t>品目</t>
  </si>
  <si>
    <t>被服購入等に必要な経費（百万円）（Ｘ）／損耗更新等数（Ｙ）　　　　　　　　　　　　　　</t>
    <phoneticPr fontId="5"/>
  </si>
  <si>
    <t>千円／式</t>
  </si>
  <si>
    <t>　X/Y</t>
    <phoneticPr fontId="5"/>
  </si>
  <si>
    <t>10727/45043</t>
  </si>
  <si>
    <t>9395/33961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</si>
  <si>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</si>
  <si>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</si>
  <si>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</si>
  <si>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</si>
  <si>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</si>
  <si>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0080</t>
  </si>
  <si>
    <t>0070</t>
  </si>
  <si>
    <t>0069</t>
  </si>
  <si>
    <t>0154</t>
  </si>
  <si>
    <t>0123</t>
  </si>
  <si>
    <t>0348</t>
  </si>
  <si>
    <t>0344</t>
  </si>
  <si>
    <t>0351</t>
  </si>
  <si>
    <t>0360</t>
  </si>
  <si>
    <t>○</t>
  </si>
  <si>
    <t>事業監理官（宇宙・地上装備担当）</t>
    <rPh sb="6" eb="8">
      <t>ウチュウ</t>
    </rPh>
    <rPh sb="9" eb="15">
      <t>チジョウソウビタントウ</t>
    </rPh>
    <phoneticPr fontId="5"/>
  </si>
  <si>
    <t>本事業は、服制が定められた自衛官等が着用する制服等を整備するものであり、ひいては日本の安全保障に寄与するものであり、国民や社会のニーズを的確に反映している。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40" eb="42">
      <t>ニホン</t>
    </rPh>
    <rPh sb="43" eb="45">
      <t>アンゼン</t>
    </rPh>
    <rPh sb="45" eb="47">
      <t>ホショウ</t>
    </rPh>
    <rPh sb="48" eb="50">
      <t>キヨ</t>
    </rPh>
    <rPh sb="58" eb="60">
      <t>コクミン</t>
    </rPh>
    <rPh sb="61" eb="63">
      <t>シャカイ</t>
    </rPh>
    <rPh sb="68" eb="70">
      <t>テキカク</t>
    </rPh>
    <rPh sb="71" eb="73">
      <t>ハンエイ</t>
    </rPh>
    <phoneticPr fontId="5"/>
  </si>
  <si>
    <t>本事業は、服制が定められた自衛官等が着用する制服等の整備であるため、地方自治体、民間等に委ねることはできない。</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4" eb="36">
      <t>チホウ</t>
    </rPh>
    <rPh sb="36" eb="39">
      <t>ジチタイ</t>
    </rPh>
    <rPh sb="40" eb="42">
      <t>ミンカン</t>
    </rPh>
    <rPh sb="42" eb="43">
      <t>トウ</t>
    </rPh>
    <rPh sb="44" eb="45">
      <t>ユダ</t>
    </rPh>
    <phoneticPr fontId="5"/>
  </si>
  <si>
    <t>本事業は、服制が定められた自衛官等が着用する制服等の整備であり、ひいては日本の安全保障に寄与するもので、政策目的の達成手段として必要かつ適切であり、優先度が高い事業である。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</si>
  <si>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調達に際しては、原則として一般競争入札により入札者を多く募り競争性を確保している。競争性のない随意契約となったものは、一般競争入札の結果、随意契約となったものなどであり、支出先の選定は妥当である。</t>
    <rPh sb="0" eb="2">
      <t>チョウタツ</t>
    </rPh>
    <rPh sb="3" eb="4">
      <t>サイ</t>
    </rPh>
    <rPh sb="8" eb="10">
      <t>ゲンソク</t>
    </rPh>
    <rPh sb="13" eb="15">
      <t>イッパン</t>
    </rPh>
    <rPh sb="15" eb="17">
      <t>キョウソウ</t>
    </rPh>
    <rPh sb="17" eb="19">
      <t>ニュウサツ</t>
    </rPh>
    <rPh sb="22" eb="25">
      <t>ニュウサツシャ</t>
    </rPh>
    <rPh sb="26" eb="27">
      <t>オオ</t>
    </rPh>
    <rPh sb="28" eb="29">
      <t>ツノ</t>
    </rPh>
    <rPh sb="30" eb="33">
      <t>キョウソウセイ</t>
    </rPh>
    <rPh sb="34" eb="36">
      <t>カクホ</t>
    </rPh>
    <rPh sb="41" eb="44">
      <t>キョウソウセイ</t>
    </rPh>
    <rPh sb="47" eb="49">
      <t>ズイイ</t>
    </rPh>
    <rPh sb="49" eb="51">
      <t>ケイヤク</t>
    </rPh>
    <rPh sb="59" eb="61">
      <t>イッパン</t>
    </rPh>
    <rPh sb="61" eb="63">
      <t>キョウソウ</t>
    </rPh>
    <rPh sb="63" eb="65">
      <t>ニュウサツ</t>
    </rPh>
    <rPh sb="66" eb="68">
      <t>ケッカ</t>
    </rPh>
    <rPh sb="69" eb="71">
      <t>ズイイ</t>
    </rPh>
    <rPh sb="71" eb="73">
      <t>ケイヤク</t>
    </rPh>
    <rPh sb="85" eb="87">
      <t>シシュツ</t>
    </rPh>
    <rPh sb="87" eb="88">
      <t>サキ</t>
    </rPh>
    <rPh sb="89" eb="91">
      <t>センテイ</t>
    </rPh>
    <rPh sb="92" eb="94">
      <t>ダトウ</t>
    </rPh>
    <phoneticPr fontId="5"/>
  </si>
  <si>
    <t>有</t>
  </si>
  <si>
    <t>‐</t>
  </si>
  <si>
    <t>予定価格算定に際しては、原則、市場価格を用いているため、単位当たりコストは妥当である。</t>
    <rPh sb="12" eb="14">
      <t>ゲンソク</t>
    </rPh>
    <phoneticPr fontId="5"/>
  </si>
  <si>
    <t>制服等を整備するための費目・使途となっており、事業目的に即し真に必要なものに限定されている。</t>
    <rPh sb="0" eb="2">
      <t>セイフク</t>
    </rPh>
    <rPh sb="2" eb="3">
      <t>トウ</t>
    </rPh>
    <rPh sb="4" eb="6">
      <t>セイビ</t>
    </rPh>
    <rPh sb="11" eb="13">
      <t>ヒモク</t>
    </rPh>
    <rPh sb="14" eb="16">
      <t>シト</t>
    </rPh>
    <rPh sb="23" eb="25">
      <t>ジギョウ</t>
    </rPh>
    <rPh sb="25" eb="27">
      <t>モクテキ</t>
    </rPh>
    <rPh sb="28" eb="29">
      <t>ソク</t>
    </rPh>
    <rPh sb="30" eb="31">
      <t>シン</t>
    </rPh>
    <rPh sb="32" eb="34">
      <t>ヒツヨウ</t>
    </rPh>
    <rPh sb="38" eb="40">
      <t>ゲンテイ</t>
    </rPh>
    <phoneticPr fontId="5"/>
  </si>
  <si>
    <t>調達に際しては、原則として一般競争入札により入札参加者をより多く募り競争性を確保しており、調達コストの低減に努めている。</t>
    <rPh sb="45" eb="47">
      <t>チョウタツ</t>
    </rPh>
    <rPh sb="51" eb="53">
      <t>テイゲン</t>
    </rPh>
    <rPh sb="54" eb="55">
      <t>ツト</t>
    </rPh>
    <phoneticPr fontId="5"/>
  </si>
  <si>
    <t>成果実績は、成果目標に見合っている。</t>
    <rPh sb="0" eb="2">
      <t>セイカ</t>
    </rPh>
    <rPh sb="2" eb="4">
      <t>ジッセキ</t>
    </rPh>
    <rPh sb="6" eb="8">
      <t>セイカ</t>
    </rPh>
    <rPh sb="8" eb="10">
      <t>モクヒョウ</t>
    </rPh>
    <rPh sb="11" eb="13">
      <t>ミア</t>
    </rPh>
    <phoneticPr fontId="5"/>
  </si>
  <si>
    <t>活動実績は、見込みに見合っている。</t>
    <rPh sb="0" eb="2">
      <t>カツドウ</t>
    </rPh>
    <rPh sb="6" eb="8">
      <t>ミコ</t>
    </rPh>
    <phoneticPr fontId="5"/>
  </si>
  <si>
    <t>自衛官等は各種任務を行う際に制服等を着用しており、十分に活用されている。</t>
    <rPh sb="0" eb="3">
      <t>ジエイカン</t>
    </rPh>
    <rPh sb="3" eb="4">
      <t>トウ</t>
    </rPh>
    <rPh sb="5" eb="7">
      <t>カクシュ</t>
    </rPh>
    <rPh sb="7" eb="9">
      <t>ニンム</t>
    </rPh>
    <rPh sb="10" eb="11">
      <t>オコナ</t>
    </rPh>
    <rPh sb="12" eb="13">
      <t>サイ</t>
    </rPh>
    <rPh sb="14" eb="16">
      <t>セイフク</t>
    </rPh>
    <rPh sb="16" eb="17">
      <t>トウ</t>
    </rPh>
    <rPh sb="18" eb="20">
      <t>チャクヨウ</t>
    </rPh>
    <rPh sb="25" eb="27">
      <t>ジュウブン</t>
    </rPh>
    <rPh sb="28" eb="30">
      <t>カツヨウ</t>
    </rPh>
    <phoneticPr fontId="5"/>
  </si>
  <si>
    <t>-</t>
    <phoneticPr fontId="5"/>
  </si>
  <si>
    <t>被服費</t>
    <rPh sb="0" eb="2">
      <t>ヒフク</t>
    </rPh>
    <rPh sb="2" eb="3">
      <t>ヒ</t>
    </rPh>
    <phoneticPr fontId="5"/>
  </si>
  <si>
    <t>被服の代価</t>
    <rPh sb="0" eb="2">
      <t>ヒフク</t>
    </rPh>
    <rPh sb="3" eb="5">
      <t>ダイカ</t>
    </rPh>
    <phoneticPr fontId="5"/>
  </si>
  <si>
    <t>A.帝国繊維（株）</t>
    <rPh sb="2" eb="4">
      <t>テイコク</t>
    </rPh>
    <rPh sb="4" eb="6">
      <t>センイ</t>
    </rPh>
    <rPh sb="7" eb="8">
      <t>カブ</t>
    </rPh>
    <phoneticPr fontId="5"/>
  </si>
  <si>
    <t>夏服，陸，第１種，男性，幹部，１６式 他１４件</t>
    <rPh sb="19" eb="20">
      <t>ホカ</t>
    </rPh>
    <rPh sb="22" eb="23">
      <t>ケン</t>
    </rPh>
    <phoneticPr fontId="5"/>
  </si>
  <si>
    <t>夏服，陸，第１種，女性，１６式　他１５件</t>
    <rPh sb="16" eb="17">
      <t>ホカ</t>
    </rPh>
    <rPh sb="19" eb="20">
      <t>ケン</t>
    </rPh>
    <phoneticPr fontId="5"/>
  </si>
  <si>
    <t>航空服，夏　他２件</t>
    <rPh sb="6" eb="7">
      <t>ホカ</t>
    </rPh>
    <rPh sb="8" eb="9">
      <t>ケン</t>
    </rPh>
    <phoneticPr fontId="5"/>
  </si>
  <si>
    <t>三甲テキスタイル（株）</t>
  </si>
  <si>
    <t>三甲テキスタイル（株）</t>
    <rPh sb="0" eb="1">
      <t>ミ</t>
    </rPh>
    <rPh sb="1" eb="2">
      <t>コウ</t>
    </rPh>
    <rPh sb="8" eb="11">
      <t>カブ</t>
    </rPh>
    <phoneticPr fontId="5"/>
  </si>
  <si>
    <t>夏服，陸，第３種，女性，１６式　他５件</t>
    <rPh sb="16" eb="17">
      <t>ホカ</t>
    </rPh>
    <rPh sb="18" eb="19">
      <t>ケン</t>
    </rPh>
    <phoneticPr fontId="5"/>
  </si>
  <si>
    <t>冬服，陸，男性，曹士，１６式　他１５件</t>
    <rPh sb="15" eb="16">
      <t>ホカ</t>
    </rPh>
    <rPh sb="18" eb="19">
      <t>ケン</t>
    </rPh>
    <phoneticPr fontId="5"/>
  </si>
  <si>
    <t>携帯雨具４型</t>
    <phoneticPr fontId="5"/>
  </si>
  <si>
    <t>新陽（株）</t>
    <rPh sb="0" eb="2">
      <t>シンヨウ</t>
    </rPh>
    <rPh sb="3" eb="4">
      <t>カブ</t>
    </rPh>
    <phoneticPr fontId="5"/>
  </si>
  <si>
    <t>夏服，陸，第２種上衣兼ワイシャツ，男性，１６式　他７件</t>
    <rPh sb="24" eb="25">
      <t>ホカ</t>
    </rPh>
    <rPh sb="26" eb="27">
      <t>ケン</t>
    </rPh>
    <phoneticPr fontId="5"/>
  </si>
  <si>
    <t>夏服，陸，第２種上衣兼ワイシャツ，女性，１６式　他１７件</t>
    <rPh sb="24" eb="25">
      <t>ホカ</t>
    </rPh>
    <rPh sb="27" eb="28">
      <t>ケン</t>
    </rPh>
    <phoneticPr fontId="5"/>
  </si>
  <si>
    <t>通常演奏服，第１種，陸，男性，冬服，幹部他８品目　他２１件</t>
    <rPh sb="25" eb="26">
      <t>ホカ</t>
    </rPh>
    <rPh sb="28" eb="29">
      <t>ケン</t>
    </rPh>
    <phoneticPr fontId="5"/>
  </si>
  <si>
    <t>第２種ワイシャツ SS　以下　他４件</t>
    <rPh sb="15" eb="16">
      <t>ホカ</t>
    </rPh>
    <rPh sb="17" eb="18">
      <t>ケン</t>
    </rPh>
    <phoneticPr fontId="5"/>
  </si>
  <si>
    <t>帝人フロンティア（株）</t>
    <rPh sb="0" eb="2">
      <t>テイジン</t>
    </rPh>
    <rPh sb="9" eb="10">
      <t>カブ</t>
    </rPh>
    <phoneticPr fontId="5"/>
  </si>
  <si>
    <t>作業外被，迷彩　他７件</t>
    <rPh sb="8" eb="9">
      <t>ホカ</t>
    </rPh>
    <rPh sb="10" eb="11">
      <t>ケン</t>
    </rPh>
    <phoneticPr fontId="5"/>
  </si>
  <si>
    <t>雨衣，陸，男性，１６式　他２件</t>
    <rPh sb="12" eb="13">
      <t>ホカ</t>
    </rPh>
    <rPh sb="14" eb="15">
      <t>ケン</t>
    </rPh>
    <phoneticPr fontId="5"/>
  </si>
  <si>
    <t>整備服，長そで，つなぎ　他３件</t>
    <rPh sb="12" eb="13">
      <t>ホカ</t>
    </rPh>
    <rPh sb="14" eb="15">
      <t>ケン</t>
    </rPh>
    <phoneticPr fontId="5"/>
  </si>
  <si>
    <t>外とう改，空</t>
    <phoneticPr fontId="5"/>
  </si>
  <si>
    <t>（株）リーガルコーポレーション</t>
    <rPh sb="1" eb="2">
      <t>カブ</t>
    </rPh>
    <phoneticPr fontId="5"/>
  </si>
  <si>
    <t>短靴，陸，女性，１６式　他６件</t>
    <rPh sb="12" eb="13">
      <t>ホカ</t>
    </rPh>
    <rPh sb="14" eb="15">
      <t>ケン</t>
    </rPh>
    <phoneticPr fontId="5"/>
  </si>
  <si>
    <t>短靴，陸，男性，１６式，ＳＳ　他１３件</t>
    <rPh sb="15" eb="16">
      <t>ホカ</t>
    </rPh>
    <rPh sb="18" eb="19">
      <t>ケン</t>
    </rPh>
    <phoneticPr fontId="5"/>
  </si>
  <si>
    <t>政府専用機用機内靴（女性用）　他５件</t>
    <rPh sb="15" eb="16">
      <t>ホカ</t>
    </rPh>
    <rPh sb="17" eb="18">
      <t>ケン</t>
    </rPh>
    <phoneticPr fontId="5"/>
  </si>
  <si>
    <t>トスコ（株）</t>
    <rPh sb="4" eb="5">
      <t>カブ</t>
    </rPh>
    <phoneticPr fontId="5"/>
  </si>
  <si>
    <t>新成物産（株）</t>
    <rPh sb="0" eb="1">
      <t>アタラシ</t>
    </rPh>
    <rPh sb="1" eb="2">
      <t>シゲル</t>
    </rPh>
    <rPh sb="2" eb="4">
      <t>ブッサン</t>
    </rPh>
    <rPh sb="4" eb="7">
      <t>カブ</t>
    </rPh>
    <phoneticPr fontId="5"/>
  </si>
  <si>
    <t>日本官帽制帽（株）</t>
  </si>
  <si>
    <t>日本官帽制帽（株）</t>
    <rPh sb="0" eb="2">
      <t>ニホン</t>
    </rPh>
    <rPh sb="2" eb="3">
      <t>カン</t>
    </rPh>
    <rPh sb="3" eb="4">
      <t>ボウ</t>
    </rPh>
    <rPh sb="4" eb="6">
      <t>セイボウ</t>
    </rPh>
    <rPh sb="6" eb="9">
      <t>カブ</t>
    </rPh>
    <phoneticPr fontId="5"/>
  </si>
  <si>
    <t>ユニチカ（株）</t>
    <rPh sb="5" eb="6">
      <t>カブ</t>
    </rPh>
    <phoneticPr fontId="5"/>
  </si>
  <si>
    <t>（株）武蔵富装</t>
  </si>
  <si>
    <t>（株）武蔵富装</t>
    <rPh sb="1" eb="2">
      <t>カブ</t>
    </rPh>
    <rPh sb="3" eb="5">
      <t>ムサシ</t>
    </rPh>
    <rPh sb="5" eb="6">
      <t>トミ</t>
    </rPh>
    <rPh sb="6" eb="7">
      <t>ソウ</t>
    </rPh>
    <phoneticPr fontId="5"/>
  </si>
  <si>
    <t>夏服ズボン，陸，男性，１６式　他４件</t>
    <rPh sb="15" eb="16">
      <t>ホカ</t>
    </rPh>
    <rPh sb="17" eb="18">
      <t>ケン</t>
    </rPh>
    <phoneticPr fontId="5"/>
  </si>
  <si>
    <t>夏服改，ズボン，空　他３件</t>
    <rPh sb="10" eb="11">
      <t>ホカ</t>
    </rPh>
    <rPh sb="12" eb="13">
      <t>ケン</t>
    </rPh>
    <phoneticPr fontId="5"/>
  </si>
  <si>
    <t>夏服ズボン，陸，男性，曹士，１６式，ＳＳ　他４件</t>
    <rPh sb="21" eb="22">
      <t>ホカ</t>
    </rPh>
    <rPh sb="23" eb="24">
      <t>ケン</t>
    </rPh>
    <phoneticPr fontId="5"/>
  </si>
  <si>
    <t>作業服２型　他１０件</t>
    <rPh sb="6" eb="7">
      <t>ホカ</t>
    </rPh>
    <rPh sb="9" eb="10">
      <t>ケン</t>
    </rPh>
    <phoneticPr fontId="5"/>
  </si>
  <si>
    <t>体操服，短パン，１６式　他９件</t>
    <rPh sb="12" eb="13">
      <t>ホカ</t>
    </rPh>
    <rPh sb="14" eb="15">
      <t>ケン</t>
    </rPh>
    <phoneticPr fontId="5"/>
  </si>
  <si>
    <t>迷彩鉄帽覆３型　他１４件</t>
    <rPh sb="8" eb="9">
      <t>ホカ</t>
    </rPh>
    <rPh sb="11" eb="12">
      <t>ケン</t>
    </rPh>
    <phoneticPr fontId="5"/>
  </si>
  <si>
    <t xml:space="preserve">陸上戦闘服外衣，２形，ＳＳ </t>
    <phoneticPr fontId="5"/>
  </si>
  <si>
    <t>正帽，陸，男性，１６式（幹部）　他６件</t>
    <rPh sb="16" eb="17">
      <t>ホカ</t>
    </rPh>
    <rPh sb="18" eb="19">
      <t>ケン</t>
    </rPh>
    <phoneticPr fontId="5"/>
  </si>
  <si>
    <t>第１種正帽，陸，通常演奏用，冬，幹部他２品目　他１件</t>
    <rPh sb="23" eb="24">
      <t>ホカ</t>
    </rPh>
    <rPh sb="25" eb="26">
      <t>ケン</t>
    </rPh>
    <phoneticPr fontId="5"/>
  </si>
  <si>
    <t>正帽，陸，特別儀じょう（演奏）用，紺，曹士，１号　他１３件</t>
    <rPh sb="25" eb="26">
      <t>ホカ</t>
    </rPh>
    <rPh sb="28" eb="29">
      <t>ケン</t>
    </rPh>
    <phoneticPr fontId="5"/>
  </si>
  <si>
    <t>砂漠地域等用作業服　他</t>
    <rPh sb="10" eb="11">
      <t>ホカ</t>
    </rPh>
    <phoneticPr fontId="5"/>
  </si>
  <si>
    <t>酷暑用作業服，海甲及び酷暑用作業服，海乙　他８件</t>
    <rPh sb="21" eb="22">
      <t>ホカ</t>
    </rPh>
    <rPh sb="23" eb="24">
      <t>ケン</t>
    </rPh>
    <phoneticPr fontId="5"/>
  </si>
  <si>
    <t>整備服，半そで　他９件</t>
    <rPh sb="8" eb="9">
      <t>ホカ</t>
    </rPh>
    <rPh sb="10" eb="11">
      <t>ケン</t>
    </rPh>
    <phoneticPr fontId="5"/>
  </si>
  <si>
    <t>東亜紡織（株）</t>
    <rPh sb="0" eb="2">
      <t>トウア</t>
    </rPh>
    <rPh sb="2" eb="4">
      <t>ボウショク</t>
    </rPh>
    <rPh sb="5" eb="6">
      <t>カブ</t>
    </rPh>
    <phoneticPr fontId="5"/>
  </si>
  <si>
    <t>帝人テクロス（株）</t>
    <rPh sb="0" eb="2">
      <t>テイジン</t>
    </rPh>
    <rPh sb="7" eb="8">
      <t>カブ</t>
    </rPh>
    <phoneticPr fontId="5"/>
  </si>
  <si>
    <t>夏服，海甲，２形　他２件</t>
    <rPh sb="9" eb="10">
      <t>ホカ</t>
    </rPh>
    <rPh sb="11" eb="12">
      <t>ケン</t>
    </rPh>
    <phoneticPr fontId="5"/>
  </si>
  <si>
    <t>夏服ズボン，陸，男性，１６式　他２件</t>
    <rPh sb="15" eb="16">
      <t>ホカ</t>
    </rPh>
    <rPh sb="17" eb="18">
      <t>ケン</t>
    </rPh>
    <phoneticPr fontId="5"/>
  </si>
  <si>
    <t>冬服，海甲　他１件</t>
    <rPh sb="6" eb="7">
      <t>ホカ</t>
    </rPh>
    <rPh sb="8" eb="9">
      <t>ケン</t>
    </rPh>
    <phoneticPr fontId="5"/>
  </si>
  <si>
    <t>陸上戦闘服，２形Ａ</t>
    <phoneticPr fontId="5"/>
  </si>
  <si>
    <t>外とう，海乙　他４件</t>
    <rPh sb="7" eb="8">
      <t>ホカ</t>
    </rPh>
    <rPh sb="9" eb="10">
      <t>ケン</t>
    </rPh>
    <phoneticPr fontId="5"/>
  </si>
  <si>
    <t>冬服，陸，男性，幹部，１６式　他２件</t>
    <rPh sb="15" eb="16">
      <t>ホカ</t>
    </rPh>
    <rPh sb="17" eb="18">
      <t>ケン</t>
    </rPh>
    <phoneticPr fontId="5"/>
  </si>
  <si>
    <t>雨衣，海　他１件</t>
    <rPh sb="5" eb="6">
      <t>ホカ</t>
    </rPh>
    <rPh sb="7" eb="8">
      <t>ケン</t>
    </rPh>
    <phoneticPr fontId="5"/>
  </si>
  <si>
    <t>夏服，陸，第１種，男性，幹部，１６式　他１件</t>
    <rPh sb="19" eb="20">
      <t>ホカ</t>
    </rPh>
    <rPh sb="21" eb="22">
      <t>ケン</t>
    </rPh>
    <phoneticPr fontId="5"/>
  </si>
  <si>
    <t>夏服，陸，第１種，男性，曹士，１６式，ＳＳ</t>
    <phoneticPr fontId="5"/>
  </si>
  <si>
    <t>冬服，陸，男性，曹士，１６式</t>
    <phoneticPr fontId="5"/>
  </si>
  <si>
    <t>雨衣，陸，男性，１６式</t>
    <phoneticPr fontId="5"/>
  </si>
  <si>
    <t>正帽，陸，男性，１６式（幹部）　他１件</t>
    <rPh sb="16" eb="17">
      <t>ホカ</t>
    </rPh>
    <rPh sb="18" eb="19">
      <t>ケン</t>
    </rPh>
    <phoneticPr fontId="5"/>
  </si>
  <si>
    <t>-</t>
    <phoneticPr fontId="5"/>
  </si>
  <si>
    <t>令和３年度調達基本計画</t>
    <phoneticPr fontId="5"/>
  </si>
  <si>
    <t>１　必要性
　　自衛官は、制服等の各種被服を着用しなければならず、新規貸与及び損耗更新のためには、継続して適切な数量を確保することが必要である。
２　効率性
　　調達に際して原則、一般競争入札を行い、入札参加者を多く募り競争性の確保に努めており、効率的である。
３　有効性
　　被服等を適時適切に更新することにより、部隊としての斉一性が確保され、自衛官として品位を保たれており、有効である。
４　総合評価
　　本事業は、所要の被服等の整備を実施することで自衛隊の活動基盤が維持されており、適正に実施されている。</t>
    <rPh sb="2" eb="4">
      <t>ヒツヨウ</t>
    </rPh>
    <rPh sb="4" eb="5">
      <t>セイ</t>
    </rPh>
    <rPh sb="8" eb="11">
      <t>ジエイカン</t>
    </rPh>
    <rPh sb="13" eb="15">
      <t>セイフク</t>
    </rPh>
    <rPh sb="15" eb="16">
      <t>トウ</t>
    </rPh>
    <rPh sb="17" eb="19">
      <t>カクシュ</t>
    </rPh>
    <rPh sb="19" eb="21">
      <t>ヒフク</t>
    </rPh>
    <rPh sb="22" eb="24">
      <t>チャクヨウ</t>
    </rPh>
    <rPh sb="33" eb="35">
      <t>シンキ</t>
    </rPh>
    <rPh sb="35" eb="37">
      <t>タイヨ</t>
    </rPh>
    <rPh sb="37" eb="38">
      <t>オヨ</t>
    </rPh>
    <rPh sb="39" eb="41">
      <t>ソンモウ</t>
    </rPh>
    <rPh sb="41" eb="43">
      <t>コウシン</t>
    </rPh>
    <rPh sb="49" eb="51">
      <t>ケイゾク</t>
    </rPh>
    <rPh sb="53" eb="55">
      <t>テキセツ</t>
    </rPh>
    <rPh sb="56" eb="58">
      <t>スウリョウ</t>
    </rPh>
    <rPh sb="59" eb="61">
      <t>カクホ</t>
    </rPh>
    <rPh sb="66" eb="68">
      <t>ヒツヨウ</t>
    </rPh>
    <rPh sb="75" eb="78">
      <t>コウリツセイ</t>
    </rPh>
    <rPh sb="81" eb="83">
      <t>チョウタツ</t>
    </rPh>
    <rPh sb="84" eb="85">
      <t>サイ</t>
    </rPh>
    <rPh sb="87" eb="89">
      <t>ゲンソク</t>
    </rPh>
    <rPh sb="90" eb="92">
      <t>イッパン</t>
    </rPh>
    <rPh sb="92" eb="94">
      <t>キョウソウ</t>
    </rPh>
    <rPh sb="94" eb="96">
      <t>ニュウサツ</t>
    </rPh>
    <rPh sb="97" eb="98">
      <t>オコナ</t>
    </rPh>
    <rPh sb="100" eb="102">
      <t>ニュウサツ</t>
    </rPh>
    <rPh sb="102" eb="105">
      <t>サンカシャ</t>
    </rPh>
    <rPh sb="106" eb="107">
      <t>オオ</t>
    </rPh>
    <rPh sb="108" eb="109">
      <t>ツノ</t>
    </rPh>
    <rPh sb="110" eb="113">
      <t>キョウソウセイ</t>
    </rPh>
    <rPh sb="114" eb="116">
      <t>カクホ</t>
    </rPh>
    <rPh sb="117" eb="118">
      <t>ツト</t>
    </rPh>
    <rPh sb="123" eb="126">
      <t>コウリツテキ</t>
    </rPh>
    <rPh sb="133" eb="136">
      <t>ユウコウセイ</t>
    </rPh>
    <rPh sb="139" eb="141">
      <t>ヒフク</t>
    </rPh>
    <rPh sb="141" eb="142">
      <t>トウ</t>
    </rPh>
    <rPh sb="143" eb="145">
      <t>テキジ</t>
    </rPh>
    <rPh sb="145" eb="147">
      <t>テキセツ</t>
    </rPh>
    <rPh sb="148" eb="150">
      <t>コウシン</t>
    </rPh>
    <rPh sb="158" eb="160">
      <t>ブタイ</t>
    </rPh>
    <rPh sb="164" eb="167">
      <t>セイイツセイ</t>
    </rPh>
    <rPh sb="168" eb="170">
      <t>カクホ</t>
    </rPh>
    <rPh sb="173" eb="176">
      <t>ジエイカン</t>
    </rPh>
    <rPh sb="179" eb="181">
      <t>ヒンイ</t>
    </rPh>
    <rPh sb="182" eb="183">
      <t>タモ</t>
    </rPh>
    <rPh sb="189" eb="191">
      <t>ユウコウ</t>
    </rPh>
    <rPh sb="198" eb="200">
      <t>ソウゴウ</t>
    </rPh>
    <rPh sb="200" eb="202">
      <t>ヒョウカ</t>
    </rPh>
    <rPh sb="205" eb="206">
      <t>ホン</t>
    </rPh>
    <rPh sb="206" eb="208">
      <t>ジギョウ</t>
    </rPh>
    <rPh sb="210" eb="212">
      <t>ショヨウ</t>
    </rPh>
    <rPh sb="213" eb="215">
      <t>ヒフク</t>
    </rPh>
    <rPh sb="215" eb="216">
      <t>トウ</t>
    </rPh>
    <rPh sb="217" eb="219">
      <t>セイビ</t>
    </rPh>
    <rPh sb="220" eb="222">
      <t>ジッシ</t>
    </rPh>
    <rPh sb="227" eb="230">
      <t>ジエイタイ</t>
    </rPh>
    <rPh sb="231" eb="233">
      <t>カツドウ</t>
    </rPh>
    <rPh sb="233" eb="235">
      <t>キバン</t>
    </rPh>
    <rPh sb="236" eb="238">
      <t>イジ</t>
    </rPh>
    <rPh sb="244" eb="246">
      <t>テキセイ</t>
    </rPh>
    <rPh sb="247" eb="249">
      <t>ジッシ</t>
    </rPh>
    <phoneticPr fontId="5"/>
  </si>
  <si>
    <t>一般競争入札において十分な公告期間を確保するほか、従来から防衛装備庁において、陸海空各自衛隊等ごとの調達を一元的に行うとともに、同じ品目でほぼ同一仕様の案件が複数ある場合には、入札を一斉に行っている。こうした取り組みを継続し、効率化に努める。</t>
    <rPh sb="0" eb="2">
      <t>イッパン</t>
    </rPh>
    <rPh sb="2" eb="4">
      <t>キョウソウ</t>
    </rPh>
    <rPh sb="4" eb="6">
      <t>ニュウサツ</t>
    </rPh>
    <rPh sb="10" eb="12">
      <t>ジュウブン</t>
    </rPh>
    <rPh sb="13" eb="15">
      <t>コウコク</t>
    </rPh>
    <rPh sb="15" eb="17">
      <t>キカン</t>
    </rPh>
    <rPh sb="18" eb="20">
      <t>カクホ</t>
    </rPh>
    <rPh sb="25" eb="27">
      <t>ジュウライ</t>
    </rPh>
    <rPh sb="29" eb="31">
      <t>ボウエイ</t>
    </rPh>
    <rPh sb="31" eb="33">
      <t>ソウビ</t>
    </rPh>
    <rPh sb="33" eb="34">
      <t>チョウ</t>
    </rPh>
    <rPh sb="39" eb="42">
      <t>リクカイクウ</t>
    </rPh>
    <phoneticPr fontId="5"/>
  </si>
  <si>
    <t>11090.5/33524</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</si>
  <si>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</si>
  <si>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</si>
  <si>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自衛隊法等に基づき、被服を着用することが義務付けられている自衛官（幹部・曹士）、防衛大学校及び防衛医科大学校の学生等の制服等を整備する。</t>
    <phoneticPr fontId="5"/>
  </si>
  <si>
    <t>6342/20419</t>
    <phoneticPr fontId="5"/>
  </si>
  <si>
    <t>-</t>
    <phoneticPr fontId="5"/>
  </si>
  <si>
    <t>不落随契</t>
    <rPh sb="0" eb="2">
      <t>フラク</t>
    </rPh>
    <rPh sb="2" eb="3">
      <t>ズイ</t>
    </rPh>
    <phoneticPr fontId="5"/>
  </si>
  <si>
    <t>帝國纎維（株）</t>
    <rPh sb="0" eb="2">
      <t>テイコク</t>
    </rPh>
    <rPh sb="4" eb="7">
      <t>カブ</t>
    </rPh>
    <rPh sb="5" eb="6">
      <t>カブ</t>
    </rPh>
    <phoneticPr fontId="5"/>
  </si>
  <si>
    <t>帝國纎維（株）</t>
    <phoneticPr fontId="5"/>
  </si>
  <si>
    <t>コロナ対応により契約することができなかったため</t>
    <rPh sb="3" eb="5">
      <t>タイオウ</t>
    </rPh>
    <rPh sb="8" eb="10">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</si>
</sst>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113804</xdr:colOff>
      <xdr:row>748</xdr:row>
      <xdr:rowOff>57726</xdr:rowOff>
    </xdr:from>
    <xdr:to>
      <xdr:col>33</xdr:col>
      <xdr:colOff>106398</xdr:colOff>
      <xdr:row>759</xdr:row>
      <xdr:rowOff>148442</xdr:rowOff>
    </xdr:to>
    <xdr:grpSp>
      <xdr:nvGrpSpPr>
        <xdr:cNvPr id="7" name="グループ化 6"/>
        <xdr:cNvGrpSpPr/>
      </xdr:nvGrpSpPr>
      <xdr:grpSpPr>
        <a:xfrm>
          <a:off x="4349628" y="51335844"/>
          <a:ext cx="2413064" cy="3911922"/>
          <a:chOff x="4064934" y="46290099"/>
          <a:chExt cx="2169736" cy="3982358"/>
        </a:xfrm>
      </xdr:grpSpPr>
      <xdr:sp macro="" textlink="">
        <xdr:nvSpPr>
          <xdr:cNvPr id="8" name="正方形/長方形 7"/>
          <xdr:cNvSpPr/>
        </xdr:nvSpPr>
        <xdr:spPr>
          <a:xfrm>
            <a:off x="4064934" y="46290099"/>
            <a:ext cx="2134020" cy="8883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a:t>
            </a:r>
            <a:r>
              <a:rPr kumimoji="1" lang="en-US" altLang="ja-JP" sz="1100">
                <a:solidFill>
                  <a:sysClr val="windowText" lastClr="000000"/>
                </a:solidFill>
              </a:rPr>
              <a:t>,</a:t>
            </a:r>
            <a:r>
              <a:rPr kumimoji="1" lang="ja-JP" altLang="en-US" sz="1100">
                <a:solidFill>
                  <a:sysClr val="windowText" lastClr="000000"/>
                </a:solidFill>
              </a:rPr>
              <a:t>０９０</a:t>
            </a:r>
            <a:r>
              <a:rPr kumimoji="1" lang="en-US" altLang="ja-JP" sz="1100">
                <a:solidFill>
                  <a:sysClr val="windowText" lastClr="000000"/>
                </a:solidFill>
              </a:rPr>
              <a:t>.</a:t>
            </a:r>
            <a:r>
              <a:rPr kumimoji="1" lang="ja-JP" altLang="en-US" sz="1100">
                <a:solidFill>
                  <a:sysClr val="windowText" lastClr="000000"/>
                </a:solidFill>
              </a:rPr>
              <a:t>５百万円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9" name="正方形/長方形 8"/>
          <xdr:cNvSpPr/>
        </xdr:nvSpPr>
        <xdr:spPr>
          <a:xfrm>
            <a:off x="4064934" y="49371484"/>
            <a:ext cx="2134020" cy="9009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Ａ．民間会社</a:t>
            </a:r>
            <a:r>
              <a:rPr kumimoji="1" lang="en-US" altLang="ja-JP" sz="1100">
                <a:solidFill>
                  <a:sysClr val="windowText" lastClr="000000"/>
                </a:solidFill>
              </a:rPr>
              <a:t>463</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１１</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０９０</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５</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10" name="直線矢印コネクタ 9"/>
          <xdr:cNvCxnSpPr>
            <a:stCxn id="8" idx="2"/>
            <a:endCxn id="9" idx="0"/>
          </xdr:cNvCxnSpPr>
        </xdr:nvCxnSpPr>
        <xdr:spPr>
          <a:xfrm>
            <a:off x="5131944" y="47178399"/>
            <a:ext cx="0" cy="21930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4197931" y="47550295"/>
            <a:ext cx="2036739" cy="708305"/>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22" sqref="A1122: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711</v>
      </c>
      <c r="AK2" s="944"/>
      <c r="AL2" s="944"/>
      <c r="AM2" s="944"/>
      <c r="AN2" s="98" t="s">
        <v>407</v>
      </c>
      <c r="AO2" s="944">
        <v>20</v>
      </c>
      <c r="AP2" s="944"/>
      <c r="AQ2" s="944"/>
      <c r="AR2" s="99" t="s">
        <v>710</v>
      </c>
      <c r="AS2" s="950">
        <v>109</v>
      </c>
      <c r="AT2" s="950"/>
      <c r="AU2" s="950"/>
      <c r="AV2" s="98" t="str">
        <f>IF(AW2="","","-")</f>
        <v/>
      </c>
      <c r="AW2" s="910"/>
      <c r="AX2" s="910"/>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716</v>
      </c>
      <c r="H5" s="839"/>
      <c r="I5" s="839"/>
      <c r="J5" s="839"/>
      <c r="K5" s="839"/>
      <c r="L5" s="839"/>
      <c r="M5" s="840" t="s">
        <v>66</v>
      </c>
      <c r="N5" s="841"/>
      <c r="O5" s="841"/>
      <c r="P5" s="841"/>
      <c r="Q5" s="841"/>
      <c r="R5" s="842"/>
      <c r="S5" s="843" t="s">
        <v>717</v>
      </c>
      <c r="T5" s="839"/>
      <c r="U5" s="839"/>
      <c r="V5" s="839"/>
      <c r="W5" s="839"/>
      <c r="X5" s="844"/>
      <c r="Y5" s="700" t="s">
        <v>3</v>
      </c>
      <c r="Z5" s="546"/>
      <c r="AA5" s="546"/>
      <c r="AB5" s="546"/>
      <c r="AC5" s="546"/>
      <c r="AD5" s="547"/>
      <c r="AE5" s="701" t="s">
        <v>748</v>
      </c>
      <c r="AF5" s="701"/>
      <c r="AG5" s="701"/>
      <c r="AH5" s="701"/>
      <c r="AI5" s="701"/>
      <c r="AJ5" s="701"/>
      <c r="AK5" s="701"/>
      <c r="AL5" s="701"/>
      <c r="AM5" s="701"/>
      <c r="AN5" s="701"/>
      <c r="AO5" s="701"/>
      <c r="AP5" s="702"/>
      <c r="AQ5" s="703" t="s">
        <v>715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718</v>
      </c>
      <c r="H7" s="502"/>
      <c r="I7" s="502"/>
      <c r="J7" s="502"/>
      <c r="K7" s="502"/>
      <c r="L7" s="502"/>
      <c r="M7" s="502"/>
      <c r="N7" s="502"/>
      <c r="O7" s="502"/>
      <c r="P7" s="502"/>
      <c r="Q7" s="502"/>
      <c r="R7" s="502"/>
      <c r="S7" s="502"/>
      <c r="T7" s="502"/>
      <c r="U7" s="502"/>
      <c r="V7" s="502"/>
      <c r="W7" s="502"/>
      <c r="X7" s="503"/>
      <c r="Y7" s="922" t="s">
        <v>390</v>
      </c>
      <c r="Z7" s="443"/>
      <c r="AA7" s="443"/>
      <c r="AB7" s="443"/>
      <c r="AC7" s="443"/>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科学技術・イノベーション、国土強靱化施策、男女共同参画</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828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10194</v>
      </c>
      <c r="Q13" s="660"/>
      <c r="R13" s="660"/>
      <c r="S13" s="660"/>
      <c r="T13" s="660"/>
      <c r="U13" s="660"/>
      <c r="V13" s="661"/>
      <c r="W13" s="659">
        <v>8207</v>
      </c>
      <c r="X13" s="660"/>
      <c r="Y13" s="660"/>
      <c r="Z13" s="660"/>
      <c r="AA13" s="660"/>
      <c r="AB13" s="660"/>
      <c r="AC13" s="661"/>
      <c r="AD13" s="659">
        <v>9818</v>
      </c>
      <c r="AE13" s="660"/>
      <c r="AF13" s="660"/>
      <c r="AG13" s="660"/>
      <c r="AH13" s="660"/>
      <c r="AI13" s="660"/>
      <c r="AJ13" s="661"/>
      <c r="AK13" s="659">
        <v>6342</v>
      </c>
      <c r="AL13" s="660"/>
      <c r="AM13" s="660"/>
      <c r="AN13" s="660"/>
      <c r="AO13" s="660"/>
      <c r="AP13" s="660"/>
      <c r="AQ13" s="661"/>
      <c r="AR13" s="919" t="s">
        <v>821</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v>1719</v>
      </c>
      <c r="Q14" s="660"/>
      <c r="R14" s="660"/>
      <c r="S14" s="660"/>
      <c r="T14" s="660"/>
      <c r="U14" s="660"/>
      <c r="V14" s="661"/>
      <c r="W14" s="659">
        <v>654</v>
      </c>
      <c r="X14" s="660"/>
      <c r="Y14" s="660"/>
      <c r="Z14" s="660"/>
      <c r="AA14" s="660"/>
      <c r="AB14" s="660"/>
      <c r="AC14" s="661"/>
      <c r="AD14" s="659">
        <v>1995</v>
      </c>
      <c r="AE14" s="660"/>
      <c r="AF14" s="660"/>
      <c r="AG14" s="660"/>
      <c r="AH14" s="660"/>
      <c r="AI14" s="660"/>
      <c r="AJ14" s="661"/>
      <c r="AK14" s="659" t="s">
        <v>821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657</v>
      </c>
      <c r="Q15" s="660"/>
      <c r="R15" s="660"/>
      <c r="S15" s="660"/>
      <c r="T15" s="660"/>
      <c r="U15" s="660"/>
      <c r="V15" s="661"/>
      <c r="W15" s="659">
        <v>1535</v>
      </c>
      <c r="X15" s="660"/>
      <c r="Y15" s="660"/>
      <c r="Z15" s="660"/>
      <c r="AA15" s="660"/>
      <c r="AB15" s="660"/>
      <c r="AC15" s="661"/>
      <c r="AD15" s="659">
        <v>1360</v>
      </c>
      <c r="AE15" s="660"/>
      <c r="AF15" s="660"/>
      <c r="AG15" s="660"/>
      <c r="AH15" s="660"/>
      <c r="AI15" s="660"/>
      <c r="AJ15" s="661"/>
      <c r="AK15" s="659">
        <v>1991</v>
      </c>
      <c r="AL15" s="660"/>
      <c r="AM15" s="660"/>
      <c r="AN15" s="660"/>
      <c r="AO15" s="660"/>
      <c r="AP15" s="660"/>
      <c r="AQ15" s="661"/>
      <c r="AR15" s="659" t="s">
        <v>821</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v>-1535</v>
      </c>
      <c r="Q16" s="660"/>
      <c r="R16" s="660"/>
      <c r="S16" s="660"/>
      <c r="T16" s="660"/>
      <c r="U16" s="660"/>
      <c r="V16" s="661"/>
      <c r="W16" s="659">
        <v>-1360</v>
      </c>
      <c r="X16" s="660"/>
      <c r="Y16" s="660"/>
      <c r="Z16" s="660"/>
      <c r="AA16" s="660"/>
      <c r="AB16" s="660"/>
      <c r="AC16" s="661"/>
      <c r="AD16" s="659">
        <v>-1991</v>
      </c>
      <c r="AE16" s="660"/>
      <c r="AF16" s="660"/>
      <c r="AG16" s="660"/>
      <c r="AH16" s="660"/>
      <c r="AI16" s="660"/>
      <c r="AJ16" s="661"/>
      <c r="AK16" s="659" t="s">
        <v>821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721</v>
      </c>
      <c r="Q17" s="660"/>
      <c r="R17" s="660"/>
      <c r="S17" s="660"/>
      <c r="T17" s="660"/>
      <c r="U17" s="660"/>
      <c r="V17" s="661"/>
      <c r="W17" s="659">
        <v>167</v>
      </c>
      <c r="X17" s="660"/>
      <c r="Y17" s="660"/>
      <c r="Z17" s="660"/>
      <c r="AA17" s="660"/>
      <c r="AB17" s="660"/>
      <c r="AC17" s="661"/>
      <c r="AD17" s="659">
        <v>156.03800000000001</v>
      </c>
      <c r="AE17" s="660"/>
      <c r="AF17" s="660"/>
      <c r="AG17" s="660"/>
      <c r="AH17" s="660"/>
      <c r="AI17" s="660"/>
      <c r="AJ17" s="661"/>
      <c r="AK17" s="659" t="s">
        <v>721</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11035</v>
      </c>
      <c r="Q18" s="878"/>
      <c r="R18" s="878"/>
      <c r="S18" s="878"/>
      <c r="T18" s="878"/>
      <c r="U18" s="878"/>
      <c r="V18" s="879"/>
      <c r="W18" s="877">
        <f>SUM(W13:AC17)</f>
        <v>9203</v>
      </c>
      <c r="X18" s="878"/>
      <c r="Y18" s="878"/>
      <c r="Z18" s="878"/>
      <c r="AA18" s="878"/>
      <c r="AB18" s="878"/>
      <c r="AC18" s="879"/>
      <c r="AD18" s="877">
        <f>SUM(AD13:AJ17)</f>
        <v>11338.038</v>
      </c>
      <c r="AE18" s="878"/>
      <c r="AF18" s="878"/>
      <c r="AG18" s="878"/>
      <c r="AH18" s="878"/>
      <c r="AI18" s="878"/>
      <c r="AJ18" s="879"/>
      <c r="AK18" s="877">
        <f>SUM(AK13:AQ17)</f>
        <v>8333</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10727</v>
      </c>
      <c r="Q19" s="660"/>
      <c r="R19" s="660"/>
      <c r="S19" s="660"/>
      <c r="T19" s="660"/>
      <c r="U19" s="660"/>
      <c r="V19" s="661"/>
      <c r="W19" s="659">
        <v>9395</v>
      </c>
      <c r="X19" s="660"/>
      <c r="Y19" s="660"/>
      <c r="Z19" s="660"/>
      <c r="AA19" s="660"/>
      <c r="AB19" s="660"/>
      <c r="AC19" s="661"/>
      <c r="AD19" s="659">
        <v>11091</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0.9720888083371092</v>
      </c>
      <c r="Q20" s="316"/>
      <c r="R20" s="316"/>
      <c r="S20" s="316"/>
      <c r="T20" s="316"/>
      <c r="U20" s="316"/>
      <c r="V20" s="316"/>
      <c r="W20" s="316">
        <f t="shared" ref="W20" si="0">IF(W18=0, "-", SUM(W19)/W18)</f>
        <v>1.0208627621427795</v>
      </c>
      <c r="X20" s="316"/>
      <c r="Y20" s="316"/>
      <c r="Z20" s="316"/>
      <c r="AA20" s="316"/>
      <c r="AB20" s="316"/>
      <c r="AC20" s="316"/>
      <c r="AD20" s="316">
        <f t="shared" ref="AD20" si="1">IF(AD18=0, "-", SUM(AD19)/AD18)</f>
        <v>0.97821157417182758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0.90044489213464285</v>
      </c>
      <c r="Q21" s="316"/>
      <c r="R21" s="316"/>
      <c r="S21" s="316"/>
      <c r="T21" s="316"/>
      <c r="U21" s="316"/>
      <c r="V21" s="316"/>
      <c r="W21" s="316">
        <f t="shared" ref="W21" si="2">IF(W19=0, "-", SUM(W19)/SUM(W13,W14))</f>
        <v>1.0602640785464394</v>
      </c>
      <c r="X21" s="316"/>
      <c r="Y21" s="316"/>
      <c r="Z21" s="316"/>
      <c r="AA21" s="316"/>
      <c r="AB21" s="316"/>
      <c r="AC21" s="316"/>
      <c r="AD21" s="316">
        <f t="shared" ref="AD21" si="3">IF(AD19=0, "-", SUM(AD19)/SUM(AD13,AD14))</f>
        <v>0.93888089393041563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6342</v>
      </c>
      <c r="Q23" s="920"/>
      <c r="R23" s="920"/>
      <c r="S23" s="920"/>
      <c r="T23" s="920"/>
      <c r="U23" s="920"/>
      <c r="V23" s="934"/>
      <c r="W23" s="919" t="s">
        <v>821</v>
      </c>
      <c r="X23" s="920"/>
      <c r="Y23" s="920"/>
      <c r="Z23" s="920"/>
      <c r="AA23" s="920"/>
      <c r="AB23" s="920"/>
      <c r="AC23" s="934"/>
      <c r="AD23" s="982" t="s">
        <v>826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721</v>
      </c>
      <c r="H24" s="936"/>
      <c r="I24" s="936"/>
      <c r="J24" s="936"/>
      <c r="K24" s="936"/>
      <c r="L24" s="936"/>
      <c r="M24" s="936"/>
      <c r="N24" s="936"/>
      <c r="O24" s="937"/>
      <c r="P24" s="659" t="s">
        <v>821</v>
      </c>
      <c r="Q24" s="660"/>
      <c r="R24" s="660"/>
      <c r="S24" s="660"/>
      <c r="T24" s="660"/>
      <c r="U24" s="660"/>
      <c r="V24" s="661"/>
      <c r="W24" s="659" t="s">
        <v>821</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721</v>
      </c>
      <c r="H25" s="936"/>
      <c r="I25" s="936"/>
      <c r="J25" s="936"/>
      <c r="K25" s="936"/>
      <c r="L25" s="936"/>
      <c r="M25" s="936"/>
      <c r="N25" s="936"/>
      <c r="O25" s="937"/>
      <c r="P25" s="659" t="s">
        <v>821</v>
      </c>
      <c r="Q25" s="660"/>
      <c r="R25" s="660"/>
      <c r="S25" s="660"/>
      <c r="T25" s="660"/>
      <c r="U25" s="660"/>
      <c r="V25" s="661"/>
      <c r="W25" s="659" t="s">
        <v>821</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721</v>
      </c>
      <c r="H26" s="936"/>
      <c r="I26" s="936"/>
      <c r="J26" s="936"/>
      <c r="K26" s="936"/>
      <c r="L26" s="936"/>
      <c r="M26" s="936"/>
      <c r="N26" s="936"/>
      <c r="O26" s="937"/>
      <c r="P26" s="659" t="s">
        <v>821</v>
      </c>
      <c r="Q26" s="660"/>
      <c r="R26" s="660"/>
      <c r="S26" s="660"/>
      <c r="T26" s="660"/>
      <c r="U26" s="660"/>
      <c r="V26" s="661"/>
      <c r="W26" s="659" t="s">
        <v>821</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721</v>
      </c>
      <c r="H27" s="936"/>
      <c r="I27" s="936"/>
      <c r="J27" s="936"/>
      <c r="K27" s="936"/>
      <c r="L27" s="936"/>
      <c r="M27" s="936"/>
      <c r="N27" s="936"/>
      <c r="O27" s="937"/>
      <c r="P27" s="659" t="s">
        <v>821</v>
      </c>
      <c r="Q27" s="660"/>
      <c r="R27" s="660"/>
      <c r="S27" s="660"/>
      <c r="T27" s="660"/>
      <c r="U27" s="660"/>
      <c r="V27" s="661"/>
      <c r="W27" s="659" t="s">
        <v>821</v>
      </c>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t="e">
        <f>W29-SUM(W23:W27)</f>
        <v>#VALUE!</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6342</v>
      </c>
      <c r="Q29" s="660"/>
      <c r="R29" s="660"/>
      <c r="S29" s="660"/>
      <c r="T29" s="660"/>
      <c r="U29" s="660"/>
      <c r="V29" s="661"/>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v>3</v>
      </c>
      <c r="AR31" s="201"/>
      <c r="AS31" s="136" t="s">
        <v>233</v>
      </c>
      <c r="AT31" s="137"/>
      <c r="AU31" s="200" t="s">
        <v>721</v>
      </c>
      <c r="AV31" s="200"/>
      <c r="AW31" s="396" t="s">
        <v>179</v>
      </c>
      <c r="AX31" s="397"/>
    </row>
    <row r="32" spans="1:50" ht="23.25" customHeight="1" x14ac:dyDescent="0.15">
      <c r="A32" s="401"/>
      <c r="B32" s="399"/>
      <c r="C32" s="399"/>
      <c r="D32" s="399"/>
      <c r="E32" s="399"/>
      <c r="F32" s="400"/>
      <c r="G32" s="567" t="s">
        <v>723</v>
      </c>
      <c r="H32" s="568"/>
      <c r="I32" s="568"/>
      <c r="J32" s="568"/>
      <c r="K32" s="568"/>
      <c r="L32" s="568"/>
      <c r="M32" s="568"/>
      <c r="N32" s="568"/>
      <c r="O32" s="569"/>
      <c r="P32" s="108" t="s">
        <v>724</v>
      </c>
      <c r="Q32" s="108"/>
      <c r="R32" s="108"/>
      <c r="S32" s="108"/>
      <c r="T32" s="108"/>
      <c r="U32" s="108"/>
      <c r="V32" s="108"/>
      <c r="W32" s="108"/>
      <c r="X32" s="109"/>
      <c r="Y32" s="474" t="s">
        <v>12</v>
      </c>
      <c r="Z32" s="534"/>
      <c r="AA32" s="535"/>
      <c r="AB32" s="464" t="s">
        <v>725</v>
      </c>
      <c r="AC32" s="464"/>
      <c r="AD32" s="464"/>
      <c r="AE32" s="218">
        <v>45043</v>
      </c>
      <c r="AF32" s="219"/>
      <c r="AG32" s="219"/>
      <c r="AH32" s="219"/>
      <c r="AI32" s="218">
        <v>33961</v>
      </c>
      <c r="AJ32" s="219"/>
      <c r="AK32" s="219"/>
      <c r="AL32" s="219"/>
      <c r="AM32" s="218">
        <v>33524</v>
      </c>
      <c r="AN32" s="219"/>
      <c r="AO32" s="219"/>
      <c r="AP32" s="219"/>
      <c r="AQ32" s="336" t="s">
        <v>721</v>
      </c>
      <c r="AR32" s="208"/>
      <c r="AS32" s="208"/>
      <c r="AT32" s="337"/>
      <c r="AU32" s="219" t="s">
        <v>721</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725</v>
      </c>
      <c r="AC33" s="526"/>
      <c r="AD33" s="526"/>
      <c r="AE33" s="218">
        <v>50733</v>
      </c>
      <c r="AF33" s="219"/>
      <c r="AG33" s="219"/>
      <c r="AH33" s="219"/>
      <c r="AI33" s="218">
        <v>38894</v>
      </c>
      <c r="AJ33" s="219"/>
      <c r="AK33" s="219"/>
      <c r="AL33" s="219"/>
      <c r="AM33" s="218">
        <v>38420</v>
      </c>
      <c r="AN33" s="219"/>
      <c r="AO33" s="219"/>
      <c r="AP33" s="219"/>
      <c r="AQ33" s="336">
        <v>20419</v>
      </c>
      <c r="AR33" s="208"/>
      <c r="AS33" s="208"/>
      <c r="AT33" s="337"/>
      <c r="AU33" s="219" t="s">
        <v>721</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96</v>
      </c>
      <c r="AF34" s="219"/>
      <c r="AG34" s="219"/>
      <c r="AH34" s="219"/>
      <c r="AI34" s="218">
        <v>87</v>
      </c>
      <c r="AJ34" s="219"/>
      <c r="AK34" s="219"/>
      <c r="AL34" s="219"/>
      <c r="AM34" s="218">
        <v>87</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822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542</v>
      </c>
      <c r="AV100" s="318"/>
      <c r="AW100" s="318"/>
      <c r="AX100" s="320"/>
    </row>
    <row r="101" spans="1:60" ht="23.25" customHeight="1" x14ac:dyDescent="0.15">
      <c r="A101" s="422"/>
      <c r="B101" s="423"/>
      <c r="C101" s="423"/>
      <c r="D101" s="423"/>
      <c r="E101" s="423"/>
      <c r="F101" s="424"/>
      <c r="G101" s="108" t="s">
        <v>726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727</v>
      </c>
      <c r="AC101" s="464"/>
      <c r="AD101" s="464"/>
      <c r="AE101" s="282">
        <v>537</v>
      </c>
      <c r="AF101" s="282"/>
      <c r="AG101" s="282"/>
      <c r="AH101" s="282"/>
      <c r="AI101" s="282">
        <v>614</v>
      </c>
      <c r="AJ101" s="282"/>
      <c r="AK101" s="282"/>
      <c r="AL101" s="282"/>
      <c r="AM101" s="282">
        <v>676</v>
      </c>
      <c r="AN101" s="282"/>
      <c r="AO101" s="282"/>
      <c r="AP101" s="282"/>
      <c r="AQ101" s="282" t="s">
        <v>721</v>
      </c>
      <c r="AR101" s="282"/>
      <c r="AS101" s="282"/>
      <c r="AT101" s="282"/>
      <c r="AU101" s="218" t="s">
        <v>821</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727</v>
      </c>
      <c r="AC102" s="464"/>
      <c r="AD102" s="464"/>
      <c r="AE102" s="282">
        <v>477</v>
      </c>
      <c r="AF102" s="282"/>
      <c r="AG102" s="282"/>
      <c r="AH102" s="282"/>
      <c r="AI102" s="282">
        <v>578</v>
      </c>
      <c r="AJ102" s="282"/>
      <c r="AK102" s="282"/>
      <c r="AL102" s="282"/>
      <c r="AM102" s="282">
        <v>508</v>
      </c>
      <c r="AN102" s="282"/>
      <c r="AO102" s="282"/>
      <c r="AP102" s="282"/>
      <c r="AQ102" s="282">
        <v>554</v>
      </c>
      <c r="AR102" s="282"/>
      <c r="AS102" s="282"/>
      <c r="AT102" s="282"/>
      <c r="AU102" s="225" t="s">
        <v>821</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9"/>
      <c r="B116" s="440"/>
      <c r="C116" s="440"/>
      <c r="D116" s="440"/>
      <c r="E116" s="440"/>
      <c r="F116" s="441"/>
      <c r="G116" s="391" t="s">
        <v>728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729</v>
      </c>
      <c r="AC116" s="466"/>
      <c r="AD116" s="467"/>
      <c r="AE116" s="282">
        <v>238</v>
      </c>
      <c r="AF116" s="282"/>
      <c r="AG116" s="282"/>
      <c r="AH116" s="282"/>
      <c r="AI116" s="282">
        <v>277</v>
      </c>
      <c r="AJ116" s="282"/>
      <c r="AK116" s="282"/>
      <c r="AL116" s="282"/>
      <c r="AM116" s="282">
        <v>330</v>
      </c>
      <c r="AN116" s="282"/>
      <c r="AO116" s="282"/>
      <c r="AP116" s="282"/>
      <c r="AQ116" s="218">
        <v>311</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730</v>
      </c>
      <c r="AC117" s="476"/>
      <c r="AD117" s="477"/>
      <c r="AE117" s="554" t="s">
        <v>731</v>
      </c>
      <c r="AF117" s="554"/>
      <c r="AG117" s="554"/>
      <c r="AH117" s="554"/>
      <c r="AI117" s="554" t="s">
        <v>732</v>
      </c>
      <c r="AJ117" s="554"/>
      <c r="AK117" s="554"/>
      <c r="AL117" s="554"/>
      <c r="AM117" s="554" t="s">
        <v>825</v>
      </c>
      <c r="AN117" s="554"/>
      <c r="AO117" s="554"/>
      <c r="AP117" s="554"/>
      <c r="AQ117" s="554" t="s">
        <v>829</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821</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821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76.60000000000002"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68.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828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9" customHeight="1" x14ac:dyDescent="0.15">
      <c r="A430" s="190"/>
      <c r="B430" s="187"/>
      <c r="C430" s="179" t="s">
        <v>672</v>
      </c>
      <c r="D430" s="931"/>
      <c r="E430" s="175" t="s">
        <v>400</v>
      </c>
      <c r="F430" s="897"/>
      <c r="G430" s="898" t="s">
        <v>252</v>
      </c>
      <c r="H430" s="126"/>
      <c r="I430" s="126"/>
      <c r="J430" s="899" t="s">
        <v>721</v>
      </c>
      <c r="K430" s="900"/>
      <c r="L430" s="900"/>
      <c r="M430" s="900"/>
      <c r="N430" s="900"/>
      <c r="O430" s="900"/>
      <c r="P430" s="900"/>
      <c r="Q430" s="900"/>
      <c r="R430" s="900"/>
      <c r="S430" s="900"/>
      <c r="T430" s="901"/>
      <c r="U430" s="591" t="s">
        <v>821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821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821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721</v>
      </c>
      <c r="AF435" s="208"/>
      <c r="AG435" s="208"/>
      <c r="AH435" s="337"/>
      <c r="AI435" s="336" t="s">
        <v>721</v>
      </c>
      <c r="AJ435" s="208"/>
      <c r="AK435" s="208"/>
      <c r="AL435" s="208"/>
      <c r="AM435" s="336" t="s">
        <v>821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821</v>
      </c>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821</v>
      </c>
      <c r="AN459" s="208"/>
      <c r="AO459" s="208"/>
      <c r="AP459" s="337"/>
      <c r="AQ459" s="336" t="s">
        <v>721</v>
      </c>
      <c r="AR459" s="208"/>
      <c r="AS459" s="208"/>
      <c r="AT459" s="337"/>
      <c r="AU459" s="208" t="s">
        <v>721</v>
      </c>
      <c r="AV459" s="208"/>
      <c r="AW459" s="208"/>
      <c r="AX459" s="209"/>
      <c r="AY459">
        <f t="shared" si="68"/>
        <v>1</v>
      </c>
    </row>
    <row r="460" spans="1:51" ht="19.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721</v>
      </c>
      <c r="AF460" s="208"/>
      <c r="AG460" s="208"/>
      <c r="AH460" s="337"/>
      <c r="AI460" s="336" t="s">
        <v>721</v>
      </c>
      <c r="AJ460" s="208"/>
      <c r="AK460" s="208"/>
      <c r="AL460" s="208"/>
      <c r="AM460" s="336" t="s">
        <v>821</v>
      </c>
      <c r="AN460" s="208"/>
      <c r="AO460" s="208"/>
      <c r="AP460" s="337"/>
      <c r="AQ460" s="336" t="s">
        <v>721</v>
      </c>
      <c r="AR460" s="208"/>
      <c r="AS460" s="208"/>
      <c r="AT460" s="337"/>
      <c r="AU460" s="208" t="s">
        <v>721</v>
      </c>
      <c r="AV460" s="208"/>
      <c r="AW460" s="208"/>
      <c r="AX460" s="209"/>
      <c r="AY460">
        <f t="shared" si="68"/>
        <v>1</v>
      </c>
    </row>
    <row r="461" spans="1:51" ht="19.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9.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19.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9.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9.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9.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9.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19.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9.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9.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9.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9.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19.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9.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9.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9.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9.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19.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9.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9.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9.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19.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19.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19.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9.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9.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19.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19.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19.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9.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9.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19.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19.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19.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9.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9.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19.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19.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19.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9.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9.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19.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19.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19.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9.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9.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19.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19.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19.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9.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9.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19.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19.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19.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9.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9.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19.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19.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19.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9.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9.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19.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19.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19.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9.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9.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19.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19.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19.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9.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9.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19.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19.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19.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19.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19.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19.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19.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9.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9.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19.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19.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19.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9.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9.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19.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19.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19.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9.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9.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19.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19.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19.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9.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9.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19.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19.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19.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9.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9.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19.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19.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19.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9.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9.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19.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19.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19.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9.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9.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19.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19.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19.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9.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9.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19.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19.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19.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9.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9.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19.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19.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19.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9.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9.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19.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19.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19.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19.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19.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19.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19.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9.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9.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19.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19.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19.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9.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9.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19.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19.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19.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9.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9.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19.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19.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19.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9.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9.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19.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19.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19.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9.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9.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19.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19.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19.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9.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9.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19.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19.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19.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9.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9.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19.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19.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19.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9.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9.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19.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19.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19.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9.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9.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19.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19.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19.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9.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9.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19.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19.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19.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19.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19.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19.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19.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9.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9.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19.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19.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19.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9.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9.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19.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19.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19.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9.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9.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19.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19.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19.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9.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9.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19.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19.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19.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9.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9.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19.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19.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19.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9.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9.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19.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19.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19.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9.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9.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19.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19.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19.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9.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9.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19.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19.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19.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9.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9.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19.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19.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19.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9.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9.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19.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19.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19.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19.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9.5" customHeight="1" x14ac:dyDescent="0.15">
      <c r="A698" s="190"/>
      <c r="B698" s="187"/>
      <c r="C698" s="181"/>
      <c r="D698" s="187"/>
      <c r="E698" s="128" t="s">
        <v>821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9.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19.5"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42.9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747</v>
      </c>
      <c r="AE702" s="342"/>
      <c r="AF702" s="342"/>
      <c r="AG702" s="383" t="s">
        <v>749</v>
      </c>
      <c r="AH702" s="384"/>
      <c r="AI702" s="384"/>
      <c r="AJ702" s="384"/>
      <c r="AK702" s="384"/>
      <c r="AL702" s="384"/>
      <c r="AM702" s="384"/>
      <c r="AN702" s="384"/>
      <c r="AO702" s="384"/>
      <c r="AP702" s="384"/>
      <c r="AQ702" s="384"/>
      <c r="AR702" s="384"/>
      <c r="AS702" s="384"/>
      <c r="AT702" s="384"/>
      <c r="AU702" s="384"/>
      <c r="AV702" s="384"/>
      <c r="AW702" s="384"/>
      <c r="AX702" s="385"/>
    </row>
    <row r="703" spans="1:51" ht="44.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747</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6.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747</v>
      </c>
      <c r="AE704" s="785"/>
      <c r="AF704" s="785"/>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747</v>
      </c>
      <c r="AE705" s="717"/>
      <c r="AF705" s="717"/>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754</v>
      </c>
      <c r="AE708" s="607"/>
      <c r="AF708" s="607"/>
      <c r="AG708" s="744" t="s">
        <v>407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747</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747</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754</v>
      </c>
      <c r="AE712" s="785"/>
      <c r="AF712" s="785"/>
      <c r="AG712" s="809" t="s">
        <v>407</v>
      </c>
      <c r="AH712" s="810"/>
      <c r="AI712" s="810"/>
      <c r="AJ712" s="810"/>
      <c r="AK712" s="810"/>
      <c r="AL712" s="810"/>
      <c r="AM712" s="810"/>
      <c r="AN712" s="810"/>
      <c r="AO712" s="810"/>
      <c r="AP712" s="810"/>
      <c r="AQ712" s="810"/>
      <c r="AR712" s="810"/>
      <c r="AS712" s="810"/>
      <c r="AT712" s="810"/>
      <c r="AU712" s="810"/>
      <c r="AV712" s="810"/>
      <c r="AW712" s="810"/>
      <c r="AX712" s="811"/>
    </row>
    <row r="713" spans="1:50" ht="44.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747</v>
      </c>
      <c r="AE713" s="323"/>
      <c r="AF713" s="665"/>
      <c r="AG713" s="104" t="s">
        <v>834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747</v>
      </c>
      <c r="AE714" s="807"/>
      <c r="AF714" s="808"/>
      <c r="AG714" s="738" t="s">
        <v>757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747</v>
      </c>
      <c r="AE715" s="607"/>
      <c r="AF715" s="658"/>
      <c r="AG715" s="744" t="s">
        <v>758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754</v>
      </c>
      <c r="AE716" s="629"/>
      <c r="AF716" s="62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747</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747</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754</v>
      </c>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x14ac:dyDescent="0.15">
      <c r="A726" s="642" t="s">
        <v>48</v>
      </c>
      <c r="B726" s="801"/>
      <c r="C726" s="814" t="s">
        <v>53</v>
      </c>
      <c r="D726" s="836"/>
      <c r="E726" s="836"/>
      <c r="F726" s="837"/>
      <c r="G726" s="580" t="s">
        <v>823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824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821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t="s">
        <v>821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t="s">
        <v>821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821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673</v>
      </c>
      <c r="B737" s="211"/>
      <c r="C737" s="211"/>
      <c r="D737" s="212"/>
      <c r="E737" s="954" t="s">
        <v>738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740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741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742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743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744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712</v>
      </c>
      <c r="F746" s="958"/>
      <c r="G746" s="958"/>
      <c r="H746" s="100" t="str">
        <f>IF(E746="","","-")</f>
        <v>-</v>
      </c>
      <c r="I746" s="958"/>
      <c r="J746" s="958"/>
      <c r="K746" s="100" t="str">
        <f>IF(I746="","","-")</f>
        <v/>
      </c>
      <c r="L746" s="959">
        <v>344</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712</v>
      </c>
      <c r="F747" s="958"/>
      <c r="G747" s="958"/>
      <c r="H747" s="100" t="str">
        <f>IF(E747="","","-")</f>
        <v>-</v>
      </c>
      <c r="I747" s="958"/>
      <c r="J747" s="958"/>
      <c r="K747" s="100" t="str">
        <f>IF(I747="","","-")</f>
        <v/>
      </c>
      <c r="L747" s="959">
        <v>117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1.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764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762</v>
      </c>
      <c r="H789" s="673"/>
      <c r="I789" s="673"/>
      <c r="J789" s="673"/>
      <c r="K789" s="674"/>
      <c r="L789" s="666" t="s">
        <v>763</v>
      </c>
      <c r="M789" s="667"/>
      <c r="N789" s="667"/>
      <c r="O789" s="667"/>
      <c r="P789" s="667"/>
      <c r="Q789" s="667"/>
      <c r="R789" s="667"/>
      <c r="S789" s="667"/>
      <c r="T789" s="667"/>
      <c r="U789" s="667"/>
      <c r="V789" s="667"/>
      <c r="W789" s="667"/>
      <c r="X789" s="668"/>
      <c r="Y789" s="386">
        <v>1965</v>
      </c>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1965</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832</v>
      </c>
      <c r="D845" s="343"/>
      <c r="E845" s="343"/>
      <c r="F845" s="343"/>
      <c r="G845" s="343"/>
      <c r="H845" s="343"/>
      <c r="I845" s="343"/>
      <c r="J845" s="344">
        <v>7010001034840</v>
      </c>
      <c r="K845" s="345"/>
      <c r="L845" s="345"/>
      <c r="M845" s="345"/>
      <c r="N845" s="345"/>
      <c r="O845" s="345"/>
      <c r="P845" s="359" t="s">
        <v>765</v>
      </c>
      <c r="Q845" s="346"/>
      <c r="R845" s="346"/>
      <c r="S845" s="346"/>
      <c r="T845" s="346"/>
      <c r="U845" s="346"/>
      <c r="V845" s="346"/>
      <c r="W845" s="346"/>
      <c r="X845" s="346"/>
      <c r="Y845" s="347">
        <v>1653</v>
      </c>
      <c r="Z845" s="348"/>
      <c r="AA845" s="348"/>
      <c r="AB845" s="349"/>
      <c r="AC845" s="350" t="s">
        <v>373</v>
      </c>
      <c r="AD845" s="351"/>
      <c r="AE845" s="351"/>
      <c r="AF845" s="351"/>
      <c r="AG845" s="351"/>
      <c r="AH845" s="366">
        <v>2</v>
      </c>
      <c r="AI845" s="367"/>
      <c r="AJ845" s="367"/>
      <c r="AK845" s="367"/>
      <c r="AL845" s="354">
        <v>99.9</v>
      </c>
      <c r="AM845" s="355"/>
      <c r="AN845" s="355"/>
      <c r="AO845" s="356"/>
      <c r="AP845" s="357" t="s">
        <v>830</v>
      </c>
      <c r="AQ845" s="357"/>
      <c r="AR845" s="357"/>
      <c r="AS845" s="357"/>
      <c r="AT845" s="357"/>
      <c r="AU845" s="357"/>
      <c r="AV845" s="357"/>
      <c r="AW845" s="357"/>
      <c r="AX845" s="357"/>
    </row>
    <row r="846" spans="1:51" ht="30" customHeight="1" x14ac:dyDescent="0.15">
      <c r="A846" s="370">
        <v>2</v>
      </c>
      <c r="B846" s="370">
        <v>1</v>
      </c>
      <c r="C846" s="358" t="s">
        <v>833</v>
      </c>
      <c r="D846" s="343"/>
      <c r="E846" s="343"/>
      <c r="F846" s="343"/>
      <c r="G846" s="343"/>
      <c r="H846" s="343"/>
      <c r="I846" s="343"/>
      <c r="J846" s="344">
        <v>7010001034840</v>
      </c>
      <c r="K846" s="345"/>
      <c r="L846" s="345"/>
      <c r="M846" s="345"/>
      <c r="N846" s="345"/>
      <c r="O846" s="345"/>
      <c r="P846" s="359" t="s">
        <v>766</v>
      </c>
      <c r="Q846" s="346"/>
      <c r="R846" s="346"/>
      <c r="S846" s="346"/>
      <c r="T846" s="346"/>
      <c r="U846" s="346"/>
      <c r="V846" s="346"/>
      <c r="W846" s="346"/>
      <c r="X846" s="346"/>
      <c r="Y846" s="347">
        <v>284</v>
      </c>
      <c r="Z846" s="348"/>
      <c r="AA846" s="348"/>
      <c r="AB846" s="349"/>
      <c r="AC846" s="350" t="s">
        <v>380</v>
      </c>
      <c r="AD846" s="351"/>
      <c r="AE846" s="351"/>
      <c r="AF846" s="351"/>
      <c r="AG846" s="351"/>
      <c r="AH846" s="366" t="s">
        <v>761</v>
      </c>
      <c r="AI846" s="367"/>
      <c r="AJ846" s="367"/>
      <c r="AK846" s="367"/>
      <c r="AL846" s="354">
        <v>99.7</v>
      </c>
      <c r="AM846" s="355"/>
      <c r="AN846" s="355"/>
      <c r="AO846" s="356"/>
      <c r="AP846" s="357" t="s">
        <v>830</v>
      </c>
      <c r="AQ846" s="357"/>
      <c r="AR846" s="357"/>
      <c r="AS846" s="357"/>
      <c r="AT846" s="357"/>
      <c r="AU846" s="357"/>
      <c r="AV846" s="357"/>
      <c r="AW846" s="357"/>
      <c r="AX846" s="357"/>
      <c r="AY846">
        <f>COUNTA($C$846)</f>
        <v>1</v>
      </c>
    </row>
    <row r="847" spans="1:51" ht="30" customHeight="1" x14ac:dyDescent="0.15">
      <c r="A847" s="370">
        <v>3</v>
      </c>
      <c r="B847" s="370">
        <v>1</v>
      </c>
      <c r="C847" s="358" t="s">
        <v>833</v>
      </c>
      <c r="D847" s="343"/>
      <c r="E847" s="343"/>
      <c r="F847" s="343"/>
      <c r="G847" s="343"/>
      <c r="H847" s="343"/>
      <c r="I847" s="343"/>
      <c r="J847" s="344">
        <v>7010001034840</v>
      </c>
      <c r="K847" s="345"/>
      <c r="L847" s="345"/>
      <c r="M847" s="345"/>
      <c r="N847" s="345"/>
      <c r="O847" s="345"/>
      <c r="P847" s="359" t="s">
        <v>779</v>
      </c>
      <c r="Q847" s="346"/>
      <c r="R847" s="346"/>
      <c r="S847" s="346"/>
      <c r="T847" s="346"/>
      <c r="U847" s="346"/>
      <c r="V847" s="346"/>
      <c r="W847" s="346"/>
      <c r="X847" s="346"/>
      <c r="Y847" s="347">
        <v>27</v>
      </c>
      <c r="Z847" s="348"/>
      <c r="AA847" s="348"/>
      <c r="AB847" s="349"/>
      <c r="AC847" s="350" t="s">
        <v>378</v>
      </c>
      <c r="AD847" s="351"/>
      <c r="AE847" s="351"/>
      <c r="AF847" s="351"/>
      <c r="AG847" s="351"/>
      <c r="AH847" s="352" t="s">
        <v>761</v>
      </c>
      <c r="AI847" s="353"/>
      <c r="AJ847" s="353"/>
      <c r="AK847" s="353"/>
      <c r="AL847" s="354">
        <v>98.1</v>
      </c>
      <c r="AM847" s="355"/>
      <c r="AN847" s="355"/>
      <c r="AO847" s="356"/>
      <c r="AP847" s="357" t="s">
        <v>830</v>
      </c>
      <c r="AQ847" s="357"/>
      <c r="AR847" s="357"/>
      <c r="AS847" s="357"/>
      <c r="AT847" s="357"/>
      <c r="AU847" s="357"/>
      <c r="AV847" s="357"/>
      <c r="AW847" s="357"/>
      <c r="AX847" s="357"/>
      <c r="AY847">
        <f>COUNTA($C$847)</f>
        <v>1</v>
      </c>
    </row>
    <row r="848" spans="1:51" ht="30" customHeight="1" x14ac:dyDescent="0.15">
      <c r="A848" s="370">
        <v>4</v>
      </c>
      <c r="B848" s="370">
        <v>1</v>
      </c>
      <c r="C848" s="358" t="s">
        <v>833</v>
      </c>
      <c r="D848" s="343"/>
      <c r="E848" s="343"/>
      <c r="F848" s="343"/>
      <c r="G848" s="343"/>
      <c r="H848" s="343"/>
      <c r="I848" s="343"/>
      <c r="J848" s="344">
        <v>7010001034840</v>
      </c>
      <c r="K848" s="345"/>
      <c r="L848" s="345"/>
      <c r="M848" s="345"/>
      <c r="N848" s="345"/>
      <c r="O848" s="345"/>
      <c r="P848" s="359" t="s">
        <v>767</v>
      </c>
      <c r="Q848" s="346"/>
      <c r="R848" s="346"/>
      <c r="S848" s="346"/>
      <c r="T848" s="346"/>
      <c r="U848" s="346"/>
      <c r="V848" s="346"/>
      <c r="W848" s="346"/>
      <c r="X848" s="346"/>
      <c r="Y848" s="347">
        <v>1</v>
      </c>
      <c r="Z848" s="348"/>
      <c r="AA848" s="348"/>
      <c r="AB848" s="349"/>
      <c r="AC848" s="350" t="s">
        <v>379</v>
      </c>
      <c r="AD848" s="351"/>
      <c r="AE848" s="351"/>
      <c r="AF848" s="351"/>
      <c r="AG848" s="351"/>
      <c r="AH848" s="352" t="s">
        <v>761</v>
      </c>
      <c r="AI848" s="353"/>
      <c r="AJ848" s="353"/>
      <c r="AK848" s="353"/>
      <c r="AL848" s="354">
        <v>100</v>
      </c>
      <c r="AM848" s="355"/>
      <c r="AN848" s="355"/>
      <c r="AO848" s="356"/>
      <c r="AP848" s="357" t="s">
        <v>830</v>
      </c>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v>9200001015704</v>
      </c>
      <c r="K849" s="345"/>
      <c r="L849" s="345"/>
      <c r="M849" s="345"/>
      <c r="N849" s="345"/>
      <c r="O849" s="345"/>
      <c r="P849" s="359" t="s">
        <v>770</v>
      </c>
      <c r="Q849" s="346"/>
      <c r="R849" s="346"/>
      <c r="S849" s="346"/>
      <c r="T849" s="346"/>
      <c r="U849" s="346"/>
      <c r="V849" s="346"/>
      <c r="W849" s="346"/>
      <c r="X849" s="346"/>
      <c r="Y849" s="347">
        <v>494</v>
      </c>
      <c r="Z849" s="348"/>
      <c r="AA849" s="348"/>
      <c r="AB849" s="349"/>
      <c r="AC849" s="350" t="s">
        <v>373</v>
      </c>
      <c r="AD849" s="351"/>
      <c r="AE849" s="351"/>
      <c r="AF849" s="351"/>
      <c r="AG849" s="351"/>
      <c r="AH849" s="352">
        <v>1</v>
      </c>
      <c r="AI849" s="353"/>
      <c r="AJ849" s="353"/>
      <c r="AK849" s="353"/>
      <c r="AL849" s="354">
        <v>99.9</v>
      </c>
      <c r="AM849" s="355"/>
      <c r="AN849" s="355"/>
      <c r="AO849" s="356"/>
      <c r="AP849" s="357" t="s">
        <v>830</v>
      </c>
      <c r="AQ849" s="357"/>
      <c r="AR849" s="357"/>
      <c r="AS849" s="357"/>
      <c r="AT849" s="357"/>
      <c r="AU849" s="357"/>
      <c r="AV849" s="357"/>
      <c r="AW849" s="357"/>
      <c r="AX849" s="357"/>
      <c r="AY849">
        <f>COUNTA($C$849)</f>
        <v>1</v>
      </c>
    </row>
    <row r="850" spans="1:51" ht="30" customHeight="1" x14ac:dyDescent="0.15">
      <c r="A850" s="370">
        <v>6</v>
      </c>
      <c r="B850" s="370">
        <v>1</v>
      </c>
      <c r="C850" s="358" t="s">
        <v>769</v>
      </c>
      <c r="D850" s="343"/>
      <c r="E850" s="343"/>
      <c r="F850" s="343"/>
      <c r="G850" s="343"/>
      <c r="H850" s="343"/>
      <c r="I850" s="343"/>
      <c r="J850" s="344">
        <v>9200001015704</v>
      </c>
      <c r="K850" s="345"/>
      <c r="L850" s="345"/>
      <c r="M850" s="345"/>
      <c r="N850" s="345"/>
      <c r="O850" s="345"/>
      <c r="P850" s="359" t="s">
        <v>771</v>
      </c>
      <c r="Q850" s="346"/>
      <c r="R850" s="346"/>
      <c r="S850" s="346"/>
      <c r="T850" s="346"/>
      <c r="U850" s="346"/>
      <c r="V850" s="346"/>
      <c r="W850" s="346"/>
      <c r="X850" s="346"/>
      <c r="Y850" s="347">
        <v>1073</v>
      </c>
      <c r="Z850" s="348"/>
      <c r="AA850" s="348"/>
      <c r="AB850" s="349"/>
      <c r="AC850" s="350" t="s">
        <v>380</v>
      </c>
      <c r="AD850" s="351"/>
      <c r="AE850" s="351"/>
      <c r="AF850" s="351"/>
      <c r="AG850" s="351"/>
      <c r="AH850" s="352" t="s">
        <v>761</v>
      </c>
      <c r="AI850" s="353"/>
      <c r="AJ850" s="353"/>
      <c r="AK850" s="353"/>
      <c r="AL850" s="354">
        <v>99.7</v>
      </c>
      <c r="AM850" s="355"/>
      <c r="AN850" s="355"/>
      <c r="AO850" s="356"/>
      <c r="AP850" s="357" t="s">
        <v>831</v>
      </c>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9200001015704</v>
      </c>
      <c r="K851" s="345"/>
      <c r="L851" s="345"/>
      <c r="M851" s="345"/>
      <c r="N851" s="345"/>
      <c r="O851" s="345"/>
      <c r="P851" s="359" t="s">
        <v>772</v>
      </c>
      <c r="Q851" s="346"/>
      <c r="R851" s="346"/>
      <c r="S851" s="346"/>
      <c r="T851" s="346"/>
      <c r="U851" s="346"/>
      <c r="V851" s="346"/>
      <c r="W851" s="346"/>
      <c r="X851" s="346"/>
      <c r="Y851" s="347">
        <v>12</v>
      </c>
      <c r="Z851" s="348"/>
      <c r="AA851" s="348"/>
      <c r="AB851" s="349"/>
      <c r="AC851" s="350" t="s">
        <v>378</v>
      </c>
      <c r="AD851" s="351"/>
      <c r="AE851" s="351"/>
      <c r="AF851" s="351"/>
      <c r="AG851" s="351"/>
      <c r="AH851" s="352" t="s">
        <v>761</v>
      </c>
      <c r="AI851" s="353"/>
      <c r="AJ851" s="353"/>
      <c r="AK851" s="353"/>
      <c r="AL851" s="354">
        <v>99.7</v>
      </c>
      <c r="AM851" s="355"/>
      <c r="AN851" s="355"/>
      <c r="AO851" s="356"/>
      <c r="AP851" s="357" t="s">
        <v>830</v>
      </c>
      <c r="AQ851" s="357"/>
      <c r="AR851" s="357"/>
      <c r="AS851" s="357"/>
      <c r="AT851" s="357"/>
      <c r="AU851" s="357"/>
      <c r="AV851" s="357"/>
      <c r="AW851" s="357"/>
      <c r="AX851" s="357"/>
      <c r="AY851">
        <f>COUNTA($C$851)</f>
        <v>1</v>
      </c>
    </row>
    <row r="852" spans="1:51" ht="30" customHeight="1" x14ac:dyDescent="0.15">
      <c r="A852" s="370">
        <v>8</v>
      </c>
      <c r="B852" s="370">
        <v>1</v>
      </c>
      <c r="C852" s="358" t="s">
        <v>773</v>
      </c>
      <c r="D852" s="343"/>
      <c r="E852" s="343"/>
      <c r="F852" s="343"/>
      <c r="G852" s="343"/>
      <c r="H852" s="343"/>
      <c r="I852" s="343"/>
      <c r="J852" s="344">
        <v>1010001045703</v>
      </c>
      <c r="K852" s="345"/>
      <c r="L852" s="345"/>
      <c r="M852" s="345"/>
      <c r="N852" s="345"/>
      <c r="O852" s="345"/>
      <c r="P852" s="359" t="s">
        <v>774</v>
      </c>
      <c r="Q852" s="346"/>
      <c r="R852" s="346"/>
      <c r="S852" s="346"/>
      <c r="T852" s="346"/>
      <c r="U852" s="346"/>
      <c r="V852" s="346"/>
      <c r="W852" s="346"/>
      <c r="X852" s="346"/>
      <c r="Y852" s="347">
        <v>170</v>
      </c>
      <c r="Z852" s="348"/>
      <c r="AA852" s="348"/>
      <c r="AB852" s="349"/>
      <c r="AC852" s="350" t="s">
        <v>373</v>
      </c>
      <c r="AD852" s="351"/>
      <c r="AE852" s="351"/>
      <c r="AF852" s="351"/>
      <c r="AG852" s="351"/>
      <c r="AH852" s="352">
        <v>2</v>
      </c>
      <c r="AI852" s="353"/>
      <c r="AJ852" s="353"/>
      <c r="AK852" s="353"/>
      <c r="AL852" s="354">
        <v>99.1</v>
      </c>
      <c r="AM852" s="355"/>
      <c r="AN852" s="355"/>
      <c r="AO852" s="356"/>
      <c r="AP852" s="357" t="s">
        <v>830</v>
      </c>
      <c r="AQ852" s="357"/>
      <c r="AR852" s="357"/>
      <c r="AS852" s="357"/>
      <c r="AT852" s="357"/>
      <c r="AU852" s="357"/>
      <c r="AV852" s="357"/>
      <c r="AW852" s="357"/>
      <c r="AX852" s="357"/>
      <c r="AY852">
        <f>COUNTA($C$852)</f>
        <v>1</v>
      </c>
    </row>
    <row r="853" spans="1:51" ht="30" customHeight="1" x14ac:dyDescent="0.15">
      <c r="A853" s="370">
        <v>9</v>
      </c>
      <c r="B853" s="370">
        <v>1</v>
      </c>
      <c r="C853" s="358" t="s">
        <v>773</v>
      </c>
      <c r="D853" s="343"/>
      <c r="E853" s="343"/>
      <c r="F853" s="343"/>
      <c r="G853" s="343"/>
      <c r="H853" s="343"/>
      <c r="I853" s="343"/>
      <c r="J853" s="344">
        <v>1010001045703</v>
      </c>
      <c r="K853" s="345"/>
      <c r="L853" s="345"/>
      <c r="M853" s="345"/>
      <c r="N853" s="345"/>
      <c r="O853" s="345"/>
      <c r="P853" s="359" t="s">
        <v>775</v>
      </c>
      <c r="Q853" s="346"/>
      <c r="R853" s="346"/>
      <c r="S853" s="346"/>
      <c r="T853" s="346"/>
      <c r="U853" s="346"/>
      <c r="V853" s="346"/>
      <c r="W853" s="346"/>
      <c r="X853" s="346"/>
      <c r="Y853" s="347">
        <v>954</v>
      </c>
      <c r="Z853" s="348"/>
      <c r="AA853" s="348"/>
      <c r="AB853" s="349"/>
      <c r="AC853" s="350" t="s">
        <v>380</v>
      </c>
      <c r="AD853" s="351"/>
      <c r="AE853" s="351"/>
      <c r="AF853" s="351"/>
      <c r="AG853" s="351"/>
      <c r="AH853" s="352" t="s">
        <v>761</v>
      </c>
      <c r="AI853" s="353"/>
      <c r="AJ853" s="353"/>
      <c r="AK853" s="353"/>
      <c r="AL853" s="354">
        <v>99.5</v>
      </c>
      <c r="AM853" s="355"/>
      <c r="AN853" s="355"/>
      <c r="AO853" s="356"/>
      <c r="AP853" s="357" t="s">
        <v>830</v>
      </c>
      <c r="AQ853" s="357"/>
      <c r="AR853" s="357"/>
      <c r="AS853" s="357"/>
      <c r="AT853" s="357"/>
      <c r="AU853" s="357"/>
      <c r="AV853" s="357"/>
      <c r="AW853" s="357"/>
      <c r="AX853" s="357"/>
      <c r="AY853">
        <f>COUNTA($C$853)</f>
        <v>1</v>
      </c>
    </row>
    <row r="854" spans="1:51" ht="45" customHeight="1" x14ac:dyDescent="0.15">
      <c r="A854" s="370">
        <v>10</v>
      </c>
      <c r="B854" s="370">
        <v>1</v>
      </c>
      <c r="C854" s="358" t="s">
        <v>773</v>
      </c>
      <c r="D854" s="343"/>
      <c r="E854" s="343"/>
      <c r="F854" s="343"/>
      <c r="G854" s="343"/>
      <c r="H854" s="343"/>
      <c r="I854" s="343"/>
      <c r="J854" s="344">
        <v>1010001045703</v>
      </c>
      <c r="K854" s="345"/>
      <c r="L854" s="345"/>
      <c r="M854" s="345"/>
      <c r="N854" s="345"/>
      <c r="O854" s="345"/>
      <c r="P854" s="359" t="s">
        <v>776</v>
      </c>
      <c r="Q854" s="346"/>
      <c r="R854" s="346"/>
      <c r="S854" s="346"/>
      <c r="T854" s="346"/>
      <c r="U854" s="346"/>
      <c r="V854" s="346"/>
      <c r="W854" s="346"/>
      <c r="X854" s="346"/>
      <c r="Y854" s="347">
        <v>152</v>
      </c>
      <c r="Z854" s="348"/>
      <c r="AA854" s="348"/>
      <c r="AB854" s="349"/>
      <c r="AC854" s="350" t="s">
        <v>378</v>
      </c>
      <c r="AD854" s="351"/>
      <c r="AE854" s="351"/>
      <c r="AF854" s="351"/>
      <c r="AG854" s="351"/>
      <c r="AH854" s="352" t="s">
        <v>761</v>
      </c>
      <c r="AI854" s="353"/>
      <c r="AJ854" s="353"/>
      <c r="AK854" s="353"/>
      <c r="AL854" s="354">
        <v>100</v>
      </c>
      <c r="AM854" s="355"/>
      <c r="AN854" s="355"/>
      <c r="AO854" s="356"/>
      <c r="AP854" s="357" t="s">
        <v>830</v>
      </c>
      <c r="AQ854" s="357"/>
      <c r="AR854" s="357"/>
      <c r="AS854" s="357"/>
      <c r="AT854" s="357"/>
      <c r="AU854" s="357"/>
      <c r="AV854" s="357"/>
      <c r="AW854" s="357"/>
      <c r="AX854" s="357"/>
      <c r="AY854">
        <f>COUNTA($C$854)</f>
        <v>1</v>
      </c>
    </row>
    <row r="855" spans="1:51" ht="30" customHeight="1" x14ac:dyDescent="0.15">
      <c r="A855" s="370">
        <v>11</v>
      </c>
      <c r="B855" s="370">
        <v>1</v>
      </c>
      <c r="C855" s="358" t="s">
        <v>773</v>
      </c>
      <c r="D855" s="343"/>
      <c r="E855" s="343"/>
      <c r="F855" s="343"/>
      <c r="G855" s="343"/>
      <c r="H855" s="343"/>
      <c r="I855" s="343"/>
      <c r="J855" s="344">
        <v>1010001045703</v>
      </c>
      <c r="K855" s="345"/>
      <c r="L855" s="345"/>
      <c r="M855" s="345"/>
      <c r="N855" s="345"/>
      <c r="O855" s="345"/>
      <c r="P855" s="359" t="s">
        <v>777</v>
      </c>
      <c r="Q855" s="346"/>
      <c r="R855" s="346"/>
      <c r="S855" s="346"/>
      <c r="T855" s="346"/>
      <c r="U855" s="346"/>
      <c r="V855" s="346"/>
      <c r="W855" s="346"/>
      <c r="X855" s="346"/>
      <c r="Y855" s="347">
        <v>1</v>
      </c>
      <c r="Z855" s="348"/>
      <c r="AA855" s="348"/>
      <c r="AB855" s="349"/>
      <c r="AC855" s="350" t="s">
        <v>379</v>
      </c>
      <c r="AD855" s="351"/>
      <c r="AE855" s="351"/>
      <c r="AF855" s="351"/>
      <c r="AG855" s="351"/>
      <c r="AH855" s="352" t="s">
        <v>761</v>
      </c>
      <c r="AI855" s="353"/>
      <c r="AJ855" s="353"/>
      <c r="AK855" s="353"/>
      <c r="AL855" s="354">
        <v>100</v>
      </c>
      <c r="AM855" s="355"/>
      <c r="AN855" s="355"/>
      <c r="AO855" s="356"/>
      <c r="AP855" s="357" t="s">
        <v>830</v>
      </c>
      <c r="AQ855" s="357"/>
      <c r="AR855" s="357"/>
      <c r="AS855" s="357"/>
      <c r="AT855" s="357"/>
      <c r="AU855" s="357"/>
      <c r="AV855" s="357"/>
      <c r="AW855" s="357"/>
      <c r="AX855" s="357"/>
      <c r="AY855">
        <f>COUNTA($C$855)</f>
        <v>1</v>
      </c>
    </row>
    <row r="856" spans="1:51" ht="30" customHeight="1" x14ac:dyDescent="0.15">
      <c r="A856" s="370">
        <v>12</v>
      </c>
      <c r="B856" s="370">
        <v>1</v>
      </c>
      <c r="C856" s="358" t="s">
        <v>778</v>
      </c>
      <c r="D856" s="343"/>
      <c r="E856" s="343"/>
      <c r="F856" s="343"/>
      <c r="G856" s="343"/>
      <c r="H856" s="343"/>
      <c r="I856" s="343"/>
      <c r="J856" s="344">
        <v>5120001067360</v>
      </c>
      <c r="K856" s="345"/>
      <c r="L856" s="345"/>
      <c r="M856" s="345"/>
      <c r="N856" s="345"/>
      <c r="O856" s="345"/>
      <c r="P856" s="359" t="s">
        <v>780</v>
      </c>
      <c r="Q856" s="346"/>
      <c r="R856" s="346"/>
      <c r="S856" s="346"/>
      <c r="T856" s="346"/>
      <c r="U856" s="346"/>
      <c r="V856" s="346"/>
      <c r="W856" s="346"/>
      <c r="X856" s="346"/>
      <c r="Y856" s="347">
        <v>795</v>
      </c>
      <c r="Z856" s="348"/>
      <c r="AA856" s="348"/>
      <c r="AB856" s="349"/>
      <c r="AC856" s="350" t="s">
        <v>373</v>
      </c>
      <c r="AD856" s="351"/>
      <c r="AE856" s="351"/>
      <c r="AF856" s="351"/>
      <c r="AG856" s="351"/>
      <c r="AH856" s="352">
        <v>2</v>
      </c>
      <c r="AI856" s="353"/>
      <c r="AJ856" s="353"/>
      <c r="AK856" s="353"/>
      <c r="AL856" s="354">
        <v>96.9</v>
      </c>
      <c r="AM856" s="355"/>
      <c r="AN856" s="355"/>
      <c r="AO856" s="356"/>
      <c r="AP856" s="357" t="s">
        <v>830</v>
      </c>
      <c r="AQ856" s="357"/>
      <c r="AR856" s="357"/>
      <c r="AS856" s="357"/>
      <c r="AT856" s="357"/>
      <c r="AU856" s="357"/>
      <c r="AV856" s="357"/>
      <c r="AW856" s="357"/>
      <c r="AX856" s="357"/>
      <c r="AY856">
        <f>COUNTA($C$856)</f>
        <v>1</v>
      </c>
    </row>
    <row r="857" spans="1:51" ht="30" customHeight="1" x14ac:dyDescent="0.15">
      <c r="A857" s="370">
        <v>13</v>
      </c>
      <c r="B857" s="370">
        <v>1</v>
      </c>
      <c r="C857" s="358" t="s">
        <v>778</v>
      </c>
      <c r="D857" s="343"/>
      <c r="E857" s="343"/>
      <c r="F857" s="343"/>
      <c r="G857" s="343"/>
      <c r="H857" s="343"/>
      <c r="I857" s="343"/>
      <c r="J857" s="344">
        <v>5120001067360</v>
      </c>
      <c r="K857" s="345"/>
      <c r="L857" s="345"/>
      <c r="M857" s="345"/>
      <c r="N857" s="345"/>
      <c r="O857" s="345"/>
      <c r="P857" s="359" t="s">
        <v>781</v>
      </c>
      <c r="Q857" s="346"/>
      <c r="R857" s="346"/>
      <c r="S857" s="346"/>
      <c r="T857" s="346"/>
      <c r="U857" s="346"/>
      <c r="V857" s="346"/>
      <c r="W857" s="346"/>
      <c r="X857" s="346"/>
      <c r="Y857" s="347">
        <v>31</v>
      </c>
      <c r="Z857" s="348"/>
      <c r="AA857" s="348"/>
      <c r="AB857" s="349"/>
      <c r="AC857" s="350" t="s">
        <v>380</v>
      </c>
      <c r="AD857" s="351"/>
      <c r="AE857" s="351"/>
      <c r="AF857" s="351"/>
      <c r="AG857" s="351"/>
      <c r="AH857" s="352" t="s">
        <v>761</v>
      </c>
      <c r="AI857" s="353"/>
      <c r="AJ857" s="353"/>
      <c r="AK857" s="353"/>
      <c r="AL857" s="354">
        <v>99.9</v>
      </c>
      <c r="AM857" s="355"/>
      <c r="AN857" s="355"/>
      <c r="AO857" s="356"/>
      <c r="AP857" s="357" t="s">
        <v>830</v>
      </c>
      <c r="AQ857" s="357"/>
      <c r="AR857" s="357"/>
      <c r="AS857" s="357"/>
      <c r="AT857" s="357"/>
      <c r="AU857" s="357"/>
      <c r="AV857" s="357"/>
      <c r="AW857" s="357"/>
      <c r="AX857" s="357"/>
      <c r="AY857">
        <f>COUNTA($C$857)</f>
        <v>1</v>
      </c>
    </row>
    <row r="858" spans="1:51" ht="30" customHeight="1" x14ac:dyDescent="0.15">
      <c r="A858" s="370">
        <v>14</v>
      </c>
      <c r="B858" s="370">
        <v>1</v>
      </c>
      <c r="C858" s="358" t="s">
        <v>778</v>
      </c>
      <c r="D858" s="343"/>
      <c r="E858" s="343"/>
      <c r="F858" s="343"/>
      <c r="G858" s="343"/>
      <c r="H858" s="343"/>
      <c r="I858" s="343"/>
      <c r="J858" s="344">
        <v>5120001067360</v>
      </c>
      <c r="K858" s="345"/>
      <c r="L858" s="345"/>
      <c r="M858" s="345"/>
      <c r="N858" s="345"/>
      <c r="O858" s="345"/>
      <c r="P858" s="359" t="s">
        <v>782</v>
      </c>
      <c r="Q858" s="346"/>
      <c r="R858" s="346"/>
      <c r="S858" s="346"/>
      <c r="T858" s="346"/>
      <c r="U858" s="346"/>
      <c r="V858" s="346"/>
      <c r="W858" s="346"/>
      <c r="X858" s="346"/>
      <c r="Y858" s="347">
        <v>1</v>
      </c>
      <c r="Z858" s="348"/>
      <c r="AA858" s="348"/>
      <c r="AB858" s="349"/>
      <c r="AC858" s="350" t="s">
        <v>379</v>
      </c>
      <c r="AD858" s="351"/>
      <c r="AE858" s="351"/>
      <c r="AF858" s="351"/>
      <c r="AG858" s="351"/>
      <c r="AH858" s="352" t="s">
        <v>761</v>
      </c>
      <c r="AI858" s="353"/>
      <c r="AJ858" s="353"/>
      <c r="AK858" s="353"/>
      <c r="AL858" s="354">
        <v>100</v>
      </c>
      <c r="AM858" s="355"/>
      <c r="AN858" s="355"/>
      <c r="AO858" s="356"/>
      <c r="AP858" s="357" t="s">
        <v>830</v>
      </c>
      <c r="AQ858" s="357"/>
      <c r="AR858" s="357"/>
      <c r="AS858" s="357"/>
      <c r="AT858" s="357"/>
      <c r="AU858" s="357"/>
      <c r="AV858" s="357"/>
      <c r="AW858" s="357"/>
      <c r="AX858" s="357"/>
      <c r="AY858">
        <f>COUNTA($C$858)</f>
        <v>1</v>
      </c>
    </row>
    <row r="859" spans="1:51" ht="30" customHeight="1" x14ac:dyDescent="0.15">
      <c r="A859" s="370">
        <v>15</v>
      </c>
      <c r="B859" s="370">
        <v>1</v>
      </c>
      <c r="C859" s="358" t="s">
        <v>783</v>
      </c>
      <c r="D859" s="343"/>
      <c r="E859" s="343"/>
      <c r="F859" s="343"/>
      <c r="G859" s="343"/>
      <c r="H859" s="343"/>
      <c r="I859" s="343"/>
      <c r="J859" s="344">
        <v>1260001026348</v>
      </c>
      <c r="K859" s="345"/>
      <c r="L859" s="345"/>
      <c r="M859" s="345"/>
      <c r="N859" s="345"/>
      <c r="O859" s="345"/>
      <c r="P859" s="359" t="s">
        <v>784</v>
      </c>
      <c r="Q859" s="346"/>
      <c r="R859" s="346"/>
      <c r="S859" s="346"/>
      <c r="T859" s="346"/>
      <c r="U859" s="346"/>
      <c r="V859" s="346"/>
      <c r="W859" s="346"/>
      <c r="X859" s="346"/>
      <c r="Y859" s="347">
        <v>801</v>
      </c>
      <c r="Z859" s="348"/>
      <c r="AA859" s="348"/>
      <c r="AB859" s="349"/>
      <c r="AC859" s="350" t="s">
        <v>373</v>
      </c>
      <c r="AD859" s="351"/>
      <c r="AE859" s="351"/>
      <c r="AF859" s="351"/>
      <c r="AG859" s="351"/>
      <c r="AH859" s="352">
        <v>1</v>
      </c>
      <c r="AI859" s="353"/>
      <c r="AJ859" s="353"/>
      <c r="AK859" s="353"/>
      <c r="AL859" s="354">
        <v>99.9</v>
      </c>
      <c r="AM859" s="355"/>
      <c r="AN859" s="355"/>
      <c r="AO859" s="356"/>
      <c r="AP859" s="357" t="s">
        <v>830</v>
      </c>
      <c r="AQ859" s="357"/>
      <c r="AR859" s="357"/>
      <c r="AS859" s="357"/>
      <c r="AT859" s="357"/>
      <c r="AU859" s="357"/>
      <c r="AV859" s="357"/>
      <c r="AW859" s="357"/>
      <c r="AX859" s="357"/>
      <c r="AY859">
        <f>COUNTA($C$859)</f>
        <v>1</v>
      </c>
    </row>
    <row r="860" spans="1:51" ht="30" customHeight="1" x14ac:dyDescent="0.15">
      <c r="A860" s="370">
        <v>16</v>
      </c>
      <c r="B860" s="370">
        <v>1</v>
      </c>
      <c r="C860" s="358" t="s">
        <v>783</v>
      </c>
      <c r="D860" s="343"/>
      <c r="E860" s="343"/>
      <c r="F860" s="343"/>
      <c r="G860" s="343"/>
      <c r="H860" s="343"/>
      <c r="I860" s="343"/>
      <c r="J860" s="344">
        <v>1260001026348</v>
      </c>
      <c r="K860" s="345"/>
      <c r="L860" s="345"/>
      <c r="M860" s="345"/>
      <c r="N860" s="345"/>
      <c r="O860" s="345"/>
      <c r="P860" s="359" t="s">
        <v>785</v>
      </c>
      <c r="Q860" s="346"/>
      <c r="R860" s="346"/>
      <c r="S860" s="346"/>
      <c r="T860" s="346"/>
      <c r="U860" s="346"/>
      <c r="V860" s="346"/>
      <c r="W860" s="346"/>
      <c r="X860" s="346"/>
      <c r="Y860" s="347">
        <v>12</v>
      </c>
      <c r="Z860" s="348"/>
      <c r="AA860" s="348"/>
      <c r="AB860" s="349"/>
      <c r="AC860" s="350" t="s">
        <v>378</v>
      </c>
      <c r="AD860" s="351"/>
      <c r="AE860" s="351"/>
      <c r="AF860" s="351"/>
      <c r="AG860" s="351"/>
      <c r="AH860" s="352" t="s">
        <v>761</v>
      </c>
      <c r="AI860" s="353"/>
      <c r="AJ860" s="353"/>
      <c r="AK860" s="353"/>
      <c r="AL860" s="354">
        <v>100</v>
      </c>
      <c r="AM860" s="355"/>
      <c r="AN860" s="355"/>
      <c r="AO860" s="356"/>
      <c r="AP860" s="357" t="s">
        <v>830</v>
      </c>
      <c r="AQ860" s="357"/>
      <c r="AR860" s="357"/>
      <c r="AS860" s="357"/>
      <c r="AT860" s="357"/>
      <c r="AU860" s="357"/>
      <c r="AV860" s="357"/>
      <c r="AW860" s="357"/>
      <c r="AX860" s="357"/>
      <c r="AY860">
        <f>COUNTA($C$860)</f>
        <v>1</v>
      </c>
    </row>
    <row r="861" spans="1:51" s="16" customFormat="1" ht="30" customHeight="1" x14ac:dyDescent="0.15">
      <c r="A861" s="370">
        <v>17</v>
      </c>
      <c r="B861" s="370">
        <v>1</v>
      </c>
      <c r="C861" s="358" t="s">
        <v>783</v>
      </c>
      <c r="D861" s="343"/>
      <c r="E861" s="343"/>
      <c r="F861" s="343"/>
      <c r="G861" s="343"/>
      <c r="H861" s="343"/>
      <c r="I861" s="343"/>
      <c r="J861" s="344">
        <v>1260001026348</v>
      </c>
      <c r="K861" s="345"/>
      <c r="L861" s="345"/>
      <c r="M861" s="345"/>
      <c r="N861" s="345"/>
      <c r="O861" s="345"/>
      <c r="P861" s="359" t="s">
        <v>786</v>
      </c>
      <c r="Q861" s="346"/>
      <c r="R861" s="346"/>
      <c r="S861" s="346"/>
      <c r="T861" s="346"/>
      <c r="U861" s="346"/>
      <c r="V861" s="346"/>
      <c r="W861" s="346"/>
      <c r="X861" s="346"/>
      <c r="Y861" s="347">
        <v>1</v>
      </c>
      <c r="Z861" s="348"/>
      <c r="AA861" s="348"/>
      <c r="AB861" s="349"/>
      <c r="AC861" s="350" t="s">
        <v>379</v>
      </c>
      <c r="AD861" s="351"/>
      <c r="AE861" s="351"/>
      <c r="AF861" s="351"/>
      <c r="AG861" s="351"/>
      <c r="AH861" s="352" t="s">
        <v>761</v>
      </c>
      <c r="AI861" s="353"/>
      <c r="AJ861" s="353"/>
      <c r="AK861" s="353"/>
      <c r="AL861" s="354">
        <v>91</v>
      </c>
      <c r="AM861" s="355"/>
      <c r="AN861" s="355"/>
      <c r="AO861" s="356"/>
      <c r="AP861" s="357" t="s">
        <v>830</v>
      </c>
      <c r="AQ861" s="357"/>
      <c r="AR861" s="357"/>
      <c r="AS861" s="357"/>
      <c r="AT861" s="357"/>
      <c r="AU861" s="357"/>
      <c r="AV861" s="357"/>
      <c r="AW861" s="357"/>
      <c r="AX861" s="357"/>
      <c r="AY861">
        <f>COUNTA($C$861)</f>
        <v>1</v>
      </c>
    </row>
    <row r="862" spans="1:51" ht="30" customHeight="1" x14ac:dyDescent="0.15">
      <c r="A862" s="370">
        <v>18</v>
      </c>
      <c r="B862" s="370">
        <v>1</v>
      </c>
      <c r="C862" s="358" t="s">
        <v>787</v>
      </c>
      <c r="D862" s="343"/>
      <c r="E862" s="343"/>
      <c r="F862" s="343"/>
      <c r="G862" s="343"/>
      <c r="H862" s="343"/>
      <c r="I862" s="343"/>
      <c r="J862" s="344">
        <v>6010001034858</v>
      </c>
      <c r="K862" s="345"/>
      <c r="L862" s="345"/>
      <c r="M862" s="345"/>
      <c r="N862" s="345"/>
      <c r="O862" s="345"/>
      <c r="P862" s="359" t="s">
        <v>795</v>
      </c>
      <c r="Q862" s="346"/>
      <c r="R862" s="346"/>
      <c r="S862" s="346"/>
      <c r="T862" s="346"/>
      <c r="U862" s="346"/>
      <c r="V862" s="346"/>
      <c r="W862" s="346"/>
      <c r="X862" s="346"/>
      <c r="Y862" s="347">
        <v>47</v>
      </c>
      <c r="Z862" s="348"/>
      <c r="AA862" s="348"/>
      <c r="AB862" s="349"/>
      <c r="AC862" s="350" t="s">
        <v>373</v>
      </c>
      <c r="AD862" s="351"/>
      <c r="AE862" s="351"/>
      <c r="AF862" s="351"/>
      <c r="AG862" s="351"/>
      <c r="AH862" s="352">
        <v>1</v>
      </c>
      <c r="AI862" s="353"/>
      <c r="AJ862" s="353"/>
      <c r="AK862" s="353"/>
      <c r="AL862" s="354">
        <v>100</v>
      </c>
      <c r="AM862" s="355"/>
      <c r="AN862" s="355"/>
      <c r="AO862" s="356"/>
      <c r="AP862" s="357" t="s">
        <v>830</v>
      </c>
      <c r="AQ862" s="357"/>
      <c r="AR862" s="357"/>
      <c r="AS862" s="357"/>
      <c r="AT862" s="357"/>
      <c r="AU862" s="357"/>
      <c r="AV862" s="357"/>
      <c r="AW862" s="357"/>
      <c r="AX862" s="357"/>
      <c r="AY862">
        <f>COUNTA($C$862)</f>
        <v>1</v>
      </c>
    </row>
    <row r="863" spans="1:51" ht="30" customHeight="1" x14ac:dyDescent="0.15">
      <c r="A863" s="370">
        <v>19</v>
      </c>
      <c r="B863" s="370">
        <v>1</v>
      </c>
      <c r="C863" s="358" t="s">
        <v>787</v>
      </c>
      <c r="D863" s="343"/>
      <c r="E863" s="343"/>
      <c r="F863" s="343"/>
      <c r="G863" s="343"/>
      <c r="H863" s="343"/>
      <c r="I863" s="343"/>
      <c r="J863" s="344">
        <v>6010001034858</v>
      </c>
      <c r="K863" s="345"/>
      <c r="L863" s="345"/>
      <c r="M863" s="345"/>
      <c r="N863" s="345"/>
      <c r="O863" s="345"/>
      <c r="P863" s="359" t="s">
        <v>794</v>
      </c>
      <c r="Q863" s="346"/>
      <c r="R863" s="346"/>
      <c r="S863" s="346"/>
      <c r="T863" s="346"/>
      <c r="U863" s="346"/>
      <c r="V863" s="346"/>
      <c r="W863" s="346"/>
      <c r="X863" s="346"/>
      <c r="Y863" s="347">
        <v>648</v>
      </c>
      <c r="Z863" s="348"/>
      <c r="AA863" s="348"/>
      <c r="AB863" s="349"/>
      <c r="AC863" s="350" t="s">
        <v>380</v>
      </c>
      <c r="AD863" s="351"/>
      <c r="AE863" s="351"/>
      <c r="AF863" s="351"/>
      <c r="AG863" s="351"/>
      <c r="AH863" s="352" t="s">
        <v>761</v>
      </c>
      <c r="AI863" s="353"/>
      <c r="AJ863" s="353"/>
      <c r="AK863" s="353"/>
      <c r="AL863" s="354">
        <v>99.3</v>
      </c>
      <c r="AM863" s="355"/>
      <c r="AN863" s="355"/>
      <c r="AO863" s="356"/>
      <c r="AP863" s="357" t="s">
        <v>830</v>
      </c>
      <c r="AQ863" s="357"/>
      <c r="AR863" s="357"/>
      <c r="AS863" s="357"/>
      <c r="AT863" s="357"/>
      <c r="AU863" s="357"/>
      <c r="AV863" s="357"/>
      <c r="AW863" s="357"/>
      <c r="AX863" s="357"/>
      <c r="AY863">
        <f>COUNTA($C$863)</f>
        <v>1</v>
      </c>
    </row>
    <row r="864" spans="1:51" ht="30" customHeight="1" x14ac:dyDescent="0.15">
      <c r="A864" s="370">
        <v>20</v>
      </c>
      <c r="B864" s="370">
        <v>1</v>
      </c>
      <c r="C864" s="358" t="s">
        <v>787</v>
      </c>
      <c r="D864" s="343"/>
      <c r="E864" s="343"/>
      <c r="F864" s="343"/>
      <c r="G864" s="343"/>
      <c r="H864" s="343"/>
      <c r="I864" s="343"/>
      <c r="J864" s="344">
        <v>6010001034858</v>
      </c>
      <c r="K864" s="345"/>
      <c r="L864" s="345"/>
      <c r="M864" s="345"/>
      <c r="N864" s="345"/>
      <c r="O864" s="345"/>
      <c r="P864" s="359" t="s">
        <v>796</v>
      </c>
      <c r="Q864" s="346"/>
      <c r="R864" s="346"/>
      <c r="S864" s="346"/>
      <c r="T864" s="346"/>
      <c r="U864" s="346"/>
      <c r="V864" s="346"/>
      <c r="W864" s="346"/>
      <c r="X864" s="346"/>
      <c r="Y864" s="347">
        <v>6</v>
      </c>
      <c r="Z864" s="348"/>
      <c r="AA864" s="348"/>
      <c r="AB864" s="349"/>
      <c r="AC864" s="350" t="s">
        <v>378</v>
      </c>
      <c r="AD864" s="351"/>
      <c r="AE864" s="351"/>
      <c r="AF864" s="351"/>
      <c r="AG864" s="351"/>
      <c r="AH864" s="352" t="s">
        <v>761</v>
      </c>
      <c r="AI864" s="353"/>
      <c r="AJ864" s="353"/>
      <c r="AK864" s="353"/>
      <c r="AL864" s="354">
        <v>100</v>
      </c>
      <c r="AM864" s="355"/>
      <c r="AN864" s="355"/>
      <c r="AO864" s="356"/>
      <c r="AP864" s="357" t="s">
        <v>830</v>
      </c>
      <c r="AQ864" s="357"/>
      <c r="AR864" s="357"/>
      <c r="AS864" s="357"/>
      <c r="AT864" s="357"/>
      <c r="AU864" s="357"/>
      <c r="AV864" s="357"/>
      <c r="AW864" s="357"/>
      <c r="AX864" s="357"/>
      <c r="AY864">
        <f>COUNTA($C$864)</f>
        <v>1</v>
      </c>
    </row>
    <row r="865" spans="1:51" ht="30" customHeight="1" x14ac:dyDescent="0.15">
      <c r="A865" s="370">
        <v>21</v>
      </c>
      <c r="B865" s="370">
        <v>1</v>
      </c>
      <c r="C865" s="358" t="s">
        <v>788</v>
      </c>
      <c r="D865" s="343"/>
      <c r="E865" s="343"/>
      <c r="F865" s="343"/>
      <c r="G865" s="343"/>
      <c r="H865" s="343"/>
      <c r="I865" s="343"/>
      <c r="J865" s="344">
        <v>1010001089519</v>
      </c>
      <c r="K865" s="345"/>
      <c r="L865" s="345"/>
      <c r="M865" s="345"/>
      <c r="N865" s="345"/>
      <c r="O865" s="345"/>
      <c r="P865" s="359" t="s">
        <v>797</v>
      </c>
      <c r="Q865" s="346"/>
      <c r="R865" s="346"/>
      <c r="S865" s="346"/>
      <c r="T865" s="346"/>
      <c r="U865" s="346"/>
      <c r="V865" s="346"/>
      <c r="W865" s="346"/>
      <c r="X865" s="346"/>
      <c r="Y865" s="347">
        <v>273</v>
      </c>
      <c r="Z865" s="348"/>
      <c r="AA865" s="348"/>
      <c r="AB865" s="349"/>
      <c r="AC865" s="350" t="s">
        <v>373</v>
      </c>
      <c r="AD865" s="351"/>
      <c r="AE865" s="351"/>
      <c r="AF865" s="351"/>
      <c r="AG865" s="351"/>
      <c r="AH865" s="352">
        <v>2</v>
      </c>
      <c r="AI865" s="353"/>
      <c r="AJ865" s="353"/>
      <c r="AK865" s="353"/>
      <c r="AL865" s="354">
        <v>96.1</v>
      </c>
      <c r="AM865" s="355"/>
      <c r="AN865" s="355"/>
      <c r="AO865" s="356"/>
      <c r="AP865" s="357" t="s">
        <v>830</v>
      </c>
      <c r="AQ865" s="357"/>
      <c r="AR865" s="357"/>
      <c r="AS865" s="357"/>
      <c r="AT865" s="357"/>
      <c r="AU865" s="357"/>
      <c r="AV865" s="357"/>
      <c r="AW865" s="357"/>
      <c r="AX865" s="357"/>
      <c r="AY865">
        <f>COUNTA($C$865)</f>
        <v>1</v>
      </c>
    </row>
    <row r="866" spans="1:51" ht="30" customHeight="1" x14ac:dyDescent="0.15">
      <c r="A866" s="370">
        <v>22</v>
      </c>
      <c r="B866" s="370">
        <v>1</v>
      </c>
      <c r="C866" s="358" t="s">
        <v>788</v>
      </c>
      <c r="D866" s="343"/>
      <c r="E866" s="343"/>
      <c r="F866" s="343"/>
      <c r="G866" s="343"/>
      <c r="H866" s="343"/>
      <c r="I866" s="343"/>
      <c r="J866" s="344">
        <v>1010001089519</v>
      </c>
      <c r="K866" s="345"/>
      <c r="L866" s="345"/>
      <c r="M866" s="345"/>
      <c r="N866" s="345"/>
      <c r="O866" s="345"/>
      <c r="P866" s="359" t="s">
        <v>798</v>
      </c>
      <c r="Q866" s="346"/>
      <c r="R866" s="346"/>
      <c r="S866" s="346"/>
      <c r="T866" s="346"/>
      <c r="U866" s="346"/>
      <c r="V866" s="346"/>
      <c r="W866" s="346"/>
      <c r="X866" s="346"/>
      <c r="Y866" s="347">
        <v>212</v>
      </c>
      <c r="Z866" s="348"/>
      <c r="AA866" s="348"/>
      <c r="AB866" s="349"/>
      <c r="AC866" s="350" t="s">
        <v>380</v>
      </c>
      <c r="AD866" s="351"/>
      <c r="AE866" s="351"/>
      <c r="AF866" s="351"/>
      <c r="AG866" s="351"/>
      <c r="AH866" s="352" t="s">
        <v>761</v>
      </c>
      <c r="AI866" s="353"/>
      <c r="AJ866" s="353"/>
      <c r="AK866" s="353"/>
      <c r="AL866" s="354">
        <v>100</v>
      </c>
      <c r="AM866" s="355"/>
      <c r="AN866" s="355"/>
      <c r="AO866" s="356"/>
      <c r="AP866" s="357" t="s">
        <v>830</v>
      </c>
      <c r="AQ866" s="357"/>
      <c r="AR866" s="357"/>
      <c r="AS866" s="357"/>
      <c r="AT866" s="357"/>
      <c r="AU866" s="357"/>
      <c r="AV866" s="357"/>
      <c r="AW866" s="357"/>
      <c r="AX866" s="357"/>
      <c r="AY866">
        <f>COUNTA($C$866)</f>
        <v>1</v>
      </c>
    </row>
    <row r="867" spans="1:51" ht="30" customHeight="1" x14ac:dyDescent="0.15">
      <c r="A867" s="370">
        <v>23</v>
      </c>
      <c r="B867" s="370">
        <v>1</v>
      </c>
      <c r="C867" s="358" t="s">
        <v>788</v>
      </c>
      <c r="D867" s="343"/>
      <c r="E867" s="343"/>
      <c r="F867" s="343"/>
      <c r="G867" s="343"/>
      <c r="H867" s="343"/>
      <c r="I867" s="343"/>
      <c r="J867" s="344">
        <v>1010001089519</v>
      </c>
      <c r="K867" s="345"/>
      <c r="L867" s="345"/>
      <c r="M867" s="345"/>
      <c r="N867" s="345"/>
      <c r="O867" s="345"/>
      <c r="P867" s="359" t="s">
        <v>799</v>
      </c>
      <c r="Q867" s="346"/>
      <c r="R867" s="346"/>
      <c r="S867" s="346"/>
      <c r="T867" s="346"/>
      <c r="U867" s="346"/>
      <c r="V867" s="346"/>
      <c r="W867" s="346"/>
      <c r="X867" s="346"/>
      <c r="Y867" s="347">
        <v>20</v>
      </c>
      <c r="Z867" s="348"/>
      <c r="AA867" s="348"/>
      <c r="AB867" s="349"/>
      <c r="AC867" s="350" t="s">
        <v>378</v>
      </c>
      <c r="AD867" s="351"/>
      <c r="AE867" s="351"/>
      <c r="AF867" s="351"/>
      <c r="AG867" s="351"/>
      <c r="AH867" s="352" t="s">
        <v>761</v>
      </c>
      <c r="AI867" s="353"/>
      <c r="AJ867" s="353"/>
      <c r="AK867" s="353"/>
      <c r="AL867" s="354">
        <v>100</v>
      </c>
      <c r="AM867" s="355"/>
      <c r="AN867" s="355"/>
      <c r="AO867" s="356"/>
      <c r="AP867" s="357" t="s">
        <v>830</v>
      </c>
      <c r="AQ867" s="357"/>
      <c r="AR867" s="357"/>
      <c r="AS867" s="357"/>
      <c r="AT867" s="357"/>
      <c r="AU867" s="357"/>
      <c r="AV867" s="357"/>
      <c r="AW867" s="357"/>
      <c r="AX867" s="357"/>
      <c r="AY867">
        <f>COUNTA($C$867)</f>
        <v>1</v>
      </c>
    </row>
    <row r="868" spans="1:51" ht="30" customHeight="1" x14ac:dyDescent="0.15">
      <c r="A868" s="370">
        <v>24</v>
      </c>
      <c r="B868" s="370">
        <v>1</v>
      </c>
      <c r="C868" s="358" t="s">
        <v>788</v>
      </c>
      <c r="D868" s="343"/>
      <c r="E868" s="343"/>
      <c r="F868" s="343"/>
      <c r="G868" s="343"/>
      <c r="H868" s="343"/>
      <c r="I868" s="343"/>
      <c r="J868" s="344">
        <v>1010001089519</v>
      </c>
      <c r="K868" s="345"/>
      <c r="L868" s="345"/>
      <c r="M868" s="345"/>
      <c r="N868" s="345"/>
      <c r="O868" s="345"/>
      <c r="P868" s="359" t="s">
        <v>800</v>
      </c>
      <c r="Q868" s="346"/>
      <c r="R868" s="346"/>
      <c r="S868" s="346"/>
      <c r="T868" s="346"/>
      <c r="U868" s="346"/>
      <c r="V868" s="346"/>
      <c r="W868" s="346"/>
      <c r="X868" s="346"/>
      <c r="Y868" s="347">
        <v>1</v>
      </c>
      <c r="Z868" s="348"/>
      <c r="AA868" s="348"/>
      <c r="AB868" s="349"/>
      <c r="AC868" s="350" t="s">
        <v>379</v>
      </c>
      <c r="AD868" s="351"/>
      <c r="AE868" s="351"/>
      <c r="AF868" s="351"/>
      <c r="AG868" s="351"/>
      <c r="AH868" s="352" t="s">
        <v>761</v>
      </c>
      <c r="AI868" s="353"/>
      <c r="AJ868" s="353"/>
      <c r="AK868" s="353"/>
      <c r="AL868" s="354">
        <v>100</v>
      </c>
      <c r="AM868" s="355"/>
      <c r="AN868" s="355"/>
      <c r="AO868" s="356"/>
      <c r="AP868" s="357" t="s">
        <v>830</v>
      </c>
      <c r="AQ868" s="357"/>
      <c r="AR868" s="357"/>
      <c r="AS868" s="357"/>
      <c r="AT868" s="357"/>
      <c r="AU868" s="357"/>
      <c r="AV868" s="357"/>
      <c r="AW868" s="357"/>
      <c r="AX868" s="357"/>
      <c r="AY868">
        <f>COUNTA($C$868)</f>
        <v>1</v>
      </c>
    </row>
    <row r="869" spans="1:51" ht="30" customHeight="1" x14ac:dyDescent="0.15">
      <c r="A869" s="370">
        <v>25</v>
      </c>
      <c r="B869" s="370">
        <v>1</v>
      </c>
      <c r="C869" s="358" t="s">
        <v>790</v>
      </c>
      <c r="D869" s="343"/>
      <c r="E869" s="343"/>
      <c r="F869" s="343"/>
      <c r="G869" s="343"/>
      <c r="H869" s="343"/>
      <c r="I869" s="343"/>
      <c r="J869" s="344">
        <v>3010501015170</v>
      </c>
      <c r="K869" s="345"/>
      <c r="L869" s="345"/>
      <c r="M869" s="345"/>
      <c r="N869" s="345"/>
      <c r="O869" s="345"/>
      <c r="P869" s="359" t="s">
        <v>802</v>
      </c>
      <c r="Q869" s="346"/>
      <c r="R869" s="346"/>
      <c r="S869" s="346"/>
      <c r="T869" s="346"/>
      <c r="U869" s="346"/>
      <c r="V869" s="346"/>
      <c r="W869" s="346"/>
      <c r="X869" s="346"/>
      <c r="Y869" s="347">
        <v>9</v>
      </c>
      <c r="Z869" s="348"/>
      <c r="AA869" s="348"/>
      <c r="AB869" s="349"/>
      <c r="AC869" s="350" t="s">
        <v>373</v>
      </c>
      <c r="AD869" s="351"/>
      <c r="AE869" s="351"/>
      <c r="AF869" s="351"/>
      <c r="AG869" s="351"/>
      <c r="AH869" s="352">
        <v>2</v>
      </c>
      <c r="AI869" s="353"/>
      <c r="AJ869" s="353"/>
      <c r="AK869" s="353"/>
      <c r="AL869" s="354">
        <v>100</v>
      </c>
      <c r="AM869" s="355"/>
      <c r="AN869" s="355"/>
      <c r="AO869" s="356"/>
      <c r="AP869" s="357" t="s">
        <v>830</v>
      </c>
      <c r="AQ869" s="357"/>
      <c r="AR869" s="357"/>
      <c r="AS869" s="357"/>
      <c r="AT869" s="357"/>
      <c r="AU869" s="357"/>
      <c r="AV869" s="357"/>
      <c r="AW869" s="357"/>
      <c r="AX869" s="357"/>
      <c r="AY869">
        <f>COUNTA($C$869)</f>
        <v>1</v>
      </c>
    </row>
    <row r="870" spans="1:51" ht="30" customHeight="1" x14ac:dyDescent="0.15">
      <c r="A870" s="370">
        <v>26</v>
      </c>
      <c r="B870" s="370">
        <v>1</v>
      </c>
      <c r="C870" s="358" t="s">
        <v>790</v>
      </c>
      <c r="D870" s="343"/>
      <c r="E870" s="343"/>
      <c r="F870" s="343"/>
      <c r="G870" s="343"/>
      <c r="H870" s="343"/>
      <c r="I870" s="343"/>
      <c r="J870" s="344">
        <v>3010501015170</v>
      </c>
      <c r="K870" s="345"/>
      <c r="L870" s="345"/>
      <c r="M870" s="345"/>
      <c r="N870" s="345"/>
      <c r="O870" s="345"/>
      <c r="P870" s="359" t="s">
        <v>801</v>
      </c>
      <c r="Q870" s="346"/>
      <c r="R870" s="346"/>
      <c r="S870" s="346"/>
      <c r="T870" s="346"/>
      <c r="U870" s="346"/>
      <c r="V870" s="346"/>
      <c r="W870" s="346"/>
      <c r="X870" s="346"/>
      <c r="Y870" s="347">
        <v>395</v>
      </c>
      <c r="Z870" s="348"/>
      <c r="AA870" s="348"/>
      <c r="AB870" s="349"/>
      <c r="AC870" s="350" t="s">
        <v>380</v>
      </c>
      <c r="AD870" s="351"/>
      <c r="AE870" s="351"/>
      <c r="AF870" s="351"/>
      <c r="AG870" s="351"/>
      <c r="AH870" s="352" t="s">
        <v>761</v>
      </c>
      <c r="AI870" s="353"/>
      <c r="AJ870" s="353"/>
      <c r="AK870" s="353"/>
      <c r="AL870" s="354">
        <v>99.9</v>
      </c>
      <c r="AM870" s="355"/>
      <c r="AN870" s="355"/>
      <c r="AO870" s="356"/>
      <c r="AP870" s="357" t="s">
        <v>830</v>
      </c>
      <c r="AQ870" s="357"/>
      <c r="AR870" s="357"/>
      <c r="AS870" s="357"/>
      <c r="AT870" s="357"/>
      <c r="AU870" s="357"/>
      <c r="AV870" s="357"/>
      <c r="AW870" s="357"/>
      <c r="AX870" s="357"/>
      <c r="AY870">
        <f>COUNTA($C$870)</f>
        <v>1</v>
      </c>
    </row>
    <row r="871" spans="1:51" ht="30" customHeight="1" x14ac:dyDescent="0.15">
      <c r="A871" s="370">
        <v>27</v>
      </c>
      <c r="B871" s="370">
        <v>1</v>
      </c>
      <c r="C871" s="358" t="s">
        <v>790</v>
      </c>
      <c r="D871" s="343"/>
      <c r="E871" s="343"/>
      <c r="F871" s="343"/>
      <c r="G871" s="343"/>
      <c r="H871" s="343"/>
      <c r="I871" s="343"/>
      <c r="J871" s="344">
        <v>3010501015170</v>
      </c>
      <c r="K871" s="345"/>
      <c r="L871" s="345"/>
      <c r="M871" s="345"/>
      <c r="N871" s="345"/>
      <c r="O871" s="345"/>
      <c r="P871" s="359" t="s">
        <v>803</v>
      </c>
      <c r="Q871" s="346"/>
      <c r="R871" s="346"/>
      <c r="S871" s="346"/>
      <c r="T871" s="346"/>
      <c r="U871" s="346"/>
      <c r="V871" s="346"/>
      <c r="W871" s="346"/>
      <c r="X871" s="346"/>
      <c r="Y871" s="347">
        <v>6</v>
      </c>
      <c r="Z871" s="348"/>
      <c r="AA871" s="348"/>
      <c r="AB871" s="349"/>
      <c r="AC871" s="350" t="s">
        <v>378</v>
      </c>
      <c r="AD871" s="351"/>
      <c r="AE871" s="351"/>
      <c r="AF871" s="351"/>
      <c r="AG871" s="351"/>
      <c r="AH871" s="352" t="s">
        <v>761</v>
      </c>
      <c r="AI871" s="353"/>
      <c r="AJ871" s="353"/>
      <c r="AK871" s="353"/>
      <c r="AL871" s="354">
        <v>94.4</v>
      </c>
      <c r="AM871" s="355"/>
      <c r="AN871" s="355"/>
      <c r="AO871" s="356"/>
      <c r="AP871" s="357" t="s">
        <v>830</v>
      </c>
      <c r="AQ871" s="357"/>
      <c r="AR871" s="357"/>
      <c r="AS871" s="357"/>
      <c r="AT871" s="357"/>
      <c r="AU871" s="357"/>
      <c r="AV871" s="357"/>
      <c r="AW871" s="357"/>
      <c r="AX871" s="357"/>
      <c r="AY871">
        <f>COUNTA($C$871)</f>
        <v>1</v>
      </c>
    </row>
    <row r="872" spans="1:51" ht="30" customHeight="1" x14ac:dyDescent="0.15">
      <c r="A872" s="370">
        <v>28</v>
      </c>
      <c r="B872" s="370">
        <v>1</v>
      </c>
      <c r="C872" s="358" t="s">
        <v>791</v>
      </c>
      <c r="D872" s="343"/>
      <c r="E872" s="343"/>
      <c r="F872" s="343"/>
      <c r="G872" s="343"/>
      <c r="H872" s="343"/>
      <c r="I872" s="343"/>
      <c r="J872" s="344">
        <v>8140001051822</v>
      </c>
      <c r="K872" s="345"/>
      <c r="L872" s="345"/>
      <c r="M872" s="345"/>
      <c r="N872" s="345"/>
      <c r="O872" s="345"/>
      <c r="P872" s="359" t="s">
        <v>804</v>
      </c>
      <c r="Q872" s="346"/>
      <c r="R872" s="346"/>
      <c r="S872" s="346"/>
      <c r="T872" s="346"/>
      <c r="U872" s="346"/>
      <c r="V872" s="346"/>
      <c r="W872" s="346"/>
      <c r="X872" s="346"/>
      <c r="Y872" s="347">
        <v>287</v>
      </c>
      <c r="Z872" s="348"/>
      <c r="AA872" s="348"/>
      <c r="AB872" s="349"/>
      <c r="AC872" s="350" t="s">
        <v>373</v>
      </c>
      <c r="AD872" s="351"/>
      <c r="AE872" s="351"/>
      <c r="AF872" s="351"/>
      <c r="AG872" s="351"/>
      <c r="AH872" s="352">
        <v>2</v>
      </c>
      <c r="AI872" s="353"/>
      <c r="AJ872" s="353"/>
      <c r="AK872" s="353"/>
      <c r="AL872" s="354">
        <v>96.5</v>
      </c>
      <c r="AM872" s="355"/>
      <c r="AN872" s="355"/>
      <c r="AO872" s="356"/>
      <c r="AP872" s="357" t="s">
        <v>830</v>
      </c>
      <c r="AQ872" s="357"/>
      <c r="AR872" s="357"/>
      <c r="AS872" s="357"/>
      <c r="AT872" s="357"/>
      <c r="AU872" s="357"/>
      <c r="AV872" s="357"/>
      <c r="AW872" s="357"/>
      <c r="AX872" s="357"/>
      <c r="AY872">
        <f>COUNTA($C$872)</f>
        <v>1</v>
      </c>
    </row>
    <row r="873" spans="1:51" ht="30" customHeight="1" x14ac:dyDescent="0.15">
      <c r="A873" s="370">
        <v>29</v>
      </c>
      <c r="B873" s="370">
        <v>1</v>
      </c>
      <c r="C873" s="358" t="s">
        <v>791</v>
      </c>
      <c r="D873" s="343"/>
      <c r="E873" s="343"/>
      <c r="F873" s="343"/>
      <c r="G873" s="343"/>
      <c r="H873" s="343"/>
      <c r="I873" s="343"/>
      <c r="J873" s="344">
        <v>8140001051822</v>
      </c>
      <c r="K873" s="345"/>
      <c r="L873" s="345"/>
      <c r="M873" s="345"/>
      <c r="N873" s="345"/>
      <c r="O873" s="345"/>
      <c r="P873" s="359" t="s">
        <v>805</v>
      </c>
      <c r="Q873" s="346"/>
      <c r="R873" s="346"/>
      <c r="S873" s="346"/>
      <c r="T873" s="346"/>
      <c r="U873" s="346"/>
      <c r="V873" s="346"/>
      <c r="W873" s="346"/>
      <c r="X873" s="346"/>
      <c r="Y873" s="347">
        <v>85</v>
      </c>
      <c r="Z873" s="348"/>
      <c r="AA873" s="348"/>
      <c r="AB873" s="349"/>
      <c r="AC873" s="350" t="s">
        <v>380</v>
      </c>
      <c r="AD873" s="351"/>
      <c r="AE873" s="351"/>
      <c r="AF873" s="351"/>
      <c r="AG873" s="351"/>
      <c r="AH873" s="352" t="s">
        <v>761</v>
      </c>
      <c r="AI873" s="353"/>
      <c r="AJ873" s="353"/>
      <c r="AK873" s="353"/>
      <c r="AL873" s="354">
        <v>100</v>
      </c>
      <c r="AM873" s="355"/>
      <c r="AN873" s="355"/>
      <c r="AO873" s="356"/>
      <c r="AP873" s="357" t="s">
        <v>830</v>
      </c>
      <c r="AQ873" s="357"/>
      <c r="AR873" s="357"/>
      <c r="AS873" s="357"/>
      <c r="AT873" s="357"/>
      <c r="AU873" s="357"/>
      <c r="AV873" s="357"/>
      <c r="AW873" s="357"/>
      <c r="AX873" s="357"/>
      <c r="AY873">
        <f>COUNTA($C$873)</f>
        <v>1</v>
      </c>
    </row>
    <row r="874" spans="1:51" ht="30" customHeight="1" x14ac:dyDescent="0.15">
      <c r="A874" s="370">
        <v>30</v>
      </c>
      <c r="B874" s="370">
        <v>1</v>
      </c>
      <c r="C874" s="358" t="s">
        <v>793</v>
      </c>
      <c r="D874" s="343"/>
      <c r="E874" s="343"/>
      <c r="F874" s="343"/>
      <c r="G874" s="343"/>
      <c r="H874" s="343"/>
      <c r="I874" s="343"/>
      <c r="J874" s="344">
        <v>6010001030519</v>
      </c>
      <c r="K874" s="345"/>
      <c r="L874" s="345"/>
      <c r="M874" s="345"/>
      <c r="N874" s="345"/>
      <c r="O874" s="345"/>
      <c r="P874" s="359" t="s">
        <v>806</v>
      </c>
      <c r="Q874" s="346"/>
      <c r="R874" s="346"/>
      <c r="S874" s="346"/>
      <c r="T874" s="346"/>
      <c r="U874" s="346"/>
      <c r="V874" s="346"/>
      <c r="W874" s="346"/>
      <c r="X874" s="346"/>
      <c r="Y874" s="347">
        <v>152</v>
      </c>
      <c r="Z874" s="348"/>
      <c r="AA874" s="348"/>
      <c r="AB874" s="349"/>
      <c r="AC874" s="350" t="s">
        <v>380</v>
      </c>
      <c r="AD874" s="351"/>
      <c r="AE874" s="351"/>
      <c r="AF874" s="351"/>
      <c r="AG874" s="351"/>
      <c r="AH874" s="352" t="s">
        <v>761</v>
      </c>
      <c r="AI874" s="353"/>
      <c r="AJ874" s="353"/>
      <c r="AK874" s="353"/>
      <c r="AL874" s="354">
        <v>99.6</v>
      </c>
      <c r="AM874" s="355"/>
      <c r="AN874" s="355"/>
      <c r="AO874" s="356"/>
      <c r="AP874" s="357" t="s">
        <v>830</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77">
        <v>6010001034858</v>
      </c>
      <c r="K1110" s="378"/>
      <c r="L1110" s="378"/>
      <c r="M1110" s="378"/>
      <c r="N1110" s="378"/>
      <c r="O1110" s="379"/>
      <c r="P1110" s="359" t="s">
        <v>809</v>
      </c>
      <c r="Q1110" s="346"/>
      <c r="R1110" s="346"/>
      <c r="S1110" s="346"/>
      <c r="T1110" s="346"/>
      <c r="U1110" s="346"/>
      <c r="V1110" s="346"/>
      <c r="W1110" s="346"/>
      <c r="X1110" s="346"/>
      <c r="Y1110" s="347">
        <v>273</v>
      </c>
      <c r="Z1110" s="348"/>
      <c r="AA1110" s="348"/>
      <c r="AB1110" s="349"/>
      <c r="AC1110" s="350" t="s">
        <v>373</v>
      </c>
      <c r="AD1110" s="351"/>
      <c r="AE1110" s="351"/>
      <c r="AF1110" s="351"/>
      <c r="AG1110" s="351"/>
      <c r="AH1110" s="352">
        <v>1</v>
      </c>
      <c r="AI1110" s="353"/>
      <c r="AJ1110" s="353"/>
      <c r="AK1110" s="353"/>
      <c r="AL1110" s="354">
        <v>99.3</v>
      </c>
      <c r="AM1110" s="355"/>
      <c r="AN1110" s="355"/>
      <c r="AO1110" s="356"/>
      <c r="AP1110" s="357" t="s">
        <v>830</v>
      </c>
      <c r="AQ1110" s="357"/>
      <c r="AR1110" s="357"/>
      <c r="AS1110" s="357"/>
      <c r="AT1110" s="357"/>
      <c r="AU1110" s="357"/>
      <c r="AV1110" s="357"/>
      <c r="AW1110" s="357"/>
      <c r="AX1110" s="357"/>
    </row>
    <row r="1111" spans="1:51" ht="30" customHeight="1" x14ac:dyDescent="0.15">
      <c r="A1111" s="370">
        <v>2</v>
      </c>
      <c r="B1111" s="370">
        <v>1</v>
      </c>
      <c r="C1111" s="368"/>
      <c r="D1111" s="368"/>
      <c r="E1111" s="150" t="s">
        <v>787</v>
      </c>
      <c r="F1111" s="369"/>
      <c r="G1111" s="369"/>
      <c r="H1111" s="369"/>
      <c r="I1111" s="369"/>
      <c r="J1111" s="344">
        <v>6010001034858</v>
      </c>
      <c r="K1111" s="345"/>
      <c r="L1111" s="345"/>
      <c r="M1111" s="345"/>
      <c r="N1111" s="345"/>
      <c r="O1111" s="345"/>
      <c r="P1111" s="359" t="s">
        <v>810</v>
      </c>
      <c r="Q1111" s="346"/>
      <c r="R1111" s="346"/>
      <c r="S1111" s="346"/>
      <c r="T1111" s="346"/>
      <c r="U1111" s="346"/>
      <c r="V1111" s="346"/>
      <c r="W1111" s="346"/>
      <c r="X1111" s="346"/>
      <c r="Y1111" s="347">
        <v>135</v>
      </c>
      <c r="Z1111" s="348"/>
      <c r="AA1111" s="348"/>
      <c r="AB1111" s="349"/>
      <c r="AC1111" s="350" t="s">
        <v>380</v>
      </c>
      <c r="AD1111" s="351"/>
      <c r="AE1111" s="351"/>
      <c r="AF1111" s="351"/>
      <c r="AG1111" s="351"/>
      <c r="AH1111" s="352" t="s">
        <v>761</v>
      </c>
      <c r="AI1111" s="353"/>
      <c r="AJ1111" s="353"/>
      <c r="AK1111" s="353"/>
      <c r="AL1111" s="354">
        <v>99.9</v>
      </c>
      <c r="AM1111" s="355"/>
      <c r="AN1111" s="355"/>
      <c r="AO1111" s="356"/>
      <c r="AP1111" s="357" t="s">
        <v>830</v>
      </c>
      <c r="AQ1111" s="357"/>
      <c r="AR1111" s="357"/>
      <c r="AS1111" s="357"/>
      <c r="AT1111" s="357"/>
      <c r="AU1111" s="357"/>
      <c r="AV1111" s="357"/>
      <c r="AW1111" s="357"/>
      <c r="AX1111" s="357"/>
      <c r="AY1111">
        <f>COUNTA($E$1111)</f>
        <v>1</v>
      </c>
    </row>
    <row r="1112" spans="1:51" ht="30" customHeight="1" x14ac:dyDescent="0.15">
      <c r="A1112" s="370">
        <v>3</v>
      </c>
      <c r="B1112" s="370">
        <v>1</v>
      </c>
      <c r="C1112" s="368"/>
      <c r="D1112" s="368"/>
      <c r="E1112" s="150" t="s">
        <v>807</v>
      </c>
      <c r="F1112" s="369"/>
      <c r="G1112" s="369"/>
      <c r="H1112" s="369"/>
      <c r="I1112" s="369"/>
      <c r="J1112" s="344">
        <v>6120001104955</v>
      </c>
      <c r="K1112" s="345"/>
      <c r="L1112" s="345"/>
      <c r="M1112" s="345"/>
      <c r="N1112" s="345"/>
      <c r="O1112" s="345"/>
      <c r="P1112" s="359" t="s">
        <v>811</v>
      </c>
      <c r="Q1112" s="346"/>
      <c r="R1112" s="346"/>
      <c r="S1112" s="346"/>
      <c r="T1112" s="346"/>
      <c r="U1112" s="346"/>
      <c r="V1112" s="346"/>
      <c r="W1112" s="346"/>
      <c r="X1112" s="346"/>
      <c r="Y1112" s="347">
        <v>215</v>
      </c>
      <c r="Z1112" s="348"/>
      <c r="AA1112" s="348"/>
      <c r="AB1112" s="349"/>
      <c r="AC1112" s="350" t="s">
        <v>380</v>
      </c>
      <c r="AD1112" s="351"/>
      <c r="AE1112" s="351"/>
      <c r="AF1112" s="351"/>
      <c r="AG1112" s="351"/>
      <c r="AH1112" s="352" t="s">
        <v>761</v>
      </c>
      <c r="AI1112" s="353"/>
      <c r="AJ1112" s="353"/>
      <c r="AK1112" s="353"/>
      <c r="AL1112" s="354">
        <v>100</v>
      </c>
      <c r="AM1112" s="355"/>
      <c r="AN1112" s="355"/>
      <c r="AO1112" s="356"/>
      <c r="AP1112" s="357" t="s">
        <v>830</v>
      </c>
      <c r="AQ1112" s="357"/>
      <c r="AR1112" s="357"/>
      <c r="AS1112" s="357"/>
      <c r="AT1112" s="357"/>
      <c r="AU1112" s="357"/>
      <c r="AV1112" s="357"/>
      <c r="AW1112" s="357"/>
      <c r="AX1112" s="357"/>
      <c r="AY1112">
        <f>COUNTA($E$1112)</f>
        <v>1</v>
      </c>
    </row>
    <row r="1113" spans="1:51" ht="30" customHeight="1" x14ac:dyDescent="0.15">
      <c r="A1113" s="370">
        <v>4</v>
      </c>
      <c r="B1113" s="370">
        <v>1</v>
      </c>
      <c r="C1113" s="368"/>
      <c r="D1113" s="368"/>
      <c r="E1113" s="150" t="s">
        <v>791</v>
      </c>
      <c r="F1113" s="369"/>
      <c r="G1113" s="369"/>
      <c r="H1113" s="369"/>
      <c r="I1113" s="369"/>
      <c r="J1113" s="344">
        <v>8140001051822</v>
      </c>
      <c r="K1113" s="345"/>
      <c r="L1113" s="345"/>
      <c r="M1113" s="345"/>
      <c r="N1113" s="345"/>
      <c r="O1113" s="345"/>
      <c r="P1113" s="359" t="s">
        <v>812</v>
      </c>
      <c r="Q1113" s="346"/>
      <c r="R1113" s="346"/>
      <c r="S1113" s="346"/>
      <c r="T1113" s="346"/>
      <c r="U1113" s="346"/>
      <c r="V1113" s="346"/>
      <c r="W1113" s="346"/>
      <c r="X1113" s="346"/>
      <c r="Y1113" s="347">
        <v>209</v>
      </c>
      <c r="Z1113" s="348"/>
      <c r="AA1113" s="348"/>
      <c r="AB1113" s="349"/>
      <c r="AC1113" s="350" t="s">
        <v>380</v>
      </c>
      <c r="AD1113" s="351"/>
      <c r="AE1113" s="351"/>
      <c r="AF1113" s="351"/>
      <c r="AG1113" s="351"/>
      <c r="AH1113" s="352" t="s">
        <v>761</v>
      </c>
      <c r="AI1113" s="353"/>
      <c r="AJ1113" s="353"/>
      <c r="AK1113" s="353"/>
      <c r="AL1113" s="354">
        <v>96.7</v>
      </c>
      <c r="AM1113" s="355"/>
      <c r="AN1113" s="355"/>
      <c r="AO1113" s="356"/>
      <c r="AP1113" s="357" t="s">
        <v>830</v>
      </c>
      <c r="AQ1113" s="357"/>
      <c r="AR1113" s="357"/>
      <c r="AS1113" s="357"/>
      <c r="AT1113" s="357"/>
      <c r="AU1113" s="357"/>
      <c r="AV1113" s="357"/>
      <c r="AW1113" s="357"/>
      <c r="AX1113" s="357"/>
      <c r="AY1113">
        <f>COUNTA($E$1113)</f>
        <v>1</v>
      </c>
    </row>
    <row r="1114" spans="1:51" ht="30" customHeight="1" x14ac:dyDescent="0.15">
      <c r="A1114" s="370">
        <v>5</v>
      </c>
      <c r="B1114" s="370">
        <v>1</v>
      </c>
      <c r="C1114" s="368"/>
      <c r="D1114" s="368"/>
      <c r="E1114" s="150" t="s">
        <v>808</v>
      </c>
      <c r="F1114" s="369"/>
      <c r="G1114" s="369"/>
      <c r="H1114" s="369"/>
      <c r="I1114" s="369"/>
      <c r="J1114" s="344">
        <v>2180001085855</v>
      </c>
      <c r="K1114" s="345"/>
      <c r="L1114" s="345"/>
      <c r="M1114" s="345"/>
      <c r="N1114" s="345"/>
      <c r="O1114" s="345"/>
      <c r="P1114" s="359" t="s">
        <v>813</v>
      </c>
      <c r="Q1114" s="346"/>
      <c r="R1114" s="346"/>
      <c r="S1114" s="346"/>
      <c r="T1114" s="346"/>
      <c r="U1114" s="346"/>
      <c r="V1114" s="346"/>
      <c r="W1114" s="346"/>
      <c r="X1114" s="346"/>
      <c r="Y1114" s="347">
        <v>160</v>
      </c>
      <c r="Z1114" s="348"/>
      <c r="AA1114" s="348"/>
      <c r="AB1114" s="349"/>
      <c r="AC1114" s="350" t="s">
        <v>380</v>
      </c>
      <c r="AD1114" s="351"/>
      <c r="AE1114" s="351"/>
      <c r="AF1114" s="351"/>
      <c r="AG1114" s="351"/>
      <c r="AH1114" s="352" t="s">
        <v>761</v>
      </c>
      <c r="AI1114" s="353"/>
      <c r="AJ1114" s="353"/>
      <c r="AK1114" s="353"/>
      <c r="AL1114" s="354">
        <v>99.8</v>
      </c>
      <c r="AM1114" s="355"/>
      <c r="AN1114" s="355"/>
      <c r="AO1114" s="356"/>
      <c r="AP1114" s="357" t="s">
        <v>830</v>
      </c>
      <c r="AQ1114" s="357"/>
      <c r="AR1114" s="357"/>
      <c r="AS1114" s="357"/>
      <c r="AT1114" s="357"/>
      <c r="AU1114" s="357"/>
      <c r="AV1114" s="357"/>
      <c r="AW1114" s="357"/>
      <c r="AX1114" s="357"/>
      <c r="AY1114">
        <f>COUNTA($E$1114)</f>
        <v>1</v>
      </c>
    </row>
    <row r="1115" spans="1:51" ht="30" customHeight="1" x14ac:dyDescent="0.15">
      <c r="A1115" s="370">
        <v>6</v>
      </c>
      <c r="B1115" s="370">
        <v>1</v>
      </c>
      <c r="C1115" s="368"/>
      <c r="D1115" s="368"/>
      <c r="E1115" s="150" t="s">
        <v>773</v>
      </c>
      <c r="F1115" s="369"/>
      <c r="G1115" s="369"/>
      <c r="H1115" s="369"/>
      <c r="I1115" s="369"/>
      <c r="J1115" s="344">
        <v>1010001045703</v>
      </c>
      <c r="K1115" s="345"/>
      <c r="L1115" s="345"/>
      <c r="M1115" s="345"/>
      <c r="N1115" s="345"/>
      <c r="O1115" s="345"/>
      <c r="P1115" s="359" t="s">
        <v>814</v>
      </c>
      <c r="Q1115" s="346"/>
      <c r="R1115" s="346"/>
      <c r="S1115" s="346"/>
      <c r="T1115" s="346"/>
      <c r="U1115" s="346"/>
      <c r="V1115" s="346"/>
      <c r="W1115" s="346"/>
      <c r="X1115" s="346"/>
      <c r="Y1115" s="347">
        <v>112</v>
      </c>
      <c r="Z1115" s="348"/>
      <c r="AA1115" s="348"/>
      <c r="AB1115" s="349"/>
      <c r="AC1115" s="350" t="s">
        <v>380</v>
      </c>
      <c r="AD1115" s="351"/>
      <c r="AE1115" s="351"/>
      <c r="AF1115" s="351"/>
      <c r="AG1115" s="351"/>
      <c r="AH1115" s="352" t="s">
        <v>761</v>
      </c>
      <c r="AI1115" s="353"/>
      <c r="AJ1115" s="353"/>
      <c r="AK1115" s="353"/>
      <c r="AL1115" s="354">
        <v>99.6</v>
      </c>
      <c r="AM1115" s="355"/>
      <c r="AN1115" s="355"/>
      <c r="AO1115" s="356"/>
      <c r="AP1115" s="357" t="s">
        <v>830</v>
      </c>
      <c r="AQ1115" s="357"/>
      <c r="AR1115" s="357"/>
      <c r="AS1115" s="357"/>
      <c r="AT1115" s="357"/>
      <c r="AU1115" s="357"/>
      <c r="AV1115" s="357"/>
      <c r="AW1115" s="357"/>
      <c r="AX1115" s="357"/>
      <c r="AY1115">
        <f>COUNTA($E$1115)</f>
        <v>1</v>
      </c>
    </row>
    <row r="1116" spans="1:51" ht="30" customHeight="1" x14ac:dyDescent="0.15">
      <c r="A1116" s="370">
        <v>7</v>
      </c>
      <c r="B1116" s="370">
        <v>1</v>
      </c>
      <c r="C1116" s="368"/>
      <c r="D1116" s="368"/>
      <c r="E1116" s="150" t="s">
        <v>792</v>
      </c>
      <c r="F1116" s="369"/>
      <c r="G1116" s="369"/>
      <c r="H1116" s="369"/>
      <c r="I1116" s="369"/>
      <c r="J1116" s="344">
        <v>6010001030519</v>
      </c>
      <c r="K1116" s="345"/>
      <c r="L1116" s="345"/>
      <c r="M1116" s="345"/>
      <c r="N1116" s="345"/>
      <c r="O1116" s="345"/>
      <c r="P1116" s="359" t="s">
        <v>815</v>
      </c>
      <c r="Q1116" s="346"/>
      <c r="R1116" s="346"/>
      <c r="S1116" s="346"/>
      <c r="T1116" s="346"/>
      <c r="U1116" s="346"/>
      <c r="V1116" s="346"/>
      <c r="W1116" s="346"/>
      <c r="X1116" s="346"/>
      <c r="Y1116" s="347">
        <v>103</v>
      </c>
      <c r="Z1116" s="348"/>
      <c r="AA1116" s="348"/>
      <c r="AB1116" s="349"/>
      <c r="AC1116" s="350" t="s">
        <v>380</v>
      </c>
      <c r="AD1116" s="351"/>
      <c r="AE1116" s="351"/>
      <c r="AF1116" s="351"/>
      <c r="AG1116" s="351"/>
      <c r="AH1116" s="352" t="s">
        <v>761</v>
      </c>
      <c r="AI1116" s="353"/>
      <c r="AJ1116" s="353"/>
      <c r="AK1116" s="353"/>
      <c r="AL1116" s="354">
        <v>98.8</v>
      </c>
      <c r="AM1116" s="355"/>
      <c r="AN1116" s="355"/>
      <c r="AO1116" s="356"/>
      <c r="AP1116" s="357" t="s">
        <v>830</v>
      </c>
      <c r="AQ1116" s="357"/>
      <c r="AR1116" s="357"/>
      <c r="AS1116" s="357"/>
      <c r="AT1116" s="357"/>
      <c r="AU1116" s="357"/>
      <c r="AV1116" s="357"/>
      <c r="AW1116" s="357"/>
      <c r="AX1116" s="357"/>
      <c r="AY1116">
        <f>COUNTA($E$1116)</f>
        <v>1</v>
      </c>
    </row>
    <row r="1117" spans="1:51" ht="30" customHeight="1" x14ac:dyDescent="0.15">
      <c r="A1117" s="370">
        <v>8</v>
      </c>
      <c r="B1117" s="370">
        <v>1</v>
      </c>
      <c r="C1117" s="368"/>
      <c r="D1117" s="368"/>
      <c r="E1117" s="150" t="s">
        <v>833</v>
      </c>
      <c r="F1117" s="369"/>
      <c r="G1117" s="369"/>
      <c r="H1117" s="369"/>
      <c r="I1117" s="369"/>
      <c r="J1117" s="344">
        <v>7010001034840</v>
      </c>
      <c r="K1117" s="345"/>
      <c r="L1117" s="345"/>
      <c r="M1117" s="345"/>
      <c r="N1117" s="345"/>
      <c r="O1117" s="345"/>
      <c r="P1117" s="359" t="s">
        <v>816</v>
      </c>
      <c r="Q1117" s="346"/>
      <c r="R1117" s="346"/>
      <c r="S1117" s="346"/>
      <c r="T1117" s="346"/>
      <c r="U1117" s="346"/>
      <c r="V1117" s="346"/>
      <c r="W1117" s="346"/>
      <c r="X1117" s="346"/>
      <c r="Y1117" s="347">
        <v>99</v>
      </c>
      <c r="Z1117" s="348"/>
      <c r="AA1117" s="348"/>
      <c r="AB1117" s="349"/>
      <c r="AC1117" s="350" t="s">
        <v>380</v>
      </c>
      <c r="AD1117" s="351"/>
      <c r="AE1117" s="351"/>
      <c r="AF1117" s="351"/>
      <c r="AG1117" s="351"/>
      <c r="AH1117" s="352" t="s">
        <v>761</v>
      </c>
      <c r="AI1117" s="353"/>
      <c r="AJ1117" s="353"/>
      <c r="AK1117" s="353"/>
      <c r="AL1117" s="354">
        <v>100</v>
      </c>
      <c r="AM1117" s="355"/>
      <c r="AN1117" s="355"/>
      <c r="AO1117" s="356"/>
      <c r="AP1117" s="357" t="s">
        <v>830</v>
      </c>
      <c r="AQ1117" s="357"/>
      <c r="AR1117" s="357"/>
      <c r="AS1117" s="357"/>
      <c r="AT1117" s="357"/>
      <c r="AU1117" s="357"/>
      <c r="AV1117" s="357"/>
      <c r="AW1117" s="357"/>
      <c r="AX1117" s="357"/>
      <c r="AY1117">
        <f>COUNTA($E$1117)</f>
        <v>1</v>
      </c>
    </row>
    <row r="1118" spans="1:51" ht="30" customHeight="1" x14ac:dyDescent="0.15">
      <c r="A1118" s="370">
        <v>9</v>
      </c>
      <c r="B1118" s="370">
        <v>1</v>
      </c>
      <c r="C1118" s="368"/>
      <c r="D1118" s="368"/>
      <c r="E1118" s="150" t="s">
        <v>833</v>
      </c>
      <c r="F1118" s="369"/>
      <c r="G1118" s="369"/>
      <c r="H1118" s="369"/>
      <c r="I1118" s="369"/>
      <c r="J1118" s="344">
        <v>7010001034840</v>
      </c>
      <c r="K1118" s="345"/>
      <c r="L1118" s="345"/>
      <c r="M1118" s="345"/>
      <c r="N1118" s="345"/>
      <c r="O1118" s="345"/>
      <c r="P1118" s="359" t="s">
        <v>817</v>
      </c>
      <c r="Q1118" s="346"/>
      <c r="R1118" s="346"/>
      <c r="S1118" s="346"/>
      <c r="T1118" s="346"/>
      <c r="U1118" s="346"/>
      <c r="V1118" s="346"/>
      <c r="W1118" s="346"/>
      <c r="X1118" s="346"/>
      <c r="Y1118" s="347">
        <v>1</v>
      </c>
      <c r="Z1118" s="348"/>
      <c r="AA1118" s="348"/>
      <c r="AB1118" s="349"/>
      <c r="AC1118" s="350" t="s">
        <v>379</v>
      </c>
      <c r="AD1118" s="351"/>
      <c r="AE1118" s="351"/>
      <c r="AF1118" s="351"/>
      <c r="AG1118" s="351"/>
      <c r="AH1118" s="352" t="s">
        <v>761</v>
      </c>
      <c r="AI1118" s="353"/>
      <c r="AJ1118" s="353"/>
      <c r="AK1118" s="353"/>
      <c r="AL1118" s="354"/>
      <c r="AM1118" s="355"/>
      <c r="AN1118" s="355"/>
      <c r="AO1118" s="356"/>
      <c r="AP1118" s="357" t="s">
        <v>830</v>
      </c>
      <c r="AQ1118" s="357"/>
      <c r="AR1118" s="357"/>
      <c r="AS1118" s="357"/>
      <c r="AT1118" s="357"/>
      <c r="AU1118" s="357"/>
      <c r="AV1118" s="357"/>
      <c r="AW1118" s="357"/>
      <c r="AX1118" s="357"/>
      <c r="AY1118">
        <f>COUNTA($E$1118)</f>
        <v>1</v>
      </c>
    </row>
    <row r="1119" spans="1:51" ht="30" customHeight="1" x14ac:dyDescent="0.15">
      <c r="A1119" s="370">
        <v>10</v>
      </c>
      <c r="B1119" s="370">
        <v>1</v>
      </c>
      <c r="C1119" s="368"/>
      <c r="D1119" s="368"/>
      <c r="E1119" s="150" t="s">
        <v>768</v>
      </c>
      <c r="F1119" s="369"/>
      <c r="G1119" s="369"/>
      <c r="H1119" s="369"/>
      <c r="I1119" s="369"/>
      <c r="J1119" s="344">
        <v>9200001015704</v>
      </c>
      <c r="K1119" s="345"/>
      <c r="L1119" s="345"/>
      <c r="M1119" s="345"/>
      <c r="N1119" s="345"/>
      <c r="O1119" s="345"/>
      <c r="P1119" s="359" t="s">
        <v>818</v>
      </c>
      <c r="Q1119" s="346"/>
      <c r="R1119" s="346"/>
      <c r="S1119" s="346"/>
      <c r="T1119" s="346"/>
      <c r="U1119" s="346"/>
      <c r="V1119" s="346"/>
      <c r="W1119" s="346"/>
      <c r="X1119" s="346"/>
      <c r="Y1119" s="347">
        <v>87</v>
      </c>
      <c r="Z1119" s="348"/>
      <c r="AA1119" s="348"/>
      <c r="AB1119" s="349"/>
      <c r="AC1119" s="350" t="s">
        <v>380</v>
      </c>
      <c r="AD1119" s="351"/>
      <c r="AE1119" s="351"/>
      <c r="AF1119" s="351"/>
      <c r="AG1119" s="351"/>
      <c r="AH1119" s="352" t="s">
        <v>761</v>
      </c>
      <c r="AI1119" s="353"/>
      <c r="AJ1119" s="353"/>
      <c r="AK1119" s="353"/>
      <c r="AL1119" s="354">
        <v>100</v>
      </c>
      <c r="AM1119" s="355"/>
      <c r="AN1119" s="355"/>
      <c r="AO1119" s="356"/>
      <c r="AP1119" s="371" t="s">
        <v>830</v>
      </c>
      <c r="AQ1119" s="357"/>
      <c r="AR1119" s="357"/>
      <c r="AS1119" s="357"/>
      <c r="AT1119" s="357"/>
      <c r="AU1119" s="357"/>
      <c r="AV1119" s="357"/>
      <c r="AW1119" s="357"/>
      <c r="AX1119" s="357"/>
      <c r="AY1119">
        <f>COUNTA($E$1119)</f>
        <v>1</v>
      </c>
    </row>
    <row r="1120" spans="1:51" ht="30" customHeight="1" x14ac:dyDescent="0.15">
      <c r="A1120" s="370">
        <v>11</v>
      </c>
      <c r="B1120" s="370">
        <v>1</v>
      </c>
      <c r="C1120" s="368"/>
      <c r="D1120" s="368"/>
      <c r="E1120" s="150" t="s">
        <v>778</v>
      </c>
      <c r="F1120" s="369"/>
      <c r="G1120" s="369"/>
      <c r="H1120" s="369"/>
      <c r="I1120" s="369"/>
      <c r="J1120" s="344">
        <v>5120001067360</v>
      </c>
      <c r="K1120" s="345"/>
      <c r="L1120" s="345"/>
      <c r="M1120" s="345"/>
      <c r="N1120" s="345"/>
      <c r="O1120" s="345"/>
      <c r="P1120" s="359" t="s">
        <v>819</v>
      </c>
      <c r="Q1120" s="346"/>
      <c r="R1120" s="346"/>
      <c r="S1120" s="346"/>
      <c r="T1120" s="346"/>
      <c r="U1120" s="346"/>
      <c r="V1120" s="346"/>
      <c r="W1120" s="346"/>
      <c r="X1120" s="346"/>
      <c r="Y1120" s="347">
        <v>75</v>
      </c>
      <c r="Z1120" s="348"/>
      <c r="AA1120" s="348"/>
      <c r="AB1120" s="349"/>
      <c r="AC1120" s="350" t="s">
        <v>380</v>
      </c>
      <c r="AD1120" s="351"/>
      <c r="AE1120" s="351"/>
      <c r="AF1120" s="351"/>
      <c r="AG1120" s="351"/>
      <c r="AH1120" s="352" t="s">
        <v>761</v>
      </c>
      <c r="AI1120" s="353"/>
      <c r="AJ1120" s="353"/>
      <c r="AK1120" s="353"/>
      <c r="AL1120" s="354">
        <v>96.9</v>
      </c>
      <c r="AM1120" s="355"/>
      <c r="AN1120" s="355"/>
      <c r="AO1120" s="356"/>
      <c r="AP1120" s="357" t="s">
        <v>830</v>
      </c>
      <c r="AQ1120" s="357"/>
      <c r="AR1120" s="357"/>
      <c r="AS1120" s="357"/>
      <c r="AT1120" s="357"/>
      <c r="AU1120" s="357"/>
      <c r="AV1120" s="357"/>
      <c r="AW1120" s="357"/>
      <c r="AX1120" s="357"/>
      <c r="AY1120">
        <f>COUNTA($E$1120)</f>
        <v>1</v>
      </c>
    </row>
    <row r="1121" spans="1:51" ht="30" customHeight="1" x14ac:dyDescent="0.15">
      <c r="A1121" s="370">
        <v>12</v>
      </c>
      <c r="B1121" s="370">
        <v>1</v>
      </c>
      <c r="C1121" s="368"/>
      <c r="D1121" s="368"/>
      <c r="E1121" s="369" t="s">
        <v>789</v>
      </c>
      <c r="F1121" s="369"/>
      <c r="G1121" s="369"/>
      <c r="H1121" s="369"/>
      <c r="I1121" s="369"/>
      <c r="J1121" s="344">
        <v>3010501015170</v>
      </c>
      <c r="K1121" s="345"/>
      <c r="L1121" s="345"/>
      <c r="M1121" s="345"/>
      <c r="N1121" s="345"/>
      <c r="O1121" s="345"/>
      <c r="P1121" s="359" t="s">
        <v>820</v>
      </c>
      <c r="Q1121" s="346"/>
      <c r="R1121" s="346"/>
      <c r="S1121" s="346"/>
      <c r="T1121" s="346"/>
      <c r="U1121" s="346"/>
      <c r="V1121" s="346"/>
      <c r="W1121" s="346"/>
      <c r="X1121" s="346"/>
      <c r="Y1121" s="347">
        <v>19</v>
      </c>
      <c r="Z1121" s="348"/>
      <c r="AA1121" s="348"/>
      <c r="AB1121" s="349"/>
      <c r="AC1121" s="350" t="s">
        <v>373</v>
      </c>
      <c r="AD1121" s="351"/>
      <c r="AE1121" s="351"/>
      <c r="AF1121" s="351"/>
      <c r="AG1121" s="351"/>
      <c r="AH1121" s="352">
        <v>2</v>
      </c>
      <c r="AI1121" s="353"/>
      <c r="AJ1121" s="353"/>
      <c r="AK1121" s="353"/>
      <c r="AL1121" s="354">
        <v>99.9</v>
      </c>
      <c r="AM1121" s="355"/>
      <c r="AN1121" s="355"/>
      <c r="AO1121" s="356"/>
      <c r="AP1121" s="357" t="s">
        <v>830</v>
      </c>
      <c r="AQ1121" s="357"/>
      <c r="AR1121" s="357"/>
      <c r="AS1121" s="357"/>
      <c r="AT1121" s="357"/>
      <c r="AU1121" s="357"/>
      <c r="AV1121" s="357"/>
      <c r="AW1121" s="357"/>
      <c r="AX1121" s="357"/>
      <c r="AY1121">
        <f>COUNTA($E$1121)</f>
        <v>1</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5:AX15 P13:AX13 P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840"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747</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科学技術・イノベーション、国土強靱化施策、男女共同参画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科学技術・イノベーション、国土強靱化施策、男女共同参画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科学技術・イノベーション、国土強靱化施策、男女共同参画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8"/>
      <c r="AA2" s="829"/>
      <c r="AB2" s="1024" t="s">
        <v>11</v>
      </c>
      <c r="AC2" s="1025"/>
      <c r="AD2" s="1026"/>
      <c r="AE2" s="1030" t="s">
        <v>391</v>
      </c>
      <c r="AF2" s="1030"/>
      <c r="AG2" s="1030"/>
      <c r="AH2" s="1030"/>
      <c r="AI2" s="1030" t="s">
        <v>413</v>
      </c>
      <c r="AJ2" s="1030"/>
      <c r="AK2" s="1030"/>
      <c r="AL2" s="560"/>
      <c r="AM2" s="1030" t="s">
        <v>510</v>
      </c>
      <c r="AN2" s="1030"/>
      <c r="AO2" s="1030"/>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8"/>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8"/>
      <c r="AA9" s="829"/>
      <c r="AB9" s="1024" t="s">
        <v>11</v>
      </c>
      <c r="AC9" s="1025"/>
      <c r="AD9" s="1026"/>
      <c r="AE9" s="1030" t="s">
        <v>391</v>
      </c>
      <c r="AF9" s="1030"/>
      <c r="AG9" s="1030"/>
      <c r="AH9" s="1030"/>
      <c r="AI9" s="1030" t="s">
        <v>413</v>
      </c>
      <c r="AJ9" s="1030"/>
      <c r="AK9" s="1030"/>
      <c r="AL9" s="560"/>
      <c r="AM9" s="1030" t="s">
        <v>510</v>
      </c>
      <c r="AN9" s="1030"/>
      <c r="AO9" s="1030"/>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8"/>
      <c r="AA16" s="829"/>
      <c r="AB16" s="1024" t="s">
        <v>11</v>
      </c>
      <c r="AC16" s="1025"/>
      <c r="AD16" s="1026"/>
      <c r="AE16" s="1030" t="s">
        <v>391</v>
      </c>
      <c r="AF16" s="1030"/>
      <c r="AG16" s="1030"/>
      <c r="AH16" s="1030"/>
      <c r="AI16" s="1030" t="s">
        <v>413</v>
      </c>
      <c r="AJ16" s="1030"/>
      <c r="AK16" s="1030"/>
      <c r="AL16" s="560"/>
      <c r="AM16" s="1030" t="s">
        <v>510</v>
      </c>
      <c r="AN16" s="1030"/>
      <c r="AO16" s="1030"/>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8"/>
      <c r="AA23" s="829"/>
      <c r="AB23" s="1024" t="s">
        <v>11</v>
      </c>
      <c r="AC23" s="1025"/>
      <c r="AD23" s="1026"/>
      <c r="AE23" s="1030" t="s">
        <v>391</v>
      </c>
      <c r="AF23" s="1030"/>
      <c r="AG23" s="1030"/>
      <c r="AH23" s="1030"/>
      <c r="AI23" s="1030" t="s">
        <v>413</v>
      </c>
      <c r="AJ23" s="1030"/>
      <c r="AK23" s="1030"/>
      <c r="AL23" s="560"/>
      <c r="AM23" s="1030" t="s">
        <v>510</v>
      </c>
      <c r="AN23" s="1030"/>
      <c r="AO23" s="1030"/>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8"/>
      <c r="AA30" s="829"/>
      <c r="AB30" s="1024" t="s">
        <v>11</v>
      </c>
      <c r="AC30" s="1025"/>
      <c r="AD30" s="1026"/>
      <c r="AE30" s="1030" t="s">
        <v>391</v>
      </c>
      <c r="AF30" s="1030"/>
      <c r="AG30" s="1030"/>
      <c r="AH30" s="1030"/>
      <c r="AI30" s="1030" t="s">
        <v>413</v>
      </c>
      <c r="AJ30" s="1030"/>
      <c r="AK30" s="1030"/>
      <c r="AL30" s="560"/>
      <c r="AM30" s="1030" t="s">
        <v>510</v>
      </c>
      <c r="AN30" s="1030"/>
      <c r="AO30" s="1030"/>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8"/>
      <c r="AA37" s="829"/>
      <c r="AB37" s="1024" t="s">
        <v>11</v>
      </c>
      <c r="AC37" s="1025"/>
      <c r="AD37" s="1026"/>
      <c r="AE37" s="1030" t="s">
        <v>391</v>
      </c>
      <c r="AF37" s="1030"/>
      <c r="AG37" s="1030"/>
      <c r="AH37" s="1030"/>
      <c r="AI37" s="1030" t="s">
        <v>413</v>
      </c>
      <c r="AJ37" s="1030"/>
      <c r="AK37" s="1030"/>
      <c r="AL37" s="560"/>
      <c r="AM37" s="1030" t="s">
        <v>510</v>
      </c>
      <c r="AN37" s="1030"/>
      <c r="AO37" s="1030"/>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8"/>
      <c r="AA44" s="829"/>
      <c r="AB44" s="1024" t="s">
        <v>11</v>
      </c>
      <c r="AC44" s="1025"/>
      <c r="AD44" s="1026"/>
      <c r="AE44" s="1030" t="s">
        <v>391</v>
      </c>
      <c r="AF44" s="1030"/>
      <c r="AG44" s="1030"/>
      <c r="AH44" s="1030"/>
      <c r="AI44" s="1030" t="s">
        <v>413</v>
      </c>
      <c r="AJ44" s="1030"/>
      <c r="AK44" s="1030"/>
      <c r="AL44" s="560"/>
      <c r="AM44" s="1030" t="s">
        <v>510</v>
      </c>
      <c r="AN44" s="1030"/>
      <c r="AO44" s="1030"/>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8"/>
      <c r="AA51" s="829"/>
      <c r="AB51" s="560" t="s">
        <v>11</v>
      </c>
      <c r="AC51" s="1025"/>
      <c r="AD51" s="1026"/>
      <c r="AE51" s="1030" t="s">
        <v>391</v>
      </c>
      <c r="AF51" s="1030"/>
      <c r="AG51" s="1030"/>
      <c r="AH51" s="1030"/>
      <c r="AI51" s="1030" t="s">
        <v>413</v>
      </c>
      <c r="AJ51" s="1030"/>
      <c r="AK51" s="1030"/>
      <c r="AL51" s="560"/>
      <c r="AM51" s="1030" t="s">
        <v>510</v>
      </c>
      <c r="AN51" s="1030"/>
      <c r="AO51" s="1030"/>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8"/>
      <c r="AA58" s="829"/>
      <c r="AB58" s="1024" t="s">
        <v>11</v>
      </c>
      <c r="AC58" s="1025"/>
      <c r="AD58" s="1026"/>
      <c r="AE58" s="1030" t="s">
        <v>391</v>
      </c>
      <c r="AF58" s="1030"/>
      <c r="AG58" s="1030"/>
      <c r="AH58" s="1030"/>
      <c r="AI58" s="1030" t="s">
        <v>413</v>
      </c>
      <c r="AJ58" s="1030"/>
      <c r="AK58" s="1030"/>
      <c r="AL58" s="560"/>
      <c r="AM58" s="1030" t="s">
        <v>510</v>
      </c>
      <c r="AN58" s="1030"/>
      <c r="AO58" s="1030"/>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8"/>
      <c r="AA65" s="829"/>
      <c r="AB65" s="1024" t="s">
        <v>11</v>
      </c>
      <c r="AC65" s="1025"/>
      <c r="AD65" s="1026"/>
      <c r="AE65" s="1030" t="s">
        <v>391</v>
      </c>
      <c r="AF65" s="1030"/>
      <c r="AG65" s="1030"/>
      <c r="AH65" s="1030"/>
      <c r="AI65" s="1030" t="s">
        <v>413</v>
      </c>
      <c r="AJ65" s="1030"/>
      <c r="AK65" s="1030"/>
      <c r="AL65" s="560"/>
      <c r="AM65" s="1030" t="s">
        <v>510</v>
      </c>
      <c r="AN65" s="1030"/>
      <c r="AO65" s="1030"/>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防衛省</cp:lastModifiedBy>
  <cp:lastPrinted>2021-03-08T07:58:12Z</cp:lastPrinted>
  <dcterms:created xsi:type="dcterms:W3CDTF">2012-03-13T00:50:25Z</dcterms:created>
  <dcterms:modified xsi:type="dcterms:W3CDTF">2021-07-08T10:05:32Z</dcterms:modified>
</cp:coreProperties>
</file>