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134" i="3"/>
  <c r="AY417" i="3"/>
  <c r="AY616" i="3"/>
  <c r="AY606" i="3"/>
  <c r="AY645" i="3"/>
  <c r="AY255" i="3"/>
  <c r="AY369"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<sst xmlns="http://schemas.openxmlformats.org/spreadsheetml/2006/main" count="3268" uniqueCount="869">
  <si>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</si>
  <si>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</si>
  <si>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</si>
  <si>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</si>
  <si>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</si>
  <si>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</si>
  <si>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</si>
  <si>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</si>
  <si>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</si>
  <si>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</si>
  <si>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</si>
  <si>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</si>
  <si>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</si>
  <si>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</si>
  <si>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</si>
  <si>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</si>
  <si>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</si>
  <si>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</si>
  <si>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</si>
  <si>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</si>
  <si>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</si>
  <si>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</si>
  <si>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</si>
  <si>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</si>
  <si>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</si>
  <si>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</si>
  <si>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</si>
  <si>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</si>
  <si>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</si>
  <si>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</si>
  <si>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</si>
  <si>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</si>
  <si>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</si>
  <si>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</si>
  <si>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</si>
  <si>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</si>
  <si>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</si>
  <si>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</si>
  <si>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</si>
  <si>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</si>
  <si>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</si>
  <si>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</si>
  <si>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</si>
  <si>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</si>
  <si>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</si>
  <si>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</si>
  <si>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</si>
  <si>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</si>
  <si>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</si>
  <si>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</si>
  <si>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</si>
  <si>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</si>
  <si>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</si>
  <si>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</si>
  <si>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</si>
  <si>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</si>
  <si>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</si>
  <si>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</si>
  <si>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</si>
  <si>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</si>
  <si>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</si>
  <si>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</si>
  <si>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</si>
  <si>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</si>
  <si>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</si>
  <si>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</si>
  <si>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</si>
  <si>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</si>
  <si>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</si>
  <si>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</si>
  <si>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</si>
  <si>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</si>
  <si>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</si>
  <si>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</si>
  <si>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</si>
  <si>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</si>
  <si>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</si>
  <si>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</si>
  <si>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</si>
  <si>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</si>
  <si>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</si>
  <si>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</si>
  <si>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</si>
  <si>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</si>
  <si>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</si>
  <si>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</si>
  <si>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</si>
  <si>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</si>
  <si>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</si>
  <si>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</si>
  <si>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</si>
  <si>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</si>
  <si>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</si>
  <si>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</si>
  <si>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</si>
  <si>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</si>
  <si>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</si>
  <si>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</si>
  <si>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</si>
  <si>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</si>
  <si>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</si>
  <si>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</si>
  <si>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</si>
  <si>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</si>
  <si>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</si>
  <si>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</si>
  <si>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</si>
  <si>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</si>
  <si>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</si>
  <si>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</si>
  <si>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</si>
  <si>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</si>
  <si>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</si>
  <si>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</si>
  <si>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</si>
  <si>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</si>
  <si>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</si>
  <si>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</si>
  <si>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</si>
  <si>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</si>
  <si>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</si>
  <si>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</si>
  <si>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</si>
  <si>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</si>
  <si>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</si>
  <si>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</si>
  <si>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</si>
  <si>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</si>
  <si>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</si>
  <si>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</si>
  <si>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</si>
  <si>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</si>
  <si>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</si>
  <si>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</si>
  <si>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</si>
  <si>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</si>
  <si>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</si>
  <si>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</si>
  <si>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</si>
  <si>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</si>
  <si>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</si>
  <si>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</si>
  <si>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</si>
  <si>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</si>
  <si>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</si>
  <si>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</si>
  <si>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</si>
  <si>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</si>
  <si>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</si>
  <si>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</si>
  <si>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</si>
  <si>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</si>
  <si>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</si>
  <si>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</si>
  <si>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</si>
  <si>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</si>
  <si>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</si>
  <si>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</si>
  <si>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</si>
  <si>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</si>
  <si>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</si>
  <si>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</si>
  <si>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</si>
  <si>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</si>
  <si>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</si>
  <si>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</si>
  <si>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</si>
  <si>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</si>
  <si>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</si>
  <si>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</si>
  <si>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</si>
  <si>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</si>
  <si>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</si>
  <si>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</si>
  <si>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</si>
  <si>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</si>
  <si>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</si>
  <si>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</si>
  <si>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</si>
  <si>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</si>
  <si>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</si>
  <si>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</si>
  <si>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</si>
  <si>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</si>
  <si>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</si>
  <si>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</si>
  <si>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</si>
  <si>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</si>
  <si>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</si>
  <si>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</si>
  <si>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</si>
  <si>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</si>
  <si>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</si>
  <si>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</si>
  <si>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</si>
  <si>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</si>
  <si>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</si>
  <si>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</si>
  <si>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</si>
  <si>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</si>
  <si>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</si>
  <si>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</si>
  <si>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</si>
  <si>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</si>
  <si>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</si>
  <si>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</si>
  <si>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</si>
  <si>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</si>
  <si>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</si>
  <si>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</si>
  <si>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</si>
  <si>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</si>
  <si>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</si>
  <si>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</si>
  <si>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</si>
  <si>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</si>
  <si>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</si>
  <si>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</si>
  <si>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</si>
  <si>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</si>
  <si>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</si>
  <si>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</si>
  <si>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</si>
  <si>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</si>
  <si>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</si>
  <si>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</si>
  <si>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</si>
  <si>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</si>
  <si>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</si>
  <si>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</si>
  <si>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</si>
  <si>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</si>
  <si>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</si>
  <si>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</si>
  <si>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</si>
  <si>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</si>
  <si>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</si>
  <si>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</si>
  <si>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</si>
  <si>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</si>
  <si>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</si>
  <si>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</si>
  <si>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</si>
  <si>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</si>
  <si>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</si>
  <si>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</si>
  <si>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</si>
  <si>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</si>
  <si>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</si>
  <si>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</si>
  <si>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</si>
  <si>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</si>
  <si>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</si>
  <si>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</si>
  <si>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</si>
  <si>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</si>
  <si>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</si>
  <si>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</si>
  <si>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</si>
  <si>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</si>
  <si>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</si>
  <si>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</si>
  <si>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</si>
  <si>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</si>
  <si>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</si>
  <si>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</si>
  <si>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</si>
  <si>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</si>
  <si>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</si>
  <si>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</si>
  <si>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</si>
  <si>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</si>
  <si>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</si>
  <si>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</si>
  <si>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</si>
  <si>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</si>
  <si>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</si>
  <si>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</si>
  <si>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</si>
  <si>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</si>
  <si>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</si>
  <si>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</si>
  <si>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</si>
  <si>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</si>
  <si>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</si>
  <si>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</si>
  <si>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</si>
  <si>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</si>
  <si>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</si>
  <si>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</si>
  <si>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</si>
  <si>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</si>
  <si>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</si>
  <si>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</si>
  <si>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</si>
  <si>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</si>
  <si>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</si>
  <si>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</si>
  <si>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</si>
  <si>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</si>
  <si>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</si>
  <si>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</si>
  <si>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</si>
  <si>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</si>
  <si>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</si>
  <si>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</si>
  <si>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</si>
  <si>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</si>
  <si>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</si>
  <si>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</si>
  <si>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</si>
  <si>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</si>
  <si>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</si>
  <si>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</si>
  <si>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</si>
  <si>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</si>
  <si>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</si>
  <si>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</si>
  <si>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</si>
  <si>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</si>
  <si>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</si>
  <si>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</si>
  <si>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</si>
  <si>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</si>
  <si>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</si>
  <si>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</si>
  <si>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</si>
  <si>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</si>
  <si>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</si>
  <si>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</si>
  <si>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</si>
  <si>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</si>
  <si>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</si>
  <si>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</si>
  <si>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</si>
  <si>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</si>
  <si>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</si>
  <si>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</si>
  <si>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</si>
  <si>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</si>
  <si>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</si>
  <si>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</si>
  <si>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</si>
  <si>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</si>
  <si>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</si>
  <si>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</si>
  <si>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</si>
  <si>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</si>
  <si>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</si>
  <si>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</si>
  <si>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</si>
  <si>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</si>
  <si>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</si>
  <si>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</si>
  <si>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</si>
  <si>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</si>
  <si>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</si>
  <si>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</si>
  <si>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</si>
  <si>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</si>
  <si>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</si>
  <si>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</si>
  <si>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</si>
  <si>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</si>
  <si>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</si>
  <si>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</si>
  <si>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</si>
  <si>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</si>
  <si>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</si>
  <si>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</si>
  <si>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</si>
  <si>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</si>
  <si>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</si>
  <si>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</si>
  <si>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</si>
  <si>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</si>
  <si>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</si>
  <si>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</si>
  <si>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</si>
  <si>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</si>
  <si>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</si>
  <si>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</si>
  <si>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</si>
  <si>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</si>
  <si>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</si>
  <si>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</si>
  <si>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</si>
  <si>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</si>
  <si>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</si>
  <si>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</si>
  <si>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</si>
  <si>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</si>
  <si>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</si>
  <si>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</si>
  <si>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</si>
  <si>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</si>
  <si>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</si>
  <si>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</si>
  <si>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</si>
  <si>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</si>
  <si>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</si>
  <si>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</si>
  <si>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</si>
  <si>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</si>
  <si>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</si>
  <si>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</si>
  <si>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</si>
  <si>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</si>
  <si>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</si>
  <si>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</si>
  <si>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</si>
  <si>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</si>
  <si>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</si>
  <si>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</si>
  <si>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</si>
  <si>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</si>
  <si>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</si>
  <si>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</si>
  <si>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</si>
  <si>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</si>
  <si>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</si>
  <si>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</si>
  <si>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</si>
  <si>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</si>
  <si>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</si>
  <si>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</si>
  <si>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</si>
  <si>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</si>
  <si>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</si>
  <si>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</si>
  <si>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</si>
  <si>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</si>
  <si>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</si>
  <si>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</si>
  <si>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</si>
  <si>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</si>
  <si>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</si>
  <si>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</si>
  <si>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</si>
  <si>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</si>
  <si>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</si>
  <si>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</si>
  <si>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</si>
  <si>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</si>
  <si>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</si>
  <si>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</si>
  <si>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</si>
  <si>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</si>
  <si>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</si>
  <si>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</si>
  <si>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</si>
  <si>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</si>
  <si>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</si>
  <si>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</si>
  <si>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</si>
  <si>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</si>
  <si>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</si>
  <si>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</si>
  <si>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</si>
  <si>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</si>
  <si>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</si>
  <si>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</si>
  <si>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</si>
  <si>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</si>
  <si>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</si>
  <si>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</si>
  <si>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</si>
  <si>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</si>
  <si>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</si>
  <si>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</si>
  <si>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</si>
  <si>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</si>
  <si>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</si>
  <si>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</si>
  <si>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</si>
  <si>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</si>
  <si>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</si>
  <si>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</si>
  <si>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</si>
  <si>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</si>
  <si>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</si>
  <si>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</si>
  <si>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</si>
  <si>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</si>
  <si>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</si>
  <si>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</si>
  <si>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</si>
  <si>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</si>
  <si>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</si>
  <si>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</si>
  <si>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</si>
  <si>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</si>
  <si>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</si>
  <si>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</si>
  <si>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</si>
  <si>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</si>
  <si>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</si>
  <si>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</si>
  <si>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</si>
  <si>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</si>
  <si>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</si>
  <si>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</si>
  <si>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</si>
  <si>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</si>
  <si>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</si>
  <si>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</si>
  <si>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</si>
  <si>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</si>
  <si>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</si>
  <si>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</si>
  <si>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</si>
  <si>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</si>
  <si>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</si>
  <si>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</si>
  <si>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</si>
  <si>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</si>
  <si>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</si>
  <si>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</si>
  <si>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</si>
  <si>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</si>
  <si>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</si>
  <si>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</si>
  <si>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</si>
  <si>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</si>
  <si>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</si>
  <si>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</si>
  <si>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</si>
  <si>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</si>
  <si>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</si>
  <si>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</si>
  <si>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</si>
  <si>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</si>
  <si>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</si>
  <si>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</si>
  <si>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</si>
  <si>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</si>
  <si>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</si>
  <si>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</si>
  <si>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</si>
  <si>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</si>
  <si>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</si>
  <si>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</si>
  <si>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</si>
  <si>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</si>
  <si>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</si>
  <si>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</si>
  <si>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</si>
  <si>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</si>
  <si>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</si>
  <si>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</si>
  <si>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</si>
  <si>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</si>
  <si>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</si>
  <si>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</si>
  <si>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</si>
  <si>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</si>
  <si>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</si>
  <si>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</si>
  <si>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</si>
  <si>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</si>
  <si>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</si>
  <si>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</si>
  <si>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</si>
  <si>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</si>
  <si>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</si>
  <si>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</si>
  <si>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</si>
  <si>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</si>
  <si>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</si>
  <si>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</si>
  <si>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</si>
  <si>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</si>
  <si>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</si>
  <si>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</si>
  <si>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</si>
  <si>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</si>
  <si>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</si>
  <si>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</si>
  <si>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</si>
  <si>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</si>
  <si>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</si>
  <si>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</si>
  <si>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</si>
  <si>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</si>
  <si>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</si>
  <si>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</si>
  <si>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</si>
  <si>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</si>
  <si>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</si>
  <si>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</si>
  <si>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</si>
  <si>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</si>
  <si>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</si>
  <si>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</si>
  <si>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</si>
  <si>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</si>
  <si>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</si>
  <si>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</si>
  <si>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</si>
  <si>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</si>
  <si>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</si>
  <si>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</si>
  <si>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</si>
  <si>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</si>
  <si>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</si>
  <si>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</si>
  <si>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</si>
  <si>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</si>
  <si>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</si>
  <si>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</si>
  <si>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</si>
  <si>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</si>
  <si>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</si>
  <si>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</si>
  <si>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</si>
  <si>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</si>
  <si>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</si>
  <si>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</si>
  <si>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</si>
  <si>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</si>
  <si>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</si>
  <si>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</si>
  <si>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</si>
  <si>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</si>
  <si>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</si>
  <si>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</si>
  <si>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</si>
  <si>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</si>
  <si>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</si>
  <si>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</si>
  <si>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</si>
  <si>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</si>
  <si>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</si>
  <si>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</si>
  <si>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</si>
  <si>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</si>
  <si>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</si>
  <si>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</si>
  <si>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</si>
  <si>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</si>
  <si>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</si>
  <si>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</si>
  <si>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</si>
  <si>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</si>
  <si>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</si>
  <si>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</si>
  <si>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</si>
  <si>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</si>
  <si>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</si>
  <si>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</si>
  <si>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</si>
  <si>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</si>
  <si>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</si>
  <si>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</si>
  <si>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</si>
  <si>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</si>
  <si>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</si>
  <si>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</si>
  <si>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</si>
  <si>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</si>
  <si>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</si>
  <si>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</si>
  <si>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</si>
  <si>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</si>
  <si>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</si>
  <si>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</si>
  <si>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</si>
  <si>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</si>
  <si>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</si>
  <si>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</si>
  <si>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</si>
  <si>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</si>
  <si>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</si>
  <si>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</si>
  <si>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</si>
  <si>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</si>
  <si>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</si>
  <si>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</si>
  <si>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</si>
  <si>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</si>
  <si>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</si>
  <si>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</si>
  <si>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</si>
  <si>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</si>
  <si>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</si>
  <si>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</si>
  <si>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</si>
  <si>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</si>
  <si>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</si>
  <si>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</si>
  <si>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</si>
  <si>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</si>
  <si>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</si>
  <si>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</si>
  <si>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</si>
  <si>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</si>
  <si>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</si>
  <si>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</si>
  <si>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</si>
  <si>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</si>
  <si>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</si>
  <si>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</si>
  <si>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</si>
  <si>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</si>
  <si>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</si>
  <si>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</si>
  <si>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</si>
  <si>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</si>
  <si>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</si>
  <si>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</si>
  <si>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</si>
  <si>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</si>
  <si>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武器修理費(陸自)</t>
    <phoneticPr fontId="5"/>
  </si>
  <si>
    <t>防衛省</t>
  </si>
  <si>
    <t>防衛装備庁</t>
    <phoneticPr fontId="5"/>
  </si>
  <si>
    <t>事業監理官（誘導武器・統合装備担当）</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</si>
  <si>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</si>
  <si>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</si>
  <si>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</si>
  <si>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　各種事態に即応することが求められる陸上自衛隊の任務遂行のため、地対艦誘導弾地上器材、装軌車、中ＳＡＭ等の装備品について整備を実施し、装備品の高可動率の維持及び安全性を向上させることにより、即応性を確保する。</t>
    <phoneticPr fontId="5"/>
  </si>
  <si>
    <t>　陸上自衛隊で使用する武器の性能維持または機能回復を図るため、武器、武器附属品及び武器修理用機械器具の維持補修、 武器、武器備品等の改造、技術対策のため必要な部品等を取得すると共に、武器等の整備を実施する。</t>
    <phoneticPr fontId="5"/>
  </si>
  <si>
    <t>-</t>
  </si>
  <si>
    <t>武器修理費</t>
    <rPh sb="0" eb="2">
      <t>ブキ</t>
    </rPh>
    <rPh sb="2" eb="5">
      <t>シュウリヒ</t>
    </rPh>
    <phoneticPr fontId="5"/>
  </si>
  <si>
    <t>装備品の高可動率を維持及び安全性を向上して即応性を確保する。</t>
    <rPh sb="0" eb="3">
      <t>ソウビヒン</t>
    </rPh>
    <rPh sb="4" eb="5">
      <t>コウ</t>
    </rPh>
    <rPh sb="5" eb="7">
      <t>カドウ</t>
    </rPh>
    <rPh sb="7" eb="8">
      <t>リツ</t>
    </rPh>
    <rPh sb="9" eb="11">
      <t>イジ</t>
    </rPh>
    <rPh sb="11" eb="12">
      <t>オヨ</t>
    </rPh>
    <rPh sb="13" eb="16">
      <t>アンゼンセイ</t>
    </rPh>
    <rPh sb="17" eb="19">
      <t>コウジョウ</t>
    </rPh>
    <rPh sb="21" eb="24">
      <t>ソクオウセイ</t>
    </rPh>
    <rPh sb="25" eb="27">
      <t>カクホ</t>
    </rPh>
    <phoneticPr fontId="5"/>
  </si>
  <si>
    <t>装備品の高可動率を維持及び安全性を向上して即応性を確保</t>
    <rPh sb="0" eb="2">
      <t>ソウビ</t>
    </rPh>
    <rPh sb="2" eb="3">
      <t>ヒン</t>
    </rPh>
    <rPh sb="4" eb="5">
      <t>コウ</t>
    </rPh>
    <rPh sb="5" eb="7">
      <t>カドウ</t>
    </rPh>
    <rPh sb="7" eb="8">
      <t>リツ</t>
    </rPh>
    <rPh sb="9" eb="11">
      <t>イジ</t>
    </rPh>
    <rPh sb="11" eb="12">
      <t>オヨ</t>
    </rPh>
    <rPh sb="13" eb="16">
      <t>アンゼンセイ</t>
    </rPh>
    <rPh sb="17" eb="19">
      <t>コウジョウ</t>
    </rPh>
    <rPh sb="21" eb="24">
      <t>ソクオウセイ</t>
    </rPh>
    <rPh sb="25" eb="27">
      <t>カクホ</t>
    </rPh>
    <phoneticPr fontId="5"/>
  </si>
  <si>
    <t>部隊数</t>
    <rPh sb="0" eb="2">
      <t>ブタイ</t>
    </rPh>
    <rPh sb="2" eb="3">
      <t>スウ</t>
    </rPh>
    <phoneticPr fontId="5"/>
  </si>
  <si>
    <t>-</t>
    <phoneticPr fontId="5"/>
  </si>
  <si>
    <t>平成３０・３１・令和２年度陸上自衛隊業務計画</t>
    <rPh sb="0" eb="2">
      <t>ヘイセイ</t>
    </rPh>
    <rPh sb="8" eb="10">
      <t>レイワ</t>
    </rPh>
    <rPh sb="11" eb="13">
      <t>ネンド</t>
    </rPh>
    <rPh sb="13" eb="15">
      <t>リクジョウ</t>
    </rPh>
    <rPh sb="15" eb="18">
      <t>ジエイタイ</t>
    </rPh>
    <rPh sb="18" eb="20">
      <t>ギョウム</t>
    </rPh>
    <rPh sb="20" eb="22">
      <t>ケイカク</t>
    </rPh>
    <phoneticPr fontId="5"/>
  </si>
  <si>
    <t>各種装備品の整備を実施する。</t>
    <rPh sb="0" eb="2">
      <t>カクシュ</t>
    </rPh>
    <rPh sb="2" eb="5">
      <t>ソウビヒン</t>
    </rPh>
    <rPh sb="6" eb="8">
      <t>セイビ</t>
    </rPh>
    <rPh sb="9" eb="11">
      <t>ジッシ</t>
    </rPh>
    <phoneticPr fontId="5"/>
  </si>
  <si>
    <t>契約品目数</t>
    <rPh sb="0" eb="2">
      <t>ケイヤク</t>
    </rPh>
    <rPh sb="2" eb="5">
      <t>ヒンモクスウ</t>
    </rPh>
    <phoneticPr fontId="5"/>
  </si>
  <si>
    <t>計画品目数</t>
    <rPh sb="0" eb="2">
      <t>ケイカク</t>
    </rPh>
    <rPh sb="2" eb="5">
      <t>ヒンモクスウ</t>
    </rPh>
    <phoneticPr fontId="5"/>
  </si>
  <si>
    <t>執行額（Ｘ）／契約品目数（Ｙ）　　　　　　　　　　　　　　</t>
    <rPh sb="0" eb="2">
      <t>シッコウ</t>
    </rPh>
    <rPh sb="2" eb="3">
      <t>ガク</t>
    </rPh>
    <rPh sb="7" eb="9">
      <t>ケイヤク</t>
    </rPh>
    <rPh sb="9" eb="12">
      <t>ヒンモクスウ</t>
    </rPh>
    <phoneticPr fontId="5"/>
  </si>
  <si>
    <t>　　Ｘ/Ｙ</t>
    <phoneticPr fontId="5"/>
  </si>
  <si>
    <t>11,543/22</t>
    <phoneticPr fontId="5"/>
  </si>
  <si>
    <t>百万円/契約品目数</t>
    <rPh sb="0" eb="3">
      <t>ヒャクマンエン</t>
    </rPh>
    <rPh sb="4" eb="6">
      <t>ケイヤク</t>
    </rPh>
    <rPh sb="6" eb="9">
      <t>ヒンモクスウ</t>
    </rPh>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</si>
  <si>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</si>
  <si>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</si>
  <si>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</si>
  <si>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その他の装備品等（延命処置・機能向上を含む。）</t>
    <phoneticPr fontId="5"/>
  </si>
  <si>
    <t>令和５年度</t>
    <phoneticPr fontId="5"/>
  </si>
  <si>
    <t>各種事態に即応することが求められる陸上自衛隊の任務遂行のため、地対艦誘導弾地上器材、装軌車、中ＳＡＭ等の装備品について整備を実施し、装備品の高可動率の維持及び安全性を向上させることにより、即応性を確保する。</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</si>
  <si>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</si>
  <si>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</si>
  <si>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　該当事業は、部隊の戦力発揮及び活動基盤の整備に必要不可欠であり、国が担うべきものである。</t>
  </si>
  <si>
    <t>　該当事業は、部隊の戦力発揮及び活動基盤の整備に必要不可欠であり、優先度の高い事業である。</t>
  </si>
  <si>
    <t>有</t>
  </si>
  <si>
    <t>‐</t>
  </si>
  <si>
    <t>　誘導武器装備品を継続的に可動させるために必要な経費であり、厳に必要な経費を繰り越したため妥当である。</t>
    <rPh sb="1" eb="3">
      <t>ユウドウ</t>
    </rPh>
    <rPh sb="3" eb="5">
      <t>ブキ</t>
    </rPh>
    <rPh sb="5" eb="8">
      <t>ソウビヒン</t>
    </rPh>
    <rPh sb="9" eb="12">
      <t>ケイゾクテキ</t>
    </rPh>
    <rPh sb="13" eb="15">
      <t>カドウ</t>
    </rPh>
    <rPh sb="21" eb="23">
      <t>ヒツヨウ</t>
    </rPh>
    <rPh sb="24" eb="26">
      <t>ケイヒ</t>
    </rPh>
    <rPh sb="30" eb="31">
      <t>ゲン</t>
    </rPh>
    <rPh sb="32" eb="34">
      <t>ヒツヨウ</t>
    </rPh>
    <rPh sb="35" eb="37">
      <t>ケイヒ</t>
    </rPh>
    <rPh sb="38" eb="39">
      <t>ク</t>
    </rPh>
    <rPh sb="40" eb="41">
      <t>コ</t>
    </rPh>
    <rPh sb="45" eb="47">
      <t>ダトウ</t>
    </rPh>
    <phoneticPr fontId="5"/>
  </si>
  <si>
    <t>　事業成果の実績は部隊の即応性の向上につながるものであり成果目標に見合っている。</t>
  </si>
  <si>
    <t>　装備品等の整備は見積に応じて計画的に実施され、各種事態への対処能力の向上につながっている。</t>
  </si>
  <si>
    <t>1．必要性
　  陸上自衛隊の編成装備品整備に必要な事業であることから、防衛省で実施することが適切であり、防衛力維持のため調達を実施する必要がある。
２．効率性
　　当事業は、努めて一括調達の実施、市販品の活用等により効率的取得に努めている。引き続き同様のコスト削減策を推進する。
３．有効性
　　各種事態等（島嶼部に対する侵略、ゲリラや特殊部隊による攻撃、大規模・特殊災害等）への対応力を向上させることが可能となり有効である。
４．総合評価
　　当事業は、各種事態等への対処能力を向上させることで、我が国の平和と独立、国民生活の安全・安心を確保することが可能となり、防衛力の整備には必要であることから、上記効率化を継続しつつ要求を行う。</t>
    <phoneticPr fontId="5"/>
  </si>
  <si>
    <t>　引き続き一括調達の実施及び一括処分の検討や市販品の活用を図るなどの低減策を推進する。また、単位あたりコスト低減に取り組む。</t>
    <phoneticPr fontId="5"/>
  </si>
  <si>
    <t>0029</t>
    <phoneticPr fontId="5"/>
  </si>
  <si>
    <t>0030</t>
    <phoneticPr fontId="5"/>
  </si>
  <si>
    <t>0032</t>
    <phoneticPr fontId="5"/>
  </si>
  <si>
    <t>0010</t>
    <phoneticPr fontId="5"/>
  </si>
  <si>
    <t>0159</t>
    <phoneticPr fontId="5"/>
  </si>
  <si>
    <t>0191</t>
    <phoneticPr fontId="5"/>
  </si>
  <si>
    <t>0173</t>
    <phoneticPr fontId="5"/>
  </si>
  <si>
    <t>0185</t>
    <phoneticPr fontId="5"/>
  </si>
  <si>
    <t>0230</t>
    <phoneticPr fontId="5"/>
  </si>
  <si>
    <t>17,417/22</t>
    <phoneticPr fontId="5"/>
  </si>
  <si>
    <t>23,924/22</t>
    <phoneticPr fontId="5"/>
  </si>
  <si>
    <t>-</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</si>
  <si>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</si>
  <si>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A.東芝インフラシステムズ株式会社</t>
    <rPh sb="2" eb="4">
      <t>トウシバ</t>
    </rPh>
    <rPh sb="13" eb="15">
      <t>カブシキ</t>
    </rPh>
    <rPh sb="15" eb="17">
      <t>カイシャ</t>
    </rPh>
    <phoneticPr fontId="5"/>
  </si>
  <si>
    <t>武器修理費</t>
    <rPh sb="0" eb="2">
      <t>ブキ</t>
    </rPh>
    <rPh sb="2" eb="5">
      <t>シュウリヒ</t>
    </rPh>
    <phoneticPr fontId="5"/>
  </si>
  <si>
    <t>誘導武器装備品の改修</t>
    <rPh sb="0" eb="2">
      <t>ユウドウ</t>
    </rPh>
    <rPh sb="2" eb="4">
      <t>ブキ</t>
    </rPh>
    <rPh sb="4" eb="7">
      <t>ソウビヒン</t>
    </rPh>
    <rPh sb="8" eb="10">
      <t>カイシュウ</t>
    </rPh>
    <phoneticPr fontId="5"/>
  </si>
  <si>
    <t>B.東京産業株式会社</t>
    <rPh sb="2" eb="4">
      <t>トウキョウ</t>
    </rPh>
    <rPh sb="4" eb="6">
      <t>サンギョウ</t>
    </rPh>
    <rPh sb="6" eb="8">
      <t>カブシキ</t>
    </rPh>
    <rPh sb="8" eb="10">
      <t>カイシャ</t>
    </rPh>
    <phoneticPr fontId="5"/>
  </si>
  <si>
    <t>C.東芝インフラシステムズ株式会社</t>
    <rPh sb="2" eb="4">
      <t>トウシバ</t>
    </rPh>
    <rPh sb="13" eb="15">
      <t>カブシキ</t>
    </rPh>
    <rPh sb="15" eb="17">
      <t>カイシャ</t>
    </rPh>
    <phoneticPr fontId="5"/>
  </si>
  <si>
    <t>D.アンビエンテ丸大</t>
    <rPh sb="8" eb="9">
      <t>マル</t>
    </rPh>
    <rPh sb="9" eb="10">
      <t>ダイ</t>
    </rPh>
    <phoneticPr fontId="5"/>
  </si>
  <si>
    <t>誘導武器装備品維持分</t>
    <rPh sb="0" eb="2">
      <t>ユウドウ</t>
    </rPh>
    <rPh sb="2" eb="4">
      <t>ブキ</t>
    </rPh>
    <rPh sb="4" eb="7">
      <t>ソウビヒン</t>
    </rPh>
    <rPh sb="7" eb="9">
      <t>イジ</t>
    </rPh>
    <rPh sb="9" eb="10">
      <t>ブン</t>
    </rPh>
    <phoneticPr fontId="5"/>
  </si>
  <si>
    <t>誘導武器装備品の整備役務</t>
    <rPh sb="0" eb="2">
      <t>ユウドウ</t>
    </rPh>
    <rPh sb="2" eb="4">
      <t>ブキ</t>
    </rPh>
    <rPh sb="4" eb="7">
      <t>ソウビヒン</t>
    </rPh>
    <rPh sb="8" eb="10">
      <t>セイビ</t>
    </rPh>
    <rPh sb="10" eb="12">
      <t>エキム</t>
    </rPh>
    <phoneticPr fontId="5"/>
  </si>
  <si>
    <t>東芝電波プロダクツ株式会社</t>
    <rPh sb="0" eb="2">
      <t>トウシバ</t>
    </rPh>
    <rPh sb="2" eb="4">
      <t>デンパ</t>
    </rPh>
    <rPh sb="9" eb="11">
      <t>カブシキ</t>
    </rPh>
    <rPh sb="11" eb="13">
      <t>カイシャ</t>
    </rPh>
    <phoneticPr fontId="5"/>
  </si>
  <si>
    <t>８１式短距離地対空誘導弾射撃統制装置の改修</t>
    <rPh sb="2" eb="3">
      <t>シキ</t>
    </rPh>
    <rPh sb="3" eb="6">
      <t>タンキョリ</t>
    </rPh>
    <rPh sb="6" eb="9">
      <t>チタイクウ</t>
    </rPh>
    <rPh sb="9" eb="11">
      <t>ユウドウ</t>
    </rPh>
    <rPh sb="11" eb="12">
      <t>ダン</t>
    </rPh>
    <rPh sb="12" eb="14">
      <t>シャゲキ</t>
    </rPh>
    <rPh sb="14" eb="16">
      <t>トウセイ</t>
    </rPh>
    <rPh sb="16" eb="18">
      <t>ソウチ</t>
    </rPh>
    <rPh sb="19" eb="21">
      <t>カイシュウ</t>
    </rPh>
    <phoneticPr fontId="5"/>
  </si>
  <si>
    <t>国庫債務負担行為等</t>
  </si>
  <si>
    <t>三菱電機株式会社</t>
    <rPh sb="0" eb="2">
      <t>ミツビシ</t>
    </rPh>
    <rPh sb="2" eb="4">
      <t>デンキ</t>
    </rPh>
    <rPh sb="4" eb="6">
      <t>カブシキ</t>
    </rPh>
    <rPh sb="6" eb="8">
      <t>カイシャ</t>
    </rPh>
    <phoneticPr fontId="5"/>
  </si>
  <si>
    <t>改良ホーク中隊指揮装置の改修</t>
    <rPh sb="0" eb="2">
      <t>カイリョウ</t>
    </rPh>
    <rPh sb="5" eb="7">
      <t>チュウタイ</t>
    </rPh>
    <rPh sb="7" eb="9">
      <t>シキ</t>
    </rPh>
    <rPh sb="9" eb="11">
      <t>ソウチ</t>
    </rPh>
    <rPh sb="12" eb="14">
      <t>カイシュウ</t>
    </rPh>
    <phoneticPr fontId="5"/>
  </si>
  <si>
    <t>送信モジュール１型</t>
    <rPh sb="0" eb="2">
      <t>ソウシン</t>
    </rPh>
    <rPh sb="8" eb="9">
      <t>ガタ</t>
    </rPh>
    <phoneticPr fontId="5"/>
  </si>
  <si>
    <t>米陸軍省</t>
    <rPh sb="0" eb="3">
      <t>ベイリクグン</t>
    </rPh>
    <rPh sb="3" eb="4">
      <t>ショウ</t>
    </rPh>
    <phoneticPr fontId="5"/>
  </si>
  <si>
    <t>中ＳＡＭ発射試験の実施(射撃支援費等）</t>
    <rPh sb="0" eb="1">
      <t>チュウ</t>
    </rPh>
    <rPh sb="4" eb="6">
      <t>ハッシャ</t>
    </rPh>
    <rPh sb="6" eb="8">
      <t>シケン</t>
    </rPh>
    <rPh sb="9" eb="11">
      <t>ジッシ</t>
    </rPh>
    <rPh sb="12" eb="14">
      <t>シャゲキ</t>
    </rPh>
    <rPh sb="14" eb="16">
      <t>シエン</t>
    </rPh>
    <rPh sb="16" eb="17">
      <t>ヒ</t>
    </rPh>
    <rPh sb="17" eb="18">
      <t>トウ</t>
    </rPh>
    <phoneticPr fontId="5"/>
  </si>
  <si>
    <t>０３式中距離地対空誘導弾運搬装てん装置の定期整備</t>
    <rPh sb="2" eb="3">
      <t>シキ</t>
    </rPh>
    <rPh sb="3" eb="6">
      <t>チュウキョリ</t>
    </rPh>
    <rPh sb="6" eb="9">
      <t>チタイクウ</t>
    </rPh>
    <rPh sb="9" eb="11">
      <t>ユウドウ</t>
    </rPh>
    <rPh sb="11" eb="12">
      <t>ダン</t>
    </rPh>
    <rPh sb="12" eb="14">
      <t>ウンパン</t>
    </rPh>
    <rPh sb="14" eb="15">
      <t>ソウ</t>
    </rPh>
    <rPh sb="17" eb="19">
      <t>ソウチ</t>
    </rPh>
    <rPh sb="20" eb="22">
      <t>テイキ</t>
    </rPh>
    <rPh sb="22" eb="24">
      <t>セイビ</t>
    </rPh>
    <phoneticPr fontId="5"/>
  </si>
  <si>
    <t>８８式地対艦誘導弾用部品（構成品）</t>
    <rPh sb="2" eb="3">
      <t>シキ</t>
    </rPh>
    <rPh sb="3" eb="4">
      <t>チ</t>
    </rPh>
    <rPh sb="4" eb="6">
      <t>タイカン</t>
    </rPh>
    <rPh sb="6" eb="8">
      <t>ユウドウ</t>
    </rPh>
    <rPh sb="8" eb="9">
      <t>ダン</t>
    </rPh>
    <rPh sb="9" eb="10">
      <t>ヨウ</t>
    </rPh>
    <rPh sb="10" eb="12">
      <t>ブヒン</t>
    </rPh>
    <rPh sb="13" eb="15">
      <t>コウセイ</t>
    </rPh>
    <rPh sb="15" eb="16">
      <t>ヒン</t>
    </rPh>
    <phoneticPr fontId="5"/>
  </si>
  <si>
    <t>米海軍省</t>
    <rPh sb="0" eb="1">
      <t>ベイ</t>
    </rPh>
    <rPh sb="1" eb="4">
      <t>カイグンショウ</t>
    </rPh>
    <phoneticPr fontId="5"/>
  </si>
  <si>
    <t>地対艦誘導弾発射試験の実施（射撃支援費）</t>
    <rPh sb="0" eb="1">
      <t>チ</t>
    </rPh>
    <rPh sb="1" eb="3">
      <t>タイカン</t>
    </rPh>
    <rPh sb="3" eb="5">
      <t>ユウドウ</t>
    </rPh>
    <rPh sb="5" eb="6">
      <t>ダン</t>
    </rPh>
    <rPh sb="6" eb="8">
      <t>ハッシャ</t>
    </rPh>
    <rPh sb="8" eb="10">
      <t>シケン</t>
    </rPh>
    <rPh sb="11" eb="13">
      <t>ジッシ</t>
    </rPh>
    <rPh sb="14" eb="16">
      <t>シャゲキ</t>
    </rPh>
    <rPh sb="16" eb="18">
      <t>シエン</t>
    </rPh>
    <rPh sb="18" eb="19">
      <t>ヒ</t>
    </rPh>
    <phoneticPr fontId="5"/>
  </si>
  <si>
    <t>０３式中距離地対空誘導弾射撃用レーダ装置の改造</t>
    <rPh sb="2" eb="3">
      <t>シキ</t>
    </rPh>
    <rPh sb="3" eb="4">
      <t>チュウ</t>
    </rPh>
    <rPh sb="4" eb="6">
      <t>キョリ</t>
    </rPh>
    <rPh sb="6" eb="9">
      <t>チタイクウ</t>
    </rPh>
    <rPh sb="9" eb="11">
      <t>ユウドウ</t>
    </rPh>
    <rPh sb="11" eb="12">
      <t>ダン</t>
    </rPh>
    <rPh sb="12" eb="14">
      <t>シャゲキ</t>
    </rPh>
    <rPh sb="14" eb="15">
      <t>ヨウ</t>
    </rPh>
    <rPh sb="18" eb="20">
      <t>ソウチ</t>
    </rPh>
    <rPh sb="21" eb="23">
      <t>カイゾウ</t>
    </rPh>
    <phoneticPr fontId="5"/>
  </si>
  <si>
    <t>改良ホークシステム構成品等の技術管理役務</t>
    <rPh sb="0" eb="2">
      <t>カイリョウ</t>
    </rPh>
    <rPh sb="9" eb="11">
      <t>コウセイ</t>
    </rPh>
    <rPh sb="11" eb="12">
      <t>ヒン</t>
    </rPh>
    <rPh sb="12" eb="13">
      <t>トウ</t>
    </rPh>
    <rPh sb="14" eb="16">
      <t>ギジュツ</t>
    </rPh>
    <rPh sb="16" eb="18">
      <t>カンリ</t>
    </rPh>
    <rPh sb="18" eb="20">
      <t>エキム</t>
    </rPh>
    <phoneticPr fontId="5"/>
  </si>
  <si>
    <t>東芝インフラシステムズ株式会社</t>
    <rPh sb="0" eb="2">
      <t>トウシバ</t>
    </rPh>
    <rPh sb="11" eb="13">
      <t>カブシキ</t>
    </rPh>
    <rPh sb="13" eb="15">
      <t>カイシャ</t>
    </rPh>
    <phoneticPr fontId="5"/>
  </si>
  <si>
    <t>自己位置標定部本体</t>
    <rPh sb="0" eb="2">
      <t>ジコ</t>
    </rPh>
    <rPh sb="2" eb="4">
      <t>イチ</t>
    </rPh>
    <rPh sb="4" eb="6">
      <t>ヒョウテイ</t>
    </rPh>
    <rPh sb="6" eb="7">
      <t>ブ</t>
    </rPh>
    <rPh sb="7" eb="9">
      <t>ホンタイ</t>
    </rPh>
    <phoneticPr fontId="5"/>
  </si>
  <si>
    <t>東京産業株式会社</t>
    <rPh sb="0" eb="2">
      <t>トウキョウ</t>
    </rPh>
    <rPh sb="2" eb="4">
      <t>サンギョウ</t>
    </rPh>
    <rPh sb="4" eb="6">
      <t>カブシキ</t>
    </rPh>
    <rPh sb="6" eb="8">
      <t>カイシャ</t>
    </rPh>
    <phoneticPr fontId="5"/>
  </si>
  <si>
    <t>ＢＥＬＴ</t>
    <phoneticPr fontId="5"/>
  </si>
  <si>
    <t>ストレーナ</t>
    <phoneticPr fontId="5"/>
  </si>
  <si>
    <t>兼松エアロスペース株式会社</t>
    <rPh sb="0" eb="2">
      <t>カネマツ</t>
    </rPh>
    <rPh sb="9" eb="11">
      <t>カブシキ</t>
    </rPh>
    <rPh sb="11" eb="13">
      <t>カイシャ</t>
    </rPh>
    <phoneticPr fontId="5"/>
  </si>
  <si>
    <t>ＦＩＬＴＥＲ　ＥＬＥＭＥＮＴ</t>
    <phoneticPr fontId="5"/>
  </si>
  <si>
    <t>１１式短距離地対空誘導弾発射装置（発射制御器）の改造</t>
    <phoneticPr fontId="5"/>
  </si>
  <si>
    <t>川崎重工業株式会社</t>
    <phoneticPr fontId="5"/>
  </si>
  <si>
    <t>８１式短距離地対空誘導弾（Ｃ）等発射試験役務</t>
    <phoneticPr fontId="5"/>
  </si>
  <si>
    <t>三菱重工業株式会社</t>
    <phoneticPr fontId="5"/>
  </si>
  <si>
    <t>１２式地対艦誘導弾用補給処整備器材の現地整備</t>
    <phoneticPr fontId="5"/>
  </si>
  <si>
    <t>誘導弾整備用燃料注入・排出装置の現地整備</t>
    <phoneticPr fontId="5"/>
  </si>
  <si>
    <t>キーサイト・テクノロジー株式会社</t>
    <phoneticPr fontId="5"/>
  </si>
  <si>
    <t>マイクロウェーブフレケンシカウンタの整備</t>
    <phoneticPr fontId="5"/>
  </si>
  <si>
    <t>パワーサプライの整備</t>
    <phoneticPr fontId="5"/>
  </si>
  <si>
    <t>エアクリーナエレメント</t>
    <phoneticPr fontId="5"/>
  </si>
  <si>
    <t>水戸工業株式会社</t>
    <phoneticPr fontId="5"/>
  </si>
  <si>
    <t>東芝インフラシステムズ株式会社</t>
    <phoneticPr fontId="5"/>
  </si>
  <si>
    <t>信号分析部（シグナルアナライザ）</t>
    <phoneticPr fontId="5"/>
  </si>
  <si>
    <t>東芝電波プロダクツ株式会社</t>
    <phoneticPr fontId="5"/>
  </si>
  <si>
    <t>主操作盤用三脚収納袋</t>
    <phoneticPr fontId="5"/>
  </si>
  <si>
    <t>株式会社エムエイチアイロジテック</t>
    <phoneticPr fontId="5"/>
  </si>
  <si>
    <t>レバー</t>
    <phoneticPr fontId="5"/>
  </si>
  <si>
    <t>株式会社三井Ｅ＆Ｓパワーシステムズ</t>
    <phoneticPr fontId="5"/>
  </si>
  <si>
    <t>ボックスコントロール</t>
    <phoneticPr fontId="5"/>
  </si>
  <si>
    <t>株式会社巴商会</t>
    <phoneticPr fontId="5"/>
  </si>
  <si>
    <t>ガスブースタ（認定証付）</t>
    <phoneticPr fontId="5"/>
  </si>
  <si>
    <t>８１式短距離地対空誘導弾（Ｃ）維持管理調査</t>
    <phoneticPr fontId="5"/>
  </si>
  <si>
    <t>三菱電機株式会社</t>
    <phoneticPr fontId="5"/>
  </si>
  <si>
    <t>０３式中距離地対空誘導弾射撃用レーダ装置の整備</t>
    <phoneticPr fontId="5"/>
  </si>
  <si>
    <t>０３式中距離地対空誘導弾射撃用レーダ装置の現地調査役務</t>
    <phoneticPr fontId="5"/>
  </si>
  <si>
    <t>山洋電気株式会社</t>
    <phoneticPr fontId="5"/>
  </si>
  <si>
    <t>ヒューズ（３A）</t>
    <phoneticPr fontId="5"/>
  </si>
  <si>
    <t>ＣＩＲＣＵＩＴ ＣＡＲＤの診断</t>
    <phoneticPr fontId="5"/>
  </si>
  <si>
    <t>株式会社アンビエンテ丸大</t>
    <phoneticPr fontId="5"/>
  </si>
  <si>
    <t>産業廃棄物収集運搬及び処理役務</t>
    <phoneticPr fontId="5"/>
  </si>
  <si>
    <t>藤本油化株式会社</t>
    <phoneticPr fontId="5"/>
  </si>
  <si>
    <t>ＨＥＡＴ　ＴＲＡＮＳＦＥＲ　ＦＬＵＩＤ</t>
    <phoneticPr fontId="5"/>
  </si>
  <si>
    <t>株式会社セイワ</t>
    <phoneticPr fontId="5"/>
  </si>
  <si>
    <t>株式会社はくねん</t>
    <phoneticPr fontId="5"/>
  </si>
  <si>
    <t>ＳＳＭ試験場空調設備等補修役務</t>
    <phoneticPr fontId="5"/>
  </si>
  <si>
    <t>デカボYD　他</t>
    <phoneticPr fontId="5"/>
  </si>
  <si>
    <t>産業廃棄物処理（収集運搬）他</t>
    <phoneticPr fontId="5"/>
  </si>
  <si>
    <t>株式会社三和日精</t>
    <phoneticPr fontId="5"/>
  </si>
  <si>
    <t>セーフティウォーク　タイプＢ</t>
    <phoneticPr fontId="5"/>
  </si>
  <si>
    <t>東邦商工株式会社</t>
    <phoneticPr fontId="5"/>
  </si>
  <si>
    <t>誘導弾着工具</t>
    <phoneticPr fontId="5"/>
  </si>
  <si>
    <t>誘導武器高圧ｶﾞｽ容器検査</t>
    <phoneticPr fontId="5"/>
  </si>
  <si>
    <t>事業系一般廃棄物の処分</t>
    <phoneticPr fontId="5"/>
  </si>
  <si>
    <t>株式会社環境整備産業</t>
    <phoneticPr fontId="5"/>
  </si>
  <si>
    <t>産業廃棄物処理</t>
    <phoneticPr fontId="5"/>
  </si>
  <si>
    <t>８１式短距離地対空誘導弾（Ｃ）射撃統制装置の改修</t>
    <phoneticPr fontId="5"/>
  </si>
  <si>
    <t>技術管理役務（改良ホーク　BCP)</t>
    <phoneticPr fontId="5"/>
  </si>
  <si>
    <t>８１式短距離地対空誘導弾（Ｂ）射撃統制装置の改修</t>
    <phoneticPr fontId="5"/>
  </si>
  <si>
    <t>送受信モジュール２型</t>
    <phoneticPr fontId="5"/>
  </si>
  <si>
    <t>送受信モジュール１型</t>
    <phoneticPr fontId="5"/>
  </si>
  <si>
    <t>新方式味方識別装置等を搭載する改良ホークのプラットフォーム認証に必要な技術役務</t>
    <phoneticPr fontId="5"/>
  </si>
  <si>
    <t>改良ホークパルス補足レーダ（Ｐ－１）の改修</t>
    <phoneticPr fontId="5"/>
  </si>
  <si>
    <t>９６式多目的誘導弾システム用広帯域多目的無線機換装キット</t>
    <phoneticPr fontId="5"/>
  </si>
  <si>
    <t>接続ケーブル　Ｗ９０１</t>
    <phoneticPr fontId="5"/>
  </si>
  <si>
    <t>０３式中距離地対空誘導弾経年変化試験</t>
    <phoneticPr fontId="5"/>
  </si>
  <si>
    <t>事業監理官　海老根　巧</t>
    <rPh sb="0" eb="2">
      <t>ジギョウ</t>
    </rPh>
    <rPh sb="2" eb="4">
      <t>カンリ</t>
    </rPh>
    <rPh sb="4" eb="5">
      <t>カン</t>
    </rPh>
    <phoneticPr fontId="5"/>
  </si>
  <si>
    <t>16,515/22</t>
    <phoneticPr fontId="5"/>
  </si>
  <si>
    <t>　公募により広く参加者を募り競争性を確保している。
　</t>
    <phoneticPr fontId="5"/>
  </si>
  <si>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</si>
  <si>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</si>
  <si>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</si>
  <si>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民生品・汎用品の活用、車両等の官給品支給等を実施している。</t>
    <rPh sb="20" eb="21">
      <t>ナド</t>
    </rPh>
    <rPh sb="22" eb="24">
      <t>ジッシ</t>
    </rPh>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</si>
  <si>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</si>
  <si>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</si>
  <si>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ＫＹＢ株式会社</t>
    <phoneticPr fontId="5"/>
  </si>
  <si>
    <t>株式会社クリーンタウンサービス</t>
    <phoneticPr fontId="5"/>
  </si>
  <si>
    <t>当該調達は武器等製造法及び火薬類取締法による被許可者が一者に限られる調達であるため、随意契約（その他）によらざるを得ない場合として契約とした。</t>
    <rPh sb="49" eb="50">
      <t>タ</t>
    </rPh>
    <phoneticPr fontId="5"/>
  </si>
  <si>
    <t>当該調達は武器等製造法及び火薬類取締法による被許可者が一者に限られる調達であるため、随意契約（その他）によらざるを得ない場合として契約とした。</t>
    <phoneticPr fontId="5"/>
  </si>
  <si>
    <t>-</t>
    <phoneticPr fontId="5"/>
  </si>
  <si>
    <t>当該調達は、公募した結果、応札者が一者であったため、随意契約（その他）によらざるを得ない場合として契約とした。</t>
    <rPh sb="6" eb="8">
      <t>コウボ</t>
    </rPh>
    <rPh sb="10" eb="12">
      <t>ケッカ</t>
    </rPh>
    <rPh sb="13" eb="15">
      <t>オウサツ</t>
    </rPh>
    <rPh sb="15" eb="16">
      <t>シャ</t>
    </rPh>
    <phoneticPr fontId="5"/>
  </si>
  <si>
    <t>株式会社エムエイチアイロジテック</t>
    <rPh sb="0" eb="2">
      <t>カブシキ</t>
    </rPh>
    <rPh sb="2" eb="4">
      <t>カイシャ</t>
    </rPh>
    <phoneticPr fontId="5"/>
  </si>
  <si>
    <t>大生工業株式会社</t>
    <rPh sb="0" eb="1">
      <t>ダイ</t>
    </rPh>
    <rPh sb="1" eb="2">
      <t>セイ</t>
    </rPh>
    <rPh sb="2" eb="4">
      <t>コウギョウ</t>
    </rPh>
    <rPh sb="4" eb="6">
      <t>カブシキ</t>
    </rPh>
    <rPh sb="6" eb="8">
      <t>カイシャ</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</si>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</sst>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76200</xdr:colOff>
      <xdr:row>748</xdr:row>
      <xdr:rowOff>76200</xdr:rowOff>
    </xdr:from>
    <xdr:to>
      <xdr:col>51</xdr:col>
      <xdr:colOff>66675</xdr:colOff>
      <xdr:row>759</xdr:row>
      <xdr:rowOff>190500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6350" y="50806350"/>
          <a:ext cx="9096375" cy="399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94</v>
      </c>
      <c r="AT2" s="207"/>
      <c r="AU2" s="207"/>
      <c r="AV2" s="98" t="str">
        <f>IF(AW2="","","-")</f>
        <v/>
      </c>
      <c r="AW2" s="395"/>
      <c r="AX2" s="395"/>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713</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68</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849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11961</v>
      </c>
      <c r="Q13" s="164"/>
      <c r="R13" s="164"/>
      <c r="S13" s="164"/>
      <c r="T13" s="164"/>
      <c r="U13" s="164"/>
      <c r="V13" s="165"/>
      <c r="W13" s="163">
        <v>17673</v>
      </c>
      <c r="X13" s="164"/>
      <c r="Y13" s="164"/>
      <c r="Z13" s="164"/>
      <c r="AA13" s="164"/>
      <c r="AB13" s="164"/>
      <c r="AC13" s="165"/>
      <c r="AD13" s="163">
        <v>22688</v>
      </c>
      <c r="AE13" s="164"/>
      <c r="AF13" s="164"/>
      <c r="AG13" s="164"/>
      <c r="AH13" s="164"/>
      <c r="AI13" s="164"/>
      <c r="AJ13" s="165"/>
      <c r="AK13" s="163">
        <v>19250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129</v>
      </c>
      <c r="Q14" s="164"/>
      <c r="R14" s="164"/>
      <c r="S14" s="164"/>
      <c r="T14" s="164"/>
      <c r="U14" s="164"/>
      <c r="V14" s="165"/>
      <c r="W14" s="163" t="s">
        <v>721</v>
      </c>
      <c r="X14" s="164"/>
      <c r="Y14" s="164"/>
      <c r="Z14" s="164"/>
      <c r="AA14" s="164"/>
      <c r="AB14" s="164"/>
      <c r="AC14" s="165"/>
      <c r="AD14" s="163">
        <v>162</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83</v>
      </c>
      <c r="Q15" s="164"/>
      <c r="R15" s="164"/>
      <c r="S15" s="164"/>
      <c r="T15" s="164"/>
      <c r="U15" s="164"/>
      <c r="V15" s="165"/>
      <c r="W15" s="163">
        <v>141</v>
      </c>
      <c r="X15" s="164"/>
      <c r="Y15" s="164"/>
      <c r="Z15" s="164"/>
      <c r="AA15" s="164"/>
      <c r="AB15" s="164"/>
      <c r="AC15" s="165"/>
      <c r="AD15" s="163">
        <v>156</v>
      </c>
      <c r="AE15" s="164"/>
      <c r="AF15" s="164"/>
      <c r="AG15" s="164"/>
      <c r="AH15" s="164"/>
      <c r="AI15" s="164"/>
      <c r="AJ15" s="165"/>
      <c r="AK15" s="163">
        <v>4674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-141</v>
      </c>
      <c r="Q16" s="164"/>
      <c r="R16" s="164"/>
      <c r="S16" s="164"/>
      <c r="T16" s="164"/>
      <c r="U16" s="164"/>
      <c r="V16" s="165"/>
      <c r="W16" s="163">
        <v>-156</v>
      </c>
      <c r="X16" s="164"/>
      <c r="Y16" s="164"/>
      <c r="Z16" s="164"/>
      <c r="AA16" s="164"/>
      <c r="AB16" s="164"/>
      <c r="AC16" s="165"/>
      <c r="AD16" s="163">
        <v>-4674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12032</v>
      </c>
      <c r="Q18" s="170"/>
      <c r="R18" s="170"/>
      <c r="S18" s="170"/>
      <c r="T18" s="170"/>
      <c r="U18" s="170"/>
      <c r="V18" s="171"/>
      <c r="W18" s="169">
        <f>SUM(W13:AC17)</f>
        <v>17658</v>
      </c>
      <c r="X18" s="170"/>
      <c r="Y18" s="170"/>
      <c r="Z18" s="170"/>
      <c r="AA18" s="170"/>
      <c r="AB18" s="170"/>
      <c r="AC18" s="171"/>
      <c r="AD18" s="169">
        <f>SUM(AD13:AJ17)</f>
        <v>18332</v>
      </c>
      <c r="AE18" s="170"/>
      <c r="AF18" s="170"/>
      <c r="AG18" s="170"/>
      <c r="AH18" s="170"/>
      <c r="AI18" s="170"/>
      <c r="AJ18" s="171"/>
      <c r="AK18" s="169">
        <f>SUM(AK13:AQ17)</f>
        <v>23924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11543</v>
      </c>
      <c r="Q19" s="164"/>
      <c r="R19" s="164"/>
      <c r="S19" s="164"/>
      <c r="T19" s="164"/>
      <c r="U19" s="164"/>
      <c r="V19" s="165"/>
      <c r="W19" s="163">
        <v>16515</v>
      </c>
      <c r="X19" s="164"/>
      <c r="Y19" s="164"/>
      <c r="Z19" s="164"/>
      <c r="AA19" s="164"/>
      <c r="AB19" s="164"/>
      <c r="AC19" s="165"/>
      <c r="AD19" s="163">
        <v>17417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0.95935837765957444</v>
      </c>
      <c r="Q20" s="535"/>
      <c r="R20" s="535"/>
      <c r="S20" s="535"/>
      <c r="T20" s="535"/>
      <c r="U20" s="535"/>
      <c r="V20" s="535"/>
      <c r="W20" s="535">
        <f t="shared" ref="W20" si="0">IF(W18=0, "-", SUM(W19)/W18)</f>
        <v>0.93527013251783897</v>
      </c>
      <c r="X20" s="535"/>
      <c r="Y20" s="535"/>
      <c r="Z20" s="535"/>
      <c r="AA20" s="535"/>
      <c r="AB20" s="535"/>
      <c r="AC20" s="535"/>
      <c r="AD20" s="535">
        <f t="shared" ref="AD20" si="1">IF(AD18=0, "-", SUM(AD19)/AD18)</f>
        <v>0.95008727907484181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352</v>
      </c>
      <c r="H21" s="919"/>
      <c r="I21" s="919"/>
      <c r="J21" s="919"/>
      <c r="K21" s="919"/>
      <c r="L21" s="919"/>
      <c r="M21" s="919"/>
      <c r="N21" s="919"/>
      <c r="O21" s="919"/>
      <c r="P21" s="535">
        <f>IF(P19=0, "-", SUM(P19)/SUM(P13,P14))</f>
        <v>0.95475599669148059</v>
      </c>
      <c r="Q21" s="535"/>
      <c r="R21" s="535"/>
      <c r="S21" s="535"/>
      <c r="T21" s="535"/>
      <c r="U21" s="535"/>
      <c r="V21" s="535"/>
      <c r="W21" s="535">
        <f t="shared" ref="W21" si="2">IF(W19=0, "-", SUM(W19)/SUM(W13,W14))</f>
        <v>0.93447631980987944</v>
      </c>
      <c r="X21" s="535"/>
      <c r="Y21" s="535"/>
      <c r="Z21" s="535"/>
      <c r="AA21" s="535"/>
      <c r="AB21" s="535"/>
      <c r="AC21" s="535"/>
      <c r="AD21" s="535">
        <f t="shared" ref="AD21" si="3">IF(AD19=0, "-", SUM(AD19)/SUM(AD13,AD14))</f>
        <v>0.76223194748358858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19250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19250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347</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726</v>
      </c>
      <c r="AV31" s="271"/>
      <c r="AW31" s="376" t="s">
        <v>179</v>
      </c>
      <c r="AX31" s="377"/>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40" t="s">
        <v>12</v>
      </c>
      <c r="Z32" s="545"/>
      <c r="AA32" s="546"/>
      <c r="AB32" s="547" t="s">
        <v>725</v>
      </c>
      <c r="AC32" s="547"/>
      <c r="AD32" s="547"/>
      <c r="AE32" s="364">
        <v>158</v>
      </c>
      <c r="AF32" s="365"/>
      <c r="AG32" s="365"/>
      <c r="AH32" s="365"/>
      <c r="AI32" s="364">
        <v>158</v>
      </c>
      <c r="AJ32" s="365"/>
      <c r="AK32" s="365"/>
      <c r="AL32" s="365"/>
      <c r="AM32" s="364">
        <v>158</v>
      </c>
      <c r="AN32" s="365"/>
      <c r="AO32" s="365"/>
      <c r="AP32" s="365"/>
      <c r="AQ32" s="166" t="s">
        <v>726</v>
      </c>
      <c r="AR32" s="167"/>
      <c r="AS32" s="167"/>
      <c r="AT32" s="168"/>
      <c r="AU32" s="365" t="s">
        <v>726</v>
      </c>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4">
        <v>158</v>
      </c>
      <c r="AF33" s="365"/>
      <c r="AG33" s="365"/>
      <c r="AH33" s="365"/>
      <c r="AI33" s="364">
        <v>158</v>
      </c>
      <c r="AJ33" s="365"/>
      <c r="AK33" s="365"/>
      <c r="AL33" s="365"/>
      <c r="AM33" s="364">
        <v>158</v>
      </c>
      <c r="AN33" s="365"/>
      <c r="AO33" s="365"/>
      <c r="AP33" s="365"/>
      <c r="AQ33" s="166">
        <v>158</v>
      </c>
      <c r="AR33" s="167"/>
      <c r="AS33" s="167"/>
      <c r="AT33" s="168"/>
      <c r="AU33" s="365" t="s">
        <v>726</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726</v>
      </c>
      <c r="AR34" s="167"/>
      <c r="AS34" s="167"/>
      <c r="AT34" s="168"/>
      <c r="AU34" s="365" t="s">
        <v>726</v>
      </c>
      <c r="AV34" s="365"/>
      <c r="AW34" s="365"/>
      <c r="AX34" s="366"/>
    </row>
    <row r="35" spans="1:51" ht="23.25" customHeight="1" x14ac:dyDescent="0.15">
      <c r="A35" s="891" t="s">
        <v>379</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347</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347</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347</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347</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346</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c r="AS79" s="126"/>
      <c r="AT79" s="127"/>
      <c r="AU79" s="127"/>
      <c r="AV79" s="127"/>
      <c r="AW79" s="127"/>
      <c r="AX79" s="128"/>
      <c r="AY79">
        <f>COUNTIF($AR$79,"☑")</f>
        <v>0</v>
      </c>
    </row>
    <row r="80" spans="1:51" ht="18.75" hidden="1" customHeight="1" x14ac:dyDescent="0.15">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542</v>
      </c>
      <c r="AV100" s="921"/>
      <c r="AW100" s="921"/>
      <c r="AX100" s="923"/>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9">
        <v>22</v>
      </c>
      <c r="AF101" s="359"/>
      <c r="AG101" s="359"/>
      <c r="AH101" s="359"/>
      <c r="AI101" s="359">
        <v>22</v>
      </c>
      <c r="AJ101" s="359"/>
      <c r="AK101" s="359"/>
      <c r="AL101" s="359"/>
      <c r="AM101" s="359">
        <v>22</v>
      </c>
      <c r="AN101" s="359"/>
      <c r="AO101" s="359"/>
      <c r="AP101" s="359"/>
      <c r="AQ101" s="359" t="s">
        <v>763</v>
      </c>
      <c r="AR101" s="359"/>
      <c r="AS101" s="359"/>
      <c r="AT101" s="359"/>
      <c r="AU101" s="364" t="s">
        <v>763</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730</v>
      </c>
      <c r="AC102" s="547"/>
      <c r="AD102" s="547"/>
      <c r="AE102" s="359">
        <v>22</v>
      </c>
      <c r="AF102" s="359"/>
      <c r="AG102" s="359"/>
      <c r="AH102" s="359"/>
      <c r="AI102" s="359">
        <v>22</v>
      </c>
      <c r="AJ102" s="359"/>
      <c r="AK102" s="359"/>
      <c r="AL102" s="359"/>
      <c r="AM102" s="359">
        <v>22</v>
      </c>
      <c r="AN102" s="359"/>
      <c r="AO102" s="359"/>
      <c r="AP102" s="359"/>
      <c r="AQ102" s="359">
        <v>22</v>
      </c>
      <c r="AR102" s="359"/>
      <c r="AS102" s="359"/>
      <c r="AT102" s="359"/>
      <c r="AU102" s="372">
        <v>22</v>
      </c>
      <c r="AV102" s="373"/>
      <c r="AW102" s="373"/>
      <c r="AX102" s="924"/>
    </row>
    <row r="103" spans="1:60" ht="31.5" hidden="1" customHeight="1" x14ac:dyDescent="0.15">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542</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542</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542</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542</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543</v>
      </c>
      <c r="AR115" s="338"/>
      <c r="AS115" s="338"/>
      <c r="AT115" s="338"/>
      <c r="AU115" s="338"/>
      <c r="AV115" s="338"/>
      <c r="AW115" s="338"/>
      <c r="AX115" s="339"/>
    </row>
    <row r="116" spans="1:51" ht="23.25" customHeight="1" x14ac:dyDescent="0.15">
      <c r="A116" s="292"/>
      <c r="B116" s="293"/>
      <c r="C116" s="293"/>
      <c r="D116" s="293"/>
      <c r="E116" s="293"/>
      <c r="F116" s="294"/>
      <c r="G116" s="352" t="s">
        <v>731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734</v>
      </c>
      <c r="AC116" s="301"/>
      <c r="AD116" s="302"/>
      <c r="AE116" s="359">
        <v>525</v>
      </c>
      <c r="AF116" s="359"/>
      <c r="AG116" s="359"/>
      <c r="AH116" s="359"/>
      <c r="AI116" s="359">
        <v>751</v>
      </c>
      <c r="AJ116" s="359"/>
      <c r="AK116" s="359"/>
      <c r="AL116" s="359"/>
      <c r="AM116" s="359">
        <v>792</v>
      </c>
      <c r="AN116" s="359"/>
      <c r="AO116" s="359"/>
      <c r="AP116" s="359"/>
      <c r="AQ116" s="364">
        <v>1087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6" t="s">
        <v>733</v>
      </c>
      <c r="AF117" s="306"/>
      <c r="AG117" s="306"/>
      <c r="AH117" s="306"/>
      <c r="AI117" s="306" t="s">
        <v>850</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539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hidden="1"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5"/>
      <c r="AB154" s="256" t="s">
        <v>739</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72.6"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856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398</v>
      </c>
      <c r="F430" s="444"/>
      <c r="G430" s="241" t="s">
        <v>252</v>
      </c>
      <c r="H430" s="188"/>
      <c r="I430" s="188"/>
      <c r="J430" s="242" t="s">
        <v>400</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726</v>
      </c>
      <c r="AR432" s="178"/>
      <c r="AS432" s="179" t="s">
        <v>233</v>
      </c>
      <c r="AT432" s="202"/>
      <c r="AU432" s="178">
        <v>5</v>
      </c>
      <c r="AV432" s="178"/>
      <c r="AW432" s="179" t="s">
        <v>179</v>
      </c>
      <c r="AX432" s="180"/>
      <c r="AY432">
        <f>$AY$431</f>
        <v>1</v>
      </c>
    </row>
    <row r="433" spans="1:51" ht="41.25" customHeight="1" x14ac:dyDescent="0.15">
      <c r="A433" s="988"/>
      <c r="B433" s="253"/>
      <c r="C433" s="252"/>
      <c r="D433" s="253"/>
      <c r="E433" s="196"/>
      <c r="F433" s="197"/>
      <c r="G433" s="232" t="s">
        <v>867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v>4159</v>
      </c>
      <c r="AF433" s="167"/>
      <c r="AG433" s="167"/>
      <c r="AH433" s="167"/>
      <c r="AI433" s="166">
        <v>4313</v>
      </c>
      <c r="AJ433" s="167"/>
      <c r="AK433" s="167"/>
      <c r="AL433" s="168"/>
      <c r="AM433" s="166">
        <v>4168</v>
      </c>
      <c r="AN433" s="167"/>
      <c r="AO433" s="167"/>
      <c r="AP433" s="168"/>
      <c r="AQ433" s="166" t="s">
        <v>726</v>
      </c>
      <c r="AR433" s="167"/>
      <c r="AS433" s="167"/>
      <c r="AT433" s="168"/>
      <c r="AU433" s="167" t="s">
        <v>726</v>
      </c>
      <c r="AV433" s="167"/>
      <c r="AW433" s="167"/>
      <c r="AX433" s="208"/>
      <c r="AY433">
        <f t="shared" ref="AY433:AY435" si="63">$AY$431</f>
        <v>1</v>
      </c>
    </row>
    <row r="434" spans="1:51" ht="41.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41.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c r="AR435" s="167"/>
      <c r="AS435" s="167"/>
      <c r="AT435" s="168"/>
      <c r="AU435" s="167" t="s">
        <v>726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t="s">
        <v>726</v>
      </c>
      <c r="AR437" s="178"/>
      <c r="AS437" s="179" t="s">
        <v>233</v>
      </c>
      <c r="AT437" s="202"/>
      <c r="AU437" s="178">
        <v>5</v>
      </c>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726</v>
      </c>
      <c r="AR457" s="178"/>
      <c r="AS457" s="179" t="s">
        <v>233</v>
      </c>
      <c r="AT457" s="202"/>
      <c r="AU457" s="178">
        <v>5</v>
      </c>
      <c r="AV457" s="178"/>
      <c r="AW457" s="179" t="s">
        <v>179</v>
      </c>
      <c r="AX457" s="180"/>
      <c r="AY457">
        <f>$AY$456</f>
        <v>1</v>
      </c>
    </row>
    <row r="458" spans="1:51" ht="30" customHeight="1" x14ac:dyDescent="0.15">
      <c r="A458" s="988"/>
      <c r="B458" s="253"/>
      <c r="C458" s="252"/>
      <c r="D458" s="253"/>
      <c r="E458" s="196"/>
      <c r="F458" s="197"/>
      <c r="G458" s="232" t="s">
        <v>868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v>4159</v>
      </c>
      <c r="AF458" s="167"/>
      <c r="AG458" s="167"/>
      <c r="AH458" s="167"/>
      <c r="AI458" s="166">
        <v>4313</v>
      </c>
      <c r="AJ458" s="167"/>
      <c r="AK458" s="167"/>
      <c r="AL458" s="168"/>
      <c r="AM458" s="166">
        <v>4168</v>
      </c>
      <c r="AN458" s="167"/>
      <c r="AO458" s="167"/>
      <c r="AP458" s="168"/>
      <c r="AQ458" s="166" t="s">
        <v>726</v>
      </c>
      <c r="AR458" s="167"/>
      <c r="AS458" s="167"/>
      <c r="AT458" s="168"/>
      <c r="AU458" s="167" t="s">
        <v>726</v>
      </c>
      <c r="AV458" s="167"/>
      <c r="AW458" s="167"/>
      <c r="AX458" s="208"/>
      <c r="AY458">
        <f t="shared" ref="AY458:AY460" si="68">$AY$456</f>
        <v>1</v>
      </c>
    </row>
    <row r="459" spans="1:51" ht="30"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t="s">
        <v>726</v>
      </c>
      <c r="AN459" s="167"/>
      <c r="AO459" s="167"/>
      <c r="AP459" s="168"/>
      <c r="AQ459" s="166" t="s">
        <v>726</v>
      </c>
      <c r="AR459" s="167"/>
      <c r="AS459" s="167"/>
      <c r="AT459" s="168"/>
      <c r="AU459" s="167" t="s">
        <v>726</v>
      </c>
      <c r="AV459" s="167"/>
      <c r="AW459" s="167"/>
      <c r="AX459" s="208"/>
      <c r="AY459">
        <f t="shared" si="68"/>
        <v>1</v>
      </c>
    </row>
    <row r="460" spans="1:51" ht="30"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764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716</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716</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716</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716</v>
      </c>
      <c r="AE705" s="732"/>
      <c r="AF705" s="732"/>
      <c r="AG705" s="190" t="s">
        <v>851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852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716</v>
      </c>
      <c r="AE709" s="185"/>
      <c r="AF709" s="185"/>
      <c r="AG709" s="663" t="s">
        <v>853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852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716</v>
      </c>
      <c r="AE711" s="185"/>
      <c r="AF711" s="185"/>
      <c r="AG711" s="663" t="s">
        <v>854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852</v>
      </c>
      <c r="AH712" s="591"/>
      <c r="AI712" s="591"/>
      <c r="AJ712" s="591"/>
      <c r="AK712" s="591"/>
      <c r="AL712" s="591"/>
      <c r="AM712" s="591"/>
      <c r="AN712" s="591"/>
      <c r="AO712" s="591"/>
      <c r="AP712" s="591"/>
      <c r="AQ712" s="591"/>
      <c r="AR712" s="591"/>
      <c r="AS712" s="591"/>
      <c r="AT712" s="591"/>
      <c r="AU712" s="591"/>
      <c r="AV712" s="591"/>
      <c r="AW712" s="591"/>
      <c r="AX712" s="592"/>
    </row>
    <row r="713" spans="1:50" ht="37.5" customHeight="1" x14ac:dyDescent="0.15">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716</v>
      </c>
      <c r="AE713" s="185"/>
      <c r="AF713" s="186"/>
      <c r="AG713" s="663" t="s">
        <v>747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716</v>
      </c>
      <c r="AE714" s="588"/>
      <c r="AF714" s="589"/>
      <c r="AG714" s="688" t="s">
        <v>855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716</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716</v>
      </c>
      <c r="AE717" s="185"/>
      <c r="AF717" s="185"/>
      <c r="AG717" s="663" t="s">
        <v>749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716</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3" customHeight="1" x14ac:dyDescent="0.15">
      <c r="A726" s="617" t="s">
        <v>48</v>
      </c>
      <c r="B726" s="618"/>
      <c r="C726" s="439" t="s">
        <v>53</v>
      </c>
      <c r="D726" s="577"/>
      <c r="E726" s="577"/>
      <c r="F726" s="578"/>
      <c r="G726" s="793" t="s">
        <v>750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713</v>
      </c>
      <c r="F746" s="113"/>
      <c r="G746" s="113"/>
      <c r="H746" s="100" t="str">
        <f>IF(E746="","","-")</f>
        <v>-</v>
      </c>
      <c r="I746" s="113"/>
      <c r="J746" s="113"/>
      <c r="K746" s="100" t="str">
        <f>IF(I746="","","-")</f>
        <v/>
      </c>
      <c r="L746" s="104">
        <v>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713</v>
      </c>
      <c r="F747" s="113"/>
      <c r="G747" s="113"/>
      <c r="H747" s="100" t="str">
        <f>IF(E747="","","-")</f>
        <v>-</v>
      </c>
      <c r="I747" s="113"/>
      <c r="J747" s="113"/>
      <c r="K747" s="100" t="str">
        <f>IF(I747="","","-")</f>
        <v/>
      </c>
      <c r="L747" s="104">
        <v>100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766</v>
      </c>
      <c r="H789" s="446"/>
      <c r="I789" s="446"/>
      <c r="J789" s="446"/>
      <c r="K789" s="447"/>
      <c r="L789" s="448" t="s">
        <v>767</v>
      </c>
      <c r="M789" s="449"/>
      <c r="N789" s="449"/>
      <c r="O789" s="449"/>
      <c r="P789" s="449"/>
      <c r="Q789" s="449"/>
      <c r="R789" s="449"/>
      <c r="S789" s="449"/>
      <c r="T789" s="449"/>
      <c r="U789" s="449"/>
      <c r="V789" s="449"/>
      <c r="W789" s="449"/>
      <c r="X789" s="450"/>
      <c r="Y789" s="451">
        <v>1561</v>
      </c>
      <c r="Z789" s="452"/>
      <c r="AA789" s="452"/>
      <c r="AB789" s="553"/>
      <c r="AC789" s="445" t="s">
        <v>766</v>
      </c>
      <c r="AD789" s="446"/>
      <c r="AE789" s="446"/>
      <c r="AF789" s="446"/>
      <c r="AG789" s="447"/>
      <c r="AH789" s="448" t="s">
        <v>771</v>
      </c>
      <c r="AI789" s="449"/>
      <c r="AJ789" s="449"/>
      <c r="AK789" s="449"/>
      <c r="AL789" s="449"/>
      <c r="AM789" s="449"/>
      <c r="AN789" s="449"/>
      <c r="AO789" s="449"/>
      <c r="AP789" s="449"/>
      <c r="AQ789" s="449"/>
      <c r="AR789" s="449"/>
      <c r="AS789" s="449"/>
      <c r="AT789" s="450"/>
      <c r="AU789" s="451">
        <v>17</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1561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17</v>
      </c>
      <c r="AV799" s="413"/>
      <c r="AW799" s="413"/>
      <c r="AX799" s="415"/>
    </row>
    <row r="800" spans="1:51" ht="24.75" customHeight="1" x14ac:dyDescent="0.15">
      <c r="A800" s="552"/>
      <c r="B800" s="759"/>
      <c r="C800" s="759"/>
      <c r="D800" s="759"/>
      <c r="E800" s="759"/>
      <c r="F800" s="760"/>
      <c r="G800" s="435" t="s">
        <v>769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770</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766</v>
      </c>
      <c r="H802" s="446"/>
      <c r="I802" s="446"/>
      <c r="J802" s="446"/>
      <c r="K802" s="447"/>
      <c r="L802" s="448" t="s">
        <v>771</v>
      </c>
      <c r="M802" s="449"/>
      <c r="N802" s="449"/>
      <c r="O802" s="449"/>
      <c r="P802" s="449"/>
      <c r="Q802" s="449"/>
      <c r="R802" s="449"/>
      <c r="S802" s="449"/>
      <c r="T802" s="449"/>
      <c r="U802" s="449"/>
      <c r="V802" s="449"/>
      <c r="W802" s="449"/>
      <c r="X802" s="450"/>
      <c r="Y802" s="451">
        <v>25</v>
      </c>
      <c r="Z802" s="452"/>
      <c r="AA802" s="452"/>
      <c r="AB802" s="553"/>
      <c r="AC802" s="445" t="s">
        <v>766</v>
      </c>
      <c r="AD802" s="446"/>
      <c r="AE802" s="446"/>
      <c r="AF802" s="446"/>
      <c r="AG802" s="447"/>
      <c r="AH802" s="448" t="s">
        <v>772</v>
      </c>
      <c r="AI802" s="449"/>
      <c r="AJ802" s="449"/>
      <c r="AK802" s="449"/>
      <c r="AL802" s="449"/>
      <c r="AM802" s="449"/>
      <c r="AN802" s="449"/>
      <c r="AO802" s="449"/>
      <c r="AP802" s="449"/>
      <c r="AQ802" s="449"/>
      <c r="AR802" s="449"/>
      <c r="AS802" s="449"/>
      <c r="AT802" s="450"/>
      <c r="AU802" s="451">
        <v>10</v>
      </c>
      <c r="AV802" s="452"/>
      <c r="AW802" s="452"/>
      <c r="AX802" s="453"/>
      <c r="AY802">
        <f t="shared" ref="AY802:AY812" si="115">$AY$800</f>
        <v>2</v>
      </c>
    </row>
    <row r="803" spans="1:51" ht="24.75"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25</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10</v>
      </c>
      <c r="AV812" s="413"/>
      <c r="AW812" s="413"/>
      <c r="AX812" s="415"/>
      <c r="AY812">
        <f t="shared" si="115"/>
        <v>2</v>
      </c>
    </row>
    <row r="813" spans="1:51" ht="24.75" hidden="1" customHeight="1" x14ac:dyDescent="0.15">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773</v>
      </c>
      <c r="D845" s="416"/>
      <c r="E845" s="416"/>
      <c r="F845" s="416"/>
      <c r="G845" s="416"/>
      <c r="H845" s="416"/>
      <c r="I845" s="416"/>
      <c r="J845" s="417">
        <v>1020001081053</v>
      </c>
      <c r="K845" s="418"/>
      <c r="L845" s="418"/>
      <c r="M845" s="418"/>
      <c r="N845" s="418"/>
      <c r="O845" s="418"/>
      <c r="P845" s="317" t="s">
        <v>774</v>
      </c>
      <c r="Q845" s="318"/>
      <c r="R845" s="318"/>
      <c r="S845" s="318"/>
      <c r="T845" s="318"/>
      <c r="U845" s="318"/>
      <c r="V845" s="318"/>
      <c r="W845" s="318"/>
      <c r="X845" s="318"/>
      <c r="Y845" s="319">
        <v>1561</v>
      </c>
      <c r="Z845" s="320"/>
      <c r="AA845" s="320"/>
      <c r="AB845" s="321"/>
      <c r="AC845" s="323" t="s">
        <v>775</v>
      </c>
      <c r="AD845" s="324"/>
      <c r="AE845" s="324"/>
      <c r="AF845" s="324"/>
      <c r="AG845" s="324"/>
      <c r="AH845" s="419" t="s">
        <v>857</v>
      </c>
      <c r="AI845" s="420"/>
      <c r="AJ845" s="420"/>
      <c r="AK845" s="420"/>
      <c r="AL845" s="327" t="s">
        <v>857</v>
      </c>
      <c r="AM845" s="328"/>
      <c r="AN845" s="328"/>
      <c r="AO845" s="329"/>
      <c r="AP845" s="322" t="s">
        <v>857</v>
      </c>
      <c r="AQ845" s="322"/>
      <c r="AR845" s="322"/>
      <c r="AS845" s="322"/>
      <c r="AT845" s="322"/>
      <c r="AU845" s="322"/>
      <c r="AV845" s="322"/>
      <c r="AW845" s="322"/>
      <c r="AX845" s="322"/>
    </row>
    <row r="846" spans="1:51" ht="30" customHeight="1" x14ac:dyDescent="0.15">
      <c r="A846" s="402">
        <v>2</v>
      </c>
      <c r="B846" s="402">
        <v>1</v>
      </c>
      <c r="C846" s="421" t="s">
        <v>776</v>
      </c>
      <c r="D846" s="416"/>
      <c r="E846" s="416"/>
      <c r="F846" s="416"/>
      <c r="G846" s="416"/>
      <c r="H846" s="416"/>
      <c r="I846" s="416"/>
      <c r="J846" s="417">
        <v>4010001008772</v>
      </c>
      <c r="K846" s="418"/>
      <c r="L846" s="418"/>
      <c r="M846" s="418"/>
      <c r="N846" s="418"/>
      <c r="O846" s="418"/>
      <c r="P846" s="317" t="s">
        <v>777</v>
      </c>
      <c r="Q846" s="318"/>
      <c r="R846" s="318"/>
      <c r="S846" s="318"/>
      <c r="T846" s="318"/>
      <c r="U846" s="318"/>
      <c r="V846" s="318"/>
      <c r="W846" s="318"/>
      <c r="X846" s="318"/>
      <c r="Y846" s="319">
        <v>1503</v>
      </c>
      <c r="Z846" s="320"/>
      <c r="AA846" s="320"/>
      <c r="AB846" s="321"/>
      <c r="AC846" s="323" t="s">
        <v>775</v>
      </c>
      <c r="AD846" s="324"/>
      <c r="AE846" s="324"/>
      <c r="AF846" s="324"/>
      <c r="AG846" s="324"/>
      <c r="AH846" s="419" t="s">
        <v>857</v>
      </c>
      <c r="AI846" s="420"/>
      <c r="AJ846" s="420"/>
      <c r="AK846" s="420"/>
      <c r="AL846" s="327" t="s">
        <v>857</v>
      </c>
      <c r="AM846" s="328"/>
      <c r="AN846" s="328"/>
      <c r="AO846" s="329"/>
      <c r="AP846" s="322" t="s">
        <v>857</v>
      </c>
      <c r="AQ846" s="322"/>
      <c r="AR846" s="322"/>
      <c r="AS846" s="322"/>
      <c r="AT846" s="322"/>
      <c r="AU846" s="322"/>
      <c r="AV846" s="322"/>
      <c r="AW846" s="322"/>
      <c r="AX846" s="322"/>
      <c r="AY846">
        <f>COUNTA($C$846)</f>
        <v>1</v>
      </c>
    </row>
    <row r="847" spans="1:51" ht="30" customHeight="1" x14ac:dyDescent="0.15">
      <c r="A847" s="402">
        <v>3</v>
      </c>
      <c r="B847" s="402">
        <v>1</v>
      </c>
      <c r="C847" s="421" t="s">
        <v>776</v>
      </c>
      <c r="D847" s="416"/>
      <c r="E847" s="416"/>
      <c r="F847" s="416"/>
      <c r="G847" s="416"/>
      <c r="H847" s="416"/>
      <c r="I847" s="416"/>
      <c r="J847" s="417">
        <v>4010001008772</v>
      </c>
      <c r="K847" s="418"/>
      <c r="L847" s="418"/>
      <c r="M847" s="418"/>
      <c r="N847" s="418"/>
      <c r="O847" s="418"/>
      <c r="P847" s="317" t="s">
        <v>778</v>
      </c>
      <c r="Q847" s="318"/>
      <c r="R847" s="318"/>
      <c r="S847" s="318"/>
      <c r="T847" s="318"/>
      <c r="U847" s="318"/>
      <c r="V847" s="318"/>
      <c r="W847" s="318"/>
      <c r="X847" s="318"/>
      <c r="Y847" s="319">
        <v>1488</v>
      </c>
      <c r="Z847" s="320"/>
      <c r="AA847" s="320"/>
      <c r="AB847" s="321"/>
      <c r="AC847" s="323" t="s">
        <v>775</v>
      </c>
      <c r="AD847" s="324"/>
      <c r="AE847" s="324"/>
      <c r="AF847" s="324"/>
      <c r="AG847" s="324"/>
      <c r="AH847" s="325" t="s">
        <v>857</v>
      </c>
      <c r="AI847" s="326"/>
      <c r="AJ847" s="326"/>
      <c r="AK847" s="326"/>
      <c r="AL847" s="327" t="s">
        <v>857</v>
      </c>
      <c r="AM847" s="328"/>
      <c r="AN847" s="328"/>
      <c r="AO847" s="329"/>
      <c r="AP847" s="322" t="s">
        <v>857</v>
      </c>
      <c r="AQ847" s="322"/>
      <c r="AR847" s="322"/>
      <c r="AS847" s="322"/>
      <c r="AT847" s="322"/>
      <c r="AU847" s="322"/>
      <c r="AV847" s="322"/>
      <c r="AW847" s="322"/>
      <c r="AX847" s="322"/>
      <c r="AY847">
        <f>COUNTA($C$847)</f>
        <v>1</v>
      </c>
    </row>
    <row r="848" spans="1:51" ht="30" customHeight="1" x14ac:dyDescent="0.15">
      <c r="A848" s="402">
        <v>4</v>
      </c>
      <c r="B848" s="402">
        <v>1</v>
      </c>
      <c r="C848" s="421" t="s">
        <v>779</v>
      </c>
      <c r="D848" s="416"/>
      <c r="E848" s="416"/>
      <c r="F848" s="416"/>
      <c r="G848" s="416"/>
      <c r="H848" s="416"/>
      <c r="I848" s="416"/>
      <c r="J848" s="417" t="s">
        <v>857</v>
      </c>
      <c r="K848" s="418"/>
      <c r="L848" s="418"/>
      <c r="M848" s="418"/>
      <c r="N848" s="418"/>
      <c r="O848" s="418"/>
      <c r="P848" s="317" t="s">
        <v>780</v>
      </c>
      <c r="Q848" s="318"/>
      <c r="R848" s="318"/>
      <c r="S848" s="318"/>
      <c r="T848" s="318"/>
      <c r="U848" s="318"/>
      <c r="V848" s="318"/>
      <c r="W848" s="318"/>
      <c r="X848" s="318"/>
      <c r="Y848" s="319">
        <v>927</v>
      </c>
      <c r="Z848" s="320"/>
      <c r="AA848" s="320"/>
      <c r="AB848" s="321"/>
      <c r="AC848" s="323" t="s">
        <v>775</v>
      </c>
      <c r="AD848" s="324"/>
      <c r="AE848" s="324"/>
      <c r="AF848" s="324"/>
      <c r="AG848" s="324"/>
      <c r="AH848" s="325" t="s">
        <v>857</v>
      </c>
      <c r="AI848" s="326"/>
      <c r="AJ848" s="326"/>
      <c r="AK848" s="326"/>
      <c r="AL848" s="327" t="s">
        <v>857</v>
      </c>
      <c r="AM848" s="328"/>
      <c r="AN848" s="328"/>
      <c r="AO848" s="329"/>
      <c r="AP848" s="322" t="s">
        <v>857</v>
      </c>
      <c r="AQ848" s="322"/>
      <c r="AR848" s="322"/>
      <c r="AS848" s="322"/>
      <c r="AT848" s="322"/>
      <c r="AU848" s="322"/>
      <c r="AV848" s="322"/>
      <c r="AW848" s="322"/>
      <c r="AX848" s="322"/>
      <c r="AY848">
        <f>COUNTA($C$848)</f>
        <v>1</v>
      </c>
    </row>
    <row r="849" spans="1:51" ht="30" customHeight="1" x14ac:dyDescent="0.15">
      <c r="A849" s="402">
        <v>5</v>
      </c>
      <c r="B849" s="402">
        <v>1</v>
      </c>
      <c r="C849" s="421" t="s">
        <v>776</v>
      </c>
      <c r="D849" s="416"/>
      <c r="E849" s="416"/>
      <c r="F849" s="416"/>
      <c r="G849" s="416"/>
      <c r="H849" s="416"/>
      <c r="I849" s="416"/>
      <c r="J849" s="417">
        <v>4010001008772</v>
      </c>
      <c r="K849" s="418"/>
      <c r="L849" s="418"/>
      <c r="M849" s="418"/>
      <c r="N849" s="418"/>
      <c r="O849" s="418"/>
      <c r="P849" s="317" t="s">
        <v>781</v>
      </c>
      <c r="Q849" s="318"/>
      <c r="R849" s="318"/>
      <c r="S849" s="318"/>
      <c r="T849" s="318"/>
      <c r="U849" s="318"/>
      <c r="V849" s="318"/>
      <c r="W849" s="318"/>
      <c r="X849" s="318"/>
      <c r="Y849" s="319">
        <v>611</v>
      </c>
      <c r="Z849" s="320"/>
      <c r="AA849" s="320"/>
      <c r="AB849" s="321"/>
      <c r="AC849" s="323" t="s">
        <v>775</v>
      </c>
      <c r="AD849" s="324"/>
      <c r="AE849" s="324"/>
      <c r="AF849" s="324"/>
      <c r="AG849" s="324"/>
      <c r="AH849" s="325" t="s">
        <v>857</v>
      </c>
      <c r="AI849" s="326"/>
      <c r="AJ849" s="326"/>
      <c r="AK849" s="326"/>
      <c r="AL849" s="327" t="s">
        <v>857</v>
      </c>
      <c r="AM849" s="328"/>
      <c r="AN849" s="328"/>
      <c r="AO849" s="329"/>
      <c r="AP849" s="322" t="s">
        <v>857</v>
      </c>
      <c r="AQ849" s="322"/>
      <c r="AR849" s="322"/>
      <c r="AS849" s="322"/>
      <c r="AT849" s="322"/>
      <c r="AU849" s="322"/>
      <c r="AV849" s="322"/>
      <c r="AW849" s="322"/>
      <c r="AX849" s="322"/>
      <c r="AY849">
        <f>COUNTA($C$849)</f>
        <v>1</v>
      </c>
    </row>
    <row r="850" spans="1:51" ht="30" customHeight="1" x14ac:dyDescent="0.15">
      <c r="A850" s="402">
        <v>6</v>
      </c>
      <c r="B850" s="402">
        <v>1</v>
      </c>
      <c r="C850" s="421" t="s">
        <v>864</v>
      </c>
      <c r="D850" s="416"/>
      <c r="E850" s="416"/>
      <c r="F850" s="416"/>
      <c r="G850" s="416"/>
      <c r="H850" s="416"/>
      <c r="I850" s="416"/>
      <c r="J850" s="417">
        <v>6180001075605</v>
      </c>
      <c r="K850" s="418"/>
      <c r="L850" s="418"/>
      <c r="M850" s="418"/>
      <c r="N850" s="418"/>
      <c r="O850" s="418"/>
      <c r="P850" s="317" t="s">
        <v>782</v>
      </c>
      <c r="Q850" s="318"/>
      <c r="R850" s="318"/>
      <c r="S850" s="318"/>
      <c r="T850" s="318"/>
      <c r="U850" s="318"/>
      <c r="V850" s="318"/>
      <c r="W850" s="318"/>
      <c r="X850" s="318"/>
      <c r="Y850" s="319">
        <v>511</v>
      </c>
      <c r="Z850" s="320"/>
      <c r="AA850" s="320"/>
      <c r="AB850" s="321"/>
      <c r="AC850" s="323" t="s">
        <v>775</v>
      </c>
      <c r="AD850" s="324"/>
      <c r="AE850" s="324"/>
      <c r="AF850" s="324"/>
      <c r="AG850" s="324"/>
      <c r="AH850" s="325" t="s">
        <v>857</v>
      </c>
      <c r="AI850" s="326"/>
      <c r="AJ850" s="326"/>
      <c r="AK850" s="326"/>
      <c r="AL850" s="327" t="s">
        <v>857</v>
      </c>
      <c r="AM850" s="328"/>
      <c r="AN850" s="328"/>
      <c r="AO850" s="329"/>
      <c r="AP850" s="322" t="s">
        <v>857</v>
      </c>
      <c r="AQ850" s="322"/>
      <c r="AR850" s="322"/>
      <c r="AS850" s="322"/>
      <c r="AT850" s="322"/>
      <c r="AU850" s="322"/>
      <c r="AV850" s="322"/>
      <c r="AW850" s="322"/>
      <c r="AX850" s="322"/>
      <c r="AY850">
        <f>COUNTA($C$850)</f>
        <v>1</v>
      </c>
    </row>
    <row r="851" spans="1:51" ht="30" customHeight="1" x14ac:dyDescent="0.15">
      <c r="A851" s="402">
        <v>7</v>
      </c>
      <c r="B851" s="402">
        <v>1</v>
      </c>
      <c r="C851" s="421" t="s">
        <v>783</v>
      </c>
      <c r="D851" s="416"/>
      <c r="E851" s="416"/>
      <c r="F851" s="416"/>
      <c r="G851" s="416"/>
      <c r="H851" s="416"/>
      <c r="I851" s="416"/>
      <c r="J851" s="417" t="s">
        <v>857</v>
      </c>
      <c r="K851" s="418"/>
      <c r="L851" s="418"/>
      <c r="M851" s="418"/>
      <c r="N851" s="418"/>
      <c r="O851" s="418"/>
      <c r="P851" s="317" t="s">
        <v>784</v>
      </c>
      <c r="Q851" s="318"/>
      <c r="R851" s="318"/>
      <c r="S851" s="318"/>
      <c r="T851" s="318"/>
      <c r="U851" s="318"/>
      <c r="V851" s="318"/>
      <c r="W851" s="318"/>
      <c r="X851" s="318"/>
      <c r="Y851" s="319">
        <v>464</v>
      </c>
      <c r="Z851" s="320"/>
      <c r="AA851" s="320"/>
      <c r="AB851" s="321"/>
      <c r="AC851" s="323" t="s">
        <v>775</v>
      </c>
      <c r="AD851" s="324"/>
      <c r="AE851" s="324"/>
      <c r="AF851" s="324"/>
      <c r="AG851" s="324"/>
      <c r="AH851" s="325" t="s">
        <v>857</v>
      </c>
      <c r="AI851" s="326"/>
      <c r="AJ851" s="326"/>
      <c r="AK851" s="326"/>
      <c r="AL851" s="327" t="s">
        <v>857</v>
      </c>
      <c r="AM851" s="328"/>
      <c r="AN851" s="328"/>
      <c r="AO851" s="329"/>
      <c r="AP851" s="322" t="s">
        <v>857</v>
      </c>
      <c r="AQ851" s="322"/>
      <c r="AR851" s="322"/>
      <c r="AS851" s="322"/>
      <c r="AT851" s="322"/>
      <c r="AU851" s="322"/>
      <c r="AV851" s="322"/>
      <c r="AW851" s="322"/>
      <c r="AX851" s="322"/>
      <c r="AY851">
        <f>COUNTA($C$851)</f>
        <v>1</v>
      </c>
    </row>
    <row r="852" spans="1:51" ht="30" customHeight="1" x14ac:dyDescent="0.15">
      <c r="A852" s="402">
        <v>8</v>
      </c>
      <c r="B852" s="402">
        <v>1</v>
      </c>
      <c r="C852" s="421" t="s">
        <v>776</v>
      </c>
      <c r="D852" s="416"/>
      <c r="E852" s="416"/>
      <c r="F852" s="416"/>
      <c r="G852" s="416"/>
      <c r="H852" s="416"/>
      <c r="I852" s="416"/>
      <c r="J852" s="417">
        <v>4010001008772</v>
      </c>
      <c r="K852" s="418"/>
      <c r="L852" s="418"/>
      <c r="M852" s="418"/>
      <c r="N852" s="418"/>
      <c r="O852" s="418"/>
      <c r="P852" s="317" t="s">
        <v>785</v>
      </c>
      <c r="Q852" s="318"/>
      <c r="R852" s="318"/>
      <c r="S852" s="318"/>
      <c r="T852" s="318"/>
      <c r="U852" s="318"/>
      <c r="V852" s="318"/>
      <c r="W852" s="318"/>
      <c r="X852" s="318"/>
      <c r="Y852" s="319">
        <v>441</v>
      </c>
      <c r="Z852" s="320"/>
      <c r="AA852" s="320"/>
      <c r="AB852" s="321"/>
      <c r="AC852" s="323" t="s">
        <v>775</v>
      </c>
      <c r="AD852" s="324"/>
      <c r="AE852" s="324"/>
      <c r="AF852" s="324"/>
      <c r="AG852" s="324"/>
      <c r="AH852" s="325" t="s">
        <v>857</v>
      </c>
      <c r="AI852" s="326"/>
      <c r="AJ852" s="326"/>
      <c r="AK852" s="326"/>
      <c r="AL852" s="327" t="s">
        <v>857</v>
      </c>
      <c r="AM852" s="328"/>
      <c r="AN852" s="328"/>
      <c r="AO852" s="329"/>
      <c r="AP852" s="322" t="s">
        <v>857</v>
      </c>
      <c r="AQ852" s="322"/>
      <c r="AR852" s="322"/>
      <c r="AS852" s="322"/>
      <c r="AT852" s="322"/>
      <c r="AU852" s="322"/>
      <c r="AV852" s="322"/>
      <c r="AW852" s="322"/>
      <c r="AX852" s="322"/>
      <c r="AY852">
        <f>COUNTA($C$852)</f>
        <v>1</v>
      </c>
    </row>
    <row r="853" spans="1:51" ht="30" customHeight="1" x14ac:dyDescent="0.15">
      <c r="A853" s="402">
        <v>9</v>
      </c>
      <c r="B853" s="402">
        <v>1</v>
      </c>
      <c r="C853" s="421" t="s">
        <v>776</v>
      </c>
      <c r="D853" s="416"/>
      <c r="E853" s="416"/>
      <c r="F853" s="416"/>
      <c r="G853" s="416"/>
      <c r="H853" s="416"/>
      <c r="I853" s="416"/>
      <c r="J853" s="417">
        <v>4010001008772</v>
      </c>
      <c r="K853" s="418"/>
      <c r="L853" s="418"/>
      <c r="M853" s="418"/>
      <c r="N853" s="418"/>
      <c r="O853" s="418"/>
      <c r="P853" s="317" t="s">
        <v>786</v>
      </c>
      <c r="Q853" s="318"/>
      <c r="R853" s="318"/>
      <c r="S853" s="318"/>
      <c r="T853" s="318"/>
      <c r="U853" s="318"/>
      <c r="V853" s="318"/>
      <c r="W853" s="318"/>
      <c r="X853" s="318"/>
      <c r="Y853" s="319">
        <v>332</v>
      </c>
      <c r="Z853" s="320"/>
      <c r="AA853" s="320"/>
      <c r="AB853" s="321"/>
      <c r="AC853" s="323" t="s">
        <v>775</v>
      </c>
      <c r="AD853" s="324"/>
      <c r="AE853" s="324"/>
      <c r="AF853" s="324"/>
      <c r="AG853" s="324"/>
      <c r="AH853" s="325" t="s">
        <v>857</v>
      </c>
      <c r="AI853" s="326"/>
      <c r="AJ853" s="326"/>
      <c r="AK853" s="326"/>
      <c r="AL853" s="327" t="s">
        <v>857</v>
      </c>
      <c r="AM853" s="328"/>
      <c r="AN853" s="328"/>
      <c r="AO853" s="329"/>
      <c r="AP853" s="322" t="s">
        <v>857</v>
      </c>
      <c r="AQ853" s="322"/>
      <c r="AR853" s="322"/>
      <c r="AS853" s="322"/>
      <c r="AT853" s="322"/>
      <c r="AU853" s="322"/>
      <c r="AV853" s="322"/>
      <c r="AW853" s="322"/>
      <c r="AX853" s="322"/>
      <c r="AY853">
        <f>COUNTA($C$853)</f>
        <v>1</v>
      </c>
    </row>
    <row r="854" spans="1:51" ht="30" customHeight="1" x14ac:dyDescent="0.15">
      <c r="A854" s="402">
        <v>10</v>
      </c>
      <c r="B854" s="402">
        <v>1</v>
      </c>
      <c r="C854" s="421" t="s">
        <v>787</v>
      </c>
      <c r="D854" s="416"/>
      <c r="E854" s="416"/>
      <c r="F854" s="416"/>
      <c r="G854" s="416"/>
      <c r="H854" s="416"/>
      <c r="I854" s="416"/>
      <c r="J854" s="417">
        <v>2011101014084</v>
      </c>
      <c r="K854" s="418"/>
      <c r="L854" s="418"/>
      <c r="M854" s="418"/>
      <c r="N854" s="418"/>
      <c r="O854" s="418"/>
      <c r="P854" s="317" t="s">
        <v>788</v>
      </c>
      <c r="Q854" s="318"/>
      <c r="R854" s="318"/>
      <c r="S854" s="318"/>
      <c r="T854" s="318"/>
      <c r="U854" s="318"/>
      <c r="V854" s="318"/>
      <c r="W854" s="318"/>
      <c r="X854" s="318"/>
      <c r="Y854" s="319">
        <v>301</v>
      </c>
      <c r="Z854" s="320"/>
      <c r="AA854" s="320"/>
      <c r="AB854" s="321"/>
      <c r="AC854" s="323" t="s">
        <v>775</v>
      </c>
      <c r="AD854" s="324"/>
      <c r="AE854" s="324"/>
      <c r="AF854" s="324"/>
      <c r="AG854" s="324"/>
      <c r="AH854" s="325" t="s">
        <v>857</v>
      </c>
      <c r="AI854" s="326"/>
      <c r="AJ854" s="326"/>
      <c r="AK854" s="326"/>
      <c r="AL854" s="327" t="s">
        <v>857</v>
      </c>
      <c r="AM854" s="328"/>
      <c r="AN854" s="328"/>
      <c r="AO854" s="329"/>
      <c r="AP854" s="322" t="s">
        <v>857</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789</v>
      </c>
      <c r="D878" s="416"/>
      <c r="E878" s="416"/>
      <c r="F878" s="416"/>
      <c r="G878" s="416"/>
      <c r="H878" s="416"/>
      <c r="I878" s="416"/>
      <c r="J878" s="417">
        <v>6010001008820</v>
      </c>
      <c r="K878" s="418"/>
      <c r="L878" s="418"/>
      <c r="M878" s="418"/>
      <c r="N878" s="418"/>
      <c r="O878" s="418"/>
      <c r="P878" s="317" t="s">
        <v>790</v>
      </c>
      <c r="Q878" s="318"/>
      <c r="R878" s="318"/>
      <c r="S878" s="318"/>
      <c r="T878" s="318"/>
      <c r="U878" s="318"/>
      <c r="V878" s="318"/>
      <c r="W878" s="318"/>
      <c r="X878" s="318"/>
      <c r="Y878" s="319">
        <v>17</v>
      </c>
      <c r="Z878" s="320"/>
      <c r="AA878" s="320"/>
      <c r="AB878" s="321"/>
      <c r="AC878" s="323" t="s">
        <v>376</v>
      </c>
      <c r="AD878" s="324"/>
      <c r="AE878" s="324"/>
      <c r="AF878" s="324"/>
      <c r="AG878" s="324"/>
      <c r="AH878" s="419" t="s">
        <v>862</v>
      </c>
      <c r="AI878" s="420"/>
      <c r="AJ878" s="420"/>
      <c r="AK878" s="420"/>
      <c r="AL878" s="327">
        <v>99.9</v>
      </c>
      <c r="AM878" s="328"/>
      <c r="AN878" s="328"/>
      <c r="AO878" s="329"/>
      <c r="AP878" s="322" t="s">
        <v>857</v>
      </c>
      <c r="AQ878" s="322"/>
      <c r="AR878" s="322"/>
      <c r="AS878" s="322"/>
      <c r="AT878" s="322"/>
      <c r="AU878" s="322"/>
      <c r="AV878" s="322"/>
      <c r="AW878" s="322"/>
      <c r="AX878" s="322"/>
      <c r="AY878">
        <f t="shared" si="118"/>
        <v>1</v>
      </c>
    </row>
    <row r="879" spans="1:51" ht="30" customHeight="1" x14ac:dyDescent="0.15">
      <c r="A879" s="402">
        <v>2</v>
      </c>
      <c r="B879" s="402">
        <v>1</v>
      </c>
      <c r="C879" s="421" t="s">
        <v>865</v>
      </c>
      <c r="D879" s="416"/>
      <c r="E879" s="416"/>
      <c r="F879" s="416"/>
      <c r="G879" s="416"/>
      <c r="H879" s="416"/>
      <c r="I879" s="416"/>
      <c r="J879" s="417">
        <v>4013301031205</v>
      </c>
      <c r="K879" s="418"/>
      <c r="L879" s="418"/>
      <c r="M879" s="418"/>
      <c r="N879" s="418"/>
      <c r="O879" s="418"/>
      <c r="P879" s="317" t="s">
        <v>791</v>
      </c>
      <c r="Q879" s="318"/>
      <c r="R879" s="318"/>
      <c r="S879" s="318"/>
      <c r="T879" s="318"/>
      <c r="U879" s="318"/>
      <c r="V879" s="318"/>
      <c r="W879" s="318"/>
      <c r="X879" s="318"/>
      <c r="Y879" s="319">
        <v>17</v>
      </c>
      <c r="Z879" s="320"/>
      <c r="AA879" s="320"/>
      <c r="AB879" s="321"/>
      <c r="AC879" s="323" t="s">
        <v>376</v>
      </c>
      <c r="AD879" s="324"/>
      <c r="AE879" s="324"/>
      <c r="AF879" s="324"/>
      <c r="AG879" s="324"/>
      <c r="AH879" s="419" t="s">
        <v>862</v>
      </c>
      <c r="AI879" s="420"/>
      <c r="AJ879" s="420"/>
      <c r="AK879" s="420"/>
      <c r="AL879" s="327">
        <v>100</v>
      </c>
      <c r="AM879" s="328"/>
      <c r="AN879" s="328"/>
      <c r="AO879" s="329"/>
      <c r="AP879" s="322" t="s">
        <v>857</v>
      </c>
      <c r="AQ879" s="322"/>
      <c r="AR879" s="322"/>
      <c r="AS879" s="322"/>
      <c r="AT879" s="322"/>
      <c r="AU879" s="322"/>
      <c r="AV879" s="322"/>
      <c r="AW879" s="322"/>
      <c r="AX879" s="322"/>
      <c r="AY879">
        <f>COUNTA($C$879)</f>
        <v>1</v>
      </c>
    </row>
    <row r="880" spans="1:51" ht="30" customHeight="1" x14ac:dyDescent="0.15">
      <c r="A880" s="402">
        <v>3</v>
      </c>
      <c r="B880" s="402">
        <v>1</v>
      </c>
      <c r="C880" s="421" t="s">
        <v>792</v>
      </c>
      <c r="D880" s="416"/>
      <c r="E880" s="416"/>
      <c r="F880" s="416"/>
      <c r="G880" s="416"/>
      <c r="H880" s="416"/>
      <c r="I880" s="416"/>
      <c r="J880" s="417">
        <v>8010401007156</v>
      </c>
      <c r="K880" s="418"/>
      <c r="L880" s="418"/>
      <c r="M880" s="418"/>
      <c r="N880" s="418"/>
      <c r="O880" s="418"/>
      <c r="P880" s="317" t="s">
        <v>793</v>
      </c>
      <c r="Q880" s="318"/>
      <c r="R880" s="318"/>
      <c r="S880" s="318"/>
      <c r="T880" s="318"/>
      <c r="U880" s="318"/>
      <c r="V880" s="318"/>
      <c r="W880" s="318"/>
      <c r="X880" s="318"/>
      <c r="Y880" s="319">
        <v>7</v>
      </c>
      <c r="Z880" s="320"/>
      <c r="AA880" s="320"/>
      <c r="AB880" s="321"/>
      <c r="AC880" s="323" t="s">
        <v>376</v>
      </c>
      <c r="AD880" s="324"/>
      <c r="AE880" s="324"/>
      <c r="AF880" s="324"/>
      <c r="AG880" s="324"/>
      <c r="AH880" s="325" t="s">
        <v>862</v>
      </c>
      <c r="AI880" s="326"/>
      <c r="AJ880" s="326"/>
      <c r="AK880" s="326"/>
      <c r="AL880" s="327">
        <v>99.5</v>
      </c>
      <c r="AM880" s="328"/>
      <c r="AN880" s="328"/>
      <c r="AO880" s="329"/>
      <c r="AP880" s="322" t="s">
        <v>857</v>
      </c>
      <c r="AQ880" s="322"/>
      <c r="AR880" s="322"/>
      <c r="AS880" s="322"/>
      <c r="AT880" s="322"/>
      <c r="AU880" s="322"/>
      <c r="AV880" s="322"/>
      <c r="AW880" s="322"/>
      <c r="AX880" s="322"/>
      <c r="AY880">
        <f>COUNTA($C$880)</f>
        <v>1</v>
      </c>
    </row>
    <row r="881" spans="1:51" ht="54" customHeight="1" x14ac:dyDescent="0.15">
      <c r="A881" s="402">
        <v>4</v>
      </c>
      <c r="B881" s="402">
        <v>1</v>
      </c>
      <c r="C881" s="421" t="s">
        <v>787</v>
      </c>
      <c r="D881" s="416"/>
      <c r="E881" s="416"/>
      <c r="F881" s="416"/>
      <c r="G881" s="416"/>
      <c r="H881" s="416"/>
      <c r="I881" s="416"/>
      <c r="J881" s="417">
        <v>2011101014084</v>
      </c>
      <c r="K881" s="418"/>
      <c r="L881" s="418"/>
      <c r="M881" s="418"/>
      <c r="N881" s="418"/>
      <c r="O881" s="418"/>
      <c r="P881" s="317" t="s">
        <v>794</v>
      </c>
      <c r="Q881" s="318"/>
      <c r="R881" s="318"/>
      <c r="S881" s="318"/>
      <c r="T881" s="318"/>
      <c r="U881" s="318"/>
      <c r="V881" s="318"/>
      <c r="W881" s="318"/>
      <c r="X881" s="318"/>
      <c r="Y881" s="319">
        <v>6</v>
      </c>
      <c r="Z881" s="320"/>
      <c r="AA881" s="320"/>
      <c r="AB881" s="321"/>
      <c r="AC881" s="323" t="s">
        <v>376</v>
      </c>
      <c r="AD881" s="324"/>
      <c r="AE881" s="324"/>
      <c r="AF881" s="324"/>
      <c r="AG881" s="324"/>
      <c r="AH881" s="325" t="s">
        <v>862</v>
      </c>
      <c r="AI881" s="326"/>
      <c r="AJ881" s="326"/>
      <c r="AK881" s="326"/>
      <c r="AL881" s="327">
        <v>99.7</v>
      </c>
      <c r="AM881" s="328"/>
      <c r="AN881" s="328"/>
      <c r="AO881" s="329"/>
      <c r="AP881" s="322" t="s">
        <v>857</v>
      </c>
      <c r="AQ881" s="322"/>
      <c r="AR881" s="322"/>
      <c r="AS881" s="322"/>
      <c r="AT881" s="322"/>
      <c r="AU881" s="322"/>
      <c r="AV881" s="322"/>
      <c r="AW881" s="322"/>
      <c r="AX881" s="322"/>
      <c r="AY881">
        <f>COUNTA($C$881)</f>
        <v>1</v>
      </c>
    </row>
    <row r="882" spans="1:51" ht="30" customHeight="1" x14ac:dyDescent="0.15">
      <c r="A882" s="402">
        <v>5</v>
      </c>
      <c r="B882" s="402">
        <v>1</v>
      </c>
      <c r="C882" s="421" t="s">
        <v>795</v>
      </c>
      <c r="D882" s="416"/>
      <c r="E882" s="416"/>
      <c r="F882" s="416"/>
      <c r="G882" s="416"/>
      <c r="H882" s="416"/>
      <c r="I882" s="416"/>
      <c r="J882" s="417">
        <v>1140001005719</v>
      </c>
      <c r="K882" s="418"/>
      <c r="L882" s="418"/>
      <c r="M882" s="418"/>
      <c r="N882" s="418"/>
      <c r="O882" s="418"/>
      <c r="P882" s="317" t="s">
        <v>796</v>
      </c>
      <c r="Q882" s="318"/>
      <c r="R882" s="318"/>
      <c r="S882" s="318"/>
      <c r="T882" s="318"/>
      <c r="U882" s="318"/>
      <c r="V882" s="318"/>
      <c r="W882" s="318"/>
      <c r="X882" s="318"/>
      <c r="Y882" s="319">
        <v>5</v>
      </c>
      <c r="Z882" s="320"/>
      <c r="AA882" s="320"/>
      <c r="AB882" s="321"/>
      <c r="AC882" s="323" t="s">
        <v>376</v>
      </c>
      <c r="AD882" s="324"/>
      <c r="AE882" s="324"/>
      <c r="AF882" s="324"/>
      <c r="AG882" s="324"/>
      <c r="AH882" s="325" t="s">
        <v>862</v>
      </c>
      <c r="AI882" s="326"/>
      <c r="AJ882" s="326"/>
      <c r="AK882" s="326"/>
      <c r="AL882" s="327">
        <v>99</v>
      </c>
      <c r="AM882" s="328"/>
      <c r="AN882" s="328"/>
      <c r="AO882" s="329"/>
      <c r="AP882" s="322" t="s">
        <v>857</v>
      </c>
      <c r="AQ882" s="322"/>
      <c r="AR882" s="322"/>
      <c r="AS882" s="322"/>
      <c r="AT882" s="322"/>
      <c r="AU882" s="322"/>
      <c r="AV882" s="322"/>
      <c r="AW882" s="322"/>
      <c r="AX882" s="322"/>
      <c r="AY882">
        <f>COUNTA($C$882)</f>
        <v>1</v>
      </c>
    </row>
    <row r="883" spans="1:51" ht="30" customHeight="1" x14ac:dyDescent="0.15">
      <c r="A883" s="402">
        <v>6</v>
      </c>
      <c r="B883" s="402">
        <v>1</v>
      </c>
      <c r="C883" s="421" t="s">
        <v>797</v>
      </c>
      <c r="D883" s="416"/>
      <c r="E883" s="416"/>
      <c r="F883" s="416"/>
      <c r="G883" s="416"/>
      <c r="H883" s="416"/>
      <c r="I883" s="416"/>
      <c r="J883" s="417">
        <v>8010401050387</v>
      </c>
      <c r="K883" s="418"/>
      <c r="L883" s="418"/>
      <c r="M883" s="418"/>
      <c r="N883" s="418"/>
      <c r="O883" s="418"/>
      <c r="P883" s="317" t="s">
        <v>798</v>
      </c>
      <c r="Q883" s="318"/>
      <c r="R883" s="318"/>
      <c r="S883" s="318"/>
      <c r="T883" s="318"/>
      <c r="U883" s="318"/>
      <c r="V883" s="318"/>
      <c r="W883" s="318"/>
      <c r="X883" s="318"/>
      <c r="Y883" s="319">
        <v>3</v>
      </c>
      <c r="Z883" s="320"/>
      <c r="AA883" s="320"/>
      <c r="AB883" s="321"/>
      <c r="AC883" s="323" t="s">
        <v>376</v>
      </c>
      <c r="AD883" s="324"/>
      <c r="AE883" s="324"/>
      <c r="AF883" s="324"/>
      <c r="AG883" s="324"/>
      <c r="AH883" s="325" t="s">
        <v>862</v>
      </c>
      <c r="AI883" s="326"/>
      <c r="AJ883" s="326"/>
      <c r="AK883" s="326"/>
      <c r="AL883" s="327">
        <v>99.6</v>
      </c>
      <c r="AM883" s="328"/>
      <c r="AN883" s="328"/>
      <c r="AO883" s="329"/>
      <c r="AP883" s="322" t="s">
        <v>857</v>
      </c>
      <c r="AQ883" s="322"/>
      <c r="AR883" s="322"/>
      <c r="AS883" s="322"/>
      <c r="AT883" s="322"/>
      <c r="AU883" s="322"/>
      <c r="AV883" s="322"/>
      <c r="AW883" s="322"/>
      <c r="AX883" s="322"/>
      <c r="AY883">
        <f>COUNTA($C$883)</f>
        <v>1</v>
      </c>
    </row>
    <row r="884" spans="1:51" ht="30" customHeight="1" x14ac:dyDescent="0.15">
      <c r="A884" s="402">
        <v>7</v>
      </c>
      <c r="B884" s="402">
        <v>1</v>
      </c>
      <c r="C884" s="421" t="s">
        <v>797</v>
      </c>
      <c r="D884" s="416"/>
      <c r="E884" s="416"/>
      <c r="F884" s="416"/>
      <c r="G884" s="416"/>
      <c r="H884" s="416"/>
      <c r="I884" s="416"/>
      <c r="J884" s="417">
        <v>8010401050387</v>
      </c>
      <c r="K884" s="418"/>
      <c r="L884" s="418"/>
      <c r="M884" s="418"/>
      <c r="N884" s="418"/>
      <c r="O884" s="418"/>
      <c r="P884" s="317" t="s">
        <v>799</v>
      </c>
      <c r="Q884" s="318"/>
      <c r="R884" s="318"/>
      <c r="S884" s="318"/>
      <c r="T884" s="318"/>
      <c r="U884" s="318"/>
      <c r="V884" s="318"/>
      <c r="W884" s="318"/>
      <c r="X884" s="318"/>
      <c r="Y884" s="319">
        <v>2</v>
      </c>
      <c r="Z884" s="320"/>
      <c r="AA884" s="320"/>
      <c r="AB884" s="321"/>
      <c r="AC884" s="323" t="s">
        <v>376</v>
      </c>
      <c r="AD884" s="324"/>
      <c r="AE884" s="324"/>
      <c r="AF884" s="324"/>
      <c r="AG884" s="324"/>
      <c r="AH884" s="325" t="s">
        <v>862</v>
      </c>
      <c r="AI884" s="326"/>
      <c r="AJ884" s="326"/>
      <c r="AK884" s="326"/>
      <c r="AL884" s="327">
        <v>99.8</v>
      </c>
      <c r="AM884" s="328"/>
      <c r="AN884" s="328"/>
      <c r="AO884" s="329"/>
      <c r="AP884" s="322" t="s">
        <v>857</v>
      </c>
      <c r="AQ884" s="322"/>
      <c r="AR884" s="322"/>
      <c r="AS884" s="322"/>
      <c r="AT884" s="322"/>
      <c r="AU884" s="322"/>
      <c r="AV884" s="322"/>
      <c r="AW884" s="322"/>
      <c r="AX884" s="322"/>
      <c r="AY884">
        <f>COUNTA($C$884)</f>
        <v>1</v>
      </c>
    </row>
    <row r="885" spans="1:51" ht="30" customHeight="1" x14ac:dyDescent="0.15">
      <c r="A885" s="402">
        <v>8</v>
      </c>
      <c r="B885" s="402">
        <v>1</v>
      </c>
      <c r="C885" s="421" t="s">
        <v>800</v>
      </c>
      <c r="D885" s="416"/>
      <c r="E885" s="416"/>
      <c r="F885" s="416"/>
      <c r="G885" s="416"/>
      <c r="H885" s="416"/>
      <c r="I885" s="416"/>
      <c r="J885" s="417">
        <v>3010403011350</v>
      </c>
      <c r="K885" s="418"/>
      <c r="L885" s="418"/>
      <c r="M885" s="418"/>
      <c r="N885" s="418"/>
      <c r="O885" s="418"/>
      <c r="P885" s="317" t="s">
        <v>801</v>
      </c>
      <c r="Q885" s="318"/>
      <c r="R885" s="318"/>
      <c r="S885" s="318"/>
      <c r="T885" s="318"/>
      <c r="U885" s="318"/>
      <c r="V885" s="318"/>
      <c r="W885" s="318"/>
      <c r="X885" s="318"/>
      <c r="Y885" s="319">
        <v>2</v>
      </c>
      <c r="Z885" s="320"/>
      <c r="AA885" s="320"/>
      <c r="AB885" s="321"/>
      <c r="AC885" s="323" t="s">
        <v>376</v>
      </c>
      <c r="AD885" s="324"/>
      <c r="AE885" s="324"/>
      <c r="AF885" s="324"/>
      <c r="AG885" s="324"/>
      <c r="AH885" s="325" t="s">
        <v>862</v>
      </c>
      <c r="AI885" s="326"/>
      <c r="AJ885" s="326"/>
      <c r="AK885" s="326"/>
      <c r="AL885" s="327">
        <v>100</v>
      </c>
      <c r="AM885" s="328"/>
      <c r="AN885" s="328"/>
      <c r="AO885" s="329"/>
      <c r="AP885" s="322" t="s">
        <v>857</v>
      </c>
      <c r="AQ885" s="322"/>
      <c r="AR885" s="322"/>
      <c r="AS885" s="322"/>
      <c r="AT885" s="322"/>
      <c r="AU885" s="322"/>
      <c r="AV885" s="322"/>
      <c r="AW885" s="322"/>
      <c r="AX885" s="322"/>
      <c r="AY885">
        <f>COUNTA($C$885)</f>
        <v>1</v>
      </c>
    </row>
    <row r="886" spans="1:51" ht="30" customHeight="1" x14ac:dyDescent="0.15">
      <c r="A886" s="402">
        <v>9</v>
      </c>
      <c r="B886" s="402">
        <v>1</v>
      </c>
      <c r="C886" s="421" t="s">
        <v>800</v>
      </c>
      <c r="D886" s="416"/>
      <c r="E886" s="416"/>
      <c r="F886" s="416"/>
      <c r="G886" s="416"/>
      <c r="H886" s="416"/>
      <c r="I886" s="416"/>
      <c r="J886" s="417">
        <v>3010403011350</v>
      </c>
      <c r="K886" s="418"/>
      <c r="L886" s="418"/>
      <c r="M886" s="418"/>
      <c r="N886" s="418"/>
      <c r="O886" s="418"/>
      <c r="P886" s="317" t="s">
        <v>802</v>
      </c>
      <c r="Q886" s="318"/>
      <c r="R886" s="318"/>
      <c r="S886" s="318"/>
      <c r="T886" s="318"/>
      <c r="U886" s="318"/>
      <c r="V886" s="318"/>
      <c r="W886" s="318"/>
      <c r="X886" s="318"/>
      <c r="Y886" s="319">
        <v>2</v>
      </c>
      <c r="Z886" s="320"/>
      <c r="AA886" s="320"/>
      <c r="AB886" s="321"/>
      <c r="AC886" s="323" t="s">
        <v>376</v>
      </c>
      <c r="AD886" s="324"/>
      <c r="AE886" s="324"/>
      <c r="AF886" s="324"/>
      <c r="AG886" s="324"/>
      <c r="AH886" s="325" t="s">
        <v>862</v>
      </c>
      <c r="AI886" s="326"/>
      <c r="AJ886" s="326"/>
      <c r="AK886" s="326"/>
      <c r="AL886" s="327">
        <v>100</v>
      </c>
      <c r="AM886" s="328"/>
      <c r="AN886" s="328"/>
      <c r="AO886" s="329"/>
      <c r="AP886" s="322" t="s">
        <v>857</v>
      </c>
      <c r="AQ886" s="322"/>
      <c r="AR886" s="322"/>
      <c r="AS886" s="322"/>
      <c r="AT886" s="322"/>
      <c r="AU886" s="322"/>
      <c r="AV886" s="322"/>
      <c r="AW886" s="322"/>
      <c r="AX886" s="322"/>
      <c r="AY886">
        <f>COUNTA($C$886)</f>
        <v>1</v>
      </c>
    </row>
    <row r="887" spans="1:51" ht="30" customHeight="1" x14ac:dyDescent="0.15">
      <c r="A887" s="402">
        <v>10</v>
      </c>
      <c r="B887" s="402">
        <v>1</v>
      </c>
      <c r="C887" s="421" t="s">
        <v>804</v>
      </c>
      <c r="D887" s="416"/>
      <c r="E887" s="416"/>
      <c r="F887" s="416"/>
      <c r="G887" s="416"/>
      <c r="H887" s="416"/>
      <c r="I887" s="416"/>
      <c r="J887" s="417">
        <v>5010001030387</v>
      </c>
      <c r="K887" s="418"/>
      <c r="L887" s="418"/>
      <c r="M887" s="418"/>
      <c r="N887" s="418"/>
      <c r="O887" s="418"/>
      <c r="P887" s="317" t="s">
        <v>803</v>
      </c>
      <c r="Q887" s="318"/>
      <c r="R887" s="318"/>
      <c r="S887" s="318"/>
      <c r="T887" s="318"/>
      <c r="U887" s="318"/>
      <c r="V887" s="318"/>
      <c r="W887" s="318"/>
      <c r="X887" s="318"/>
      <c r="Y887" s="319">
        <v>1</v>
      </c>
      <c r="Z887" s="320"/>
      <c r="AA887" s="320"/>
      <c r="AB887" s="321"/>
      <c r="AC887" s="323" t="s">
        <v>376</v>
      </c>
      <c r="AD887" s="324"/>
      <c r="AE887" s="324"/>
      <c r="AF887" s="324"/>
      <c r="AG887" s="324"/>
      <c r="AH887" s="325" t="s">
        <v>862</v>
      </c>
      <c r="AI887" s="326"/>
      <c r="AJ887" s="326"/>
      <c r="AK887" s="326"/>
      <c r="AL887" s="327">
        <v>100</v>
      </c>
      <c r="AM887" s="328"/>
      <c r="AN887" s="328"/>
      <c r="AO887" s="329"/>
      <c r="AP887" s="322" t="s">
        <v>857</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805</v>
      </c>
      <c r="D911" s="416"/>
      <c r="E911" s="416"/>
      <c r="F911" s="416"/>
      <c r="G911" s="416"/>
      <c r="H911" s="416"/>
      <c r="I911" s="416"/>
      <c r="J911" s="417">
        <v>2011101014084</v>
      </c>
      <c r="K911" s="418"/>
      <c r="L911" s="418"/>
      <c r="M911" s="418"/>
      <c r="N911" s="418"/>
      <c r="O911" s="418"/>
      <c r="P911" s="317" t="s">
        <v>806</v>
      </c>
      <c r="Q911" s="318"/>
      <c r="R911" s="318"/>
      <c r="S911" s="318"/>
      <c r="T911" s="318"/>
      <c r="U911" s="318"/>
      <c r="V911" s="318"/>
      <c r="W911" s="318"/>
      <c r="X911" s="318"/>
      <c r="Y911" s="319">
        <v>25</v>
      </c>
      <c r="Z911" s="320"/>
      <c r="AA911" s="320"/>
      <c r="AB911" s="321"/>
      <c r="AC911" s="323" t="s">
        <v>378</v>
      </c>
      <c r="AD911" s="324"/>
      <c r="AE911" s="324"/>
      <c r="AF911" s="324"/>
      <c r="AG911" s="324"/>
      <c r="AH911" s="419" t="s">
        <v>866</v>
      </c>
      <c r="AI911" s="420"/>
      <c r="AJ911" s="420"/>
      <c r="AK911" s="420"/>
      <c r="AL911" s="327">
        <v>100</v>
      </c>
      <c r="AM911" s="328"/>
      <c r="AN911" s="328"/>
      <c r="AO911" s="329"/>
      <c r="AP911" s="322" t="s">
        <v>857</v>
      </c>
      <c r="AQ911" s="322"/>
      <c r="AR911" s="322"/>
      <c r="AS911" s="322"/>
      <c r="AT911" s="322"/>
      <c r="AU911" s="322"/>
      <c r="AV911" s="322"/>
      <c r="AW911" s="322"/>
      <c r="AX911" s="322"/>
      <c r="AY911">
        <f t="shared" si="119"/>
        <v>1</v>
      </c>
    </row>
    <row r="912" spans="1:51" ht="30" customHeight="1" x14ac:dyDescent="0.15">
      <c r="A912" s="402">
        <v>2</v>
      </c>
      <c r="B912" s="402">
        <v>1</v>
      </c>
      <c r="C912" s="421" t="s">
        <v>807</v>
      </c>
      <c r="D912" s="416"/>
      <c r="E912" s="416"/>
      <c r="F912" s="416"/>
      <c r="G912" s="416"/>
      <c r="H912" s="416"/>
      <c r="I912" s="416"/>
      <c r="J912" s="417">
        <v>1020001081053</v>
      </c>
      <c r="K912" s="418"/>
      <c r="L912" s="418"/>
      <c r="M912" s="418"/>
      <c r="N912" s="418"/>
      <c r="O912" s="418"/>
      <c r="P912" s="317" t="s">
        <v>808</v>
      </c>
      <c r="Q912" s="318"/>
      <c r="R912" s="318"/>
      <c r="S912" s="318"/>
      <c r="T912" s="318"/>
      <c r="U912" s="318"/>
      <c r="V912" s="318"/>
      <c r="W912" s="318"/>
      <c r="X912" s="318"/>
      <c r="Y912" s="319">
        <v>21</v>
      </c>
      <c r="Z912" s="320"/>
      <c r="AA912" s="320"/>
      <c r="AB912" s="321"/>
      <c r="AC912" s="323" t="s">
        <v>378</v>
      </c>
      <c r="AD912" s="324"/>
      <c r="AE912" s="324"/>
      <c r="AF912" s="324"/>
      <c r="AG912" s="324"/>
      <c r="AH912" s="419" t="s">
        <v>866</v>
      </c>
      <c r="AI912" s="420"/>
      <c r="AJ912" s="420"/>
      <c r="AK912" s="420"/>
      <c r="AL912" s="327">
        <v>99.9</v>
      </c>
      <c r="AM912" s="328"/>
      <c r="AN912" s="328"/>
      <c r="AO912" s="329"/>
      <c r="AP912" s="322" t="s">
        <v>857</v>
      </c>
      <c r="AQ912" s="322"/>
      <c r="AR912" s="322"/>
      <c r="AS912" s="322"/>
      <c r="AT912" s="322"/>
      <c r="AU912" s="322"/>
      <c r="AV912" s="322"/>
      <c r="AW912" s="322"/>
      <c r="AX912" s="322"/>
      <c r="AY912">
        <f>COUNTA($C$912)</f>
        <v>1</v>
      </c>
    </row>
    <row r="913" spans="1:51" ht="30" customHeight="1" x14ac:dyDescent="0.15">
      <c r="A913" s="402">
        <v>3</v>
      </c>
      <c r="B913" s="402">
        <v>1</v>
      </c>
      <c r="C913" s="421" t="s">
        <v>809</v>
      </c>
      <c r="D913" s="416"/>
      <c r="E913" s="416"/>
      <c r="F913" s="416"/>
      <c r="G913" s="416"/>
      <c r="H913" s="416"/>
      <c r="I913" s="416"/>
      <c r="J913" s="417">
        <v>6180001075605</v>
      </c>
      <c r="K913" s="418"/>
      <c r="L913" s="418"/>
      <c r="M913" s="418"/>
      <c r="N913" s="418"/>
      <c r="O913" s="418"/>
      <c r="P913" s="317" t="s">
        <v>810</v>
      </c>
      <c r="Q913" s="318"/>
      <c r="R913" s="318"/>
      <c r="S913" s="318"/>
      <c r="T913" s="318"/>
      <c r="U913" s="318"/>
      <c r="V913" s="318"/>
      <c r="W913" s="318"/>
      <c r="X913" s="318"/>
      <c r="Y913" s="319">
        <v>11</v>
      </c>
      <c r="Z913" s="320"/>
      <c r="AA913" s="320"/>
      <c r="AB913" s="321"/>
      <c r="AC913" s="323" t="s">
        <v>378</v>
      </c>
      <c r="AD913" s="324"/>
      <c r="AE913" s="324"/>
      <c r="AF913" s="324"/>
      <c r="AG913" s="324"/>
      <c r="AH913" s="419" t="s">
        <v>866</v>
      </c>
      <c r="AI913" s="420"/>
      <c r="AJ913" s="420"/>
      <c r="AK913" s="420"/>
      <c r="AL913" s="327">
        <v>99.6</v>
      </c>
      <c r="AM913" s="328"/>
      <c r="AN913" s="328"/>
      <c r="AO913" s="329"/>
      <c r="AP913" s="322" t="s">
        <v>857</v>
      </c>
      <c r="AQ913" s="322"/>
      <c r="AR913" s="322"/>
      <c r="AS913" s="322"/>
      <c r="AT913" s="322"/>
      <c r="AU913" s="322"/>
      <c r="AV913" s="322"/>
      <c r="AW913" s="322"/>
      <c r="AX913" s="322"/>
      <c r="AY913">
        <f>COUNTA($C$913)</f>
        <v>1</v>
      </c>
    </row>
    <row r="914" spans="1:51" ht="30" customHeight="1" x14ac:dyDescent="0.15">
      <c r="A914" s="402">
        <v>4</v>
      </c>
      <c r="B914" s="402">
        <v>1</v>
      </c>
      <c r="C914" s="421" t="s">
        <v>811</v>
      </c>
      <c r="D914" s="416"/>
      <c r="E914" s="416"/>
      <c r="F914" s="416"/>
      <c r="G914" s="416"/>
      <c r="H914" s="416"/>
      <c r="I914" s="416"/>
      <c r="J914" s="417">
        <v>4010001073610</v>
      </c>
      <c r="K914" s="418"/>
      <c r="L914" s="418"/>
      <c r="M914" s="418"/>
      <c r="N914" s="418"/>
      <c r="O914" s="418"/>
      <c r="P914" s="317" t="s">
        <v>812</v>
      </c>
      <c r="Q914" s="318"/>
      <c r="R914" s="318"/>
      <c r="S914" s="318"/>
      <c r="T914" s="318"/>
      <c r="U914" s="318"/>
      <c r="V914" s="318"/>
      <c r="W914" s="318"/>
      <c r="X914" s="318"/>
      <c r="Y914" s="319">
        <v>11</v>
      </c>
      <c r="Z914" s="320"/>
      <c r="AA914" s="320"/>
      <c r="AB914" s="321"/>
      <c r="AC914" s="323" t="s">
        <v>378</v>
      </c>
      <c r="AD914" s="324"/>
      <c r="AE914" s="324"/>
      <c r="AF914" s="324"/>
      <c r="AG914" s="324"/>
      <c r="AH914" s="419" t="s">
        <v>866</v>
      </c>
      <c r="AI914" s="420"/>
      <c r="AJ914" s="420"/>
      <c r="AK914" s="420"/>
      <c r="AL914" s="327">
        <v>100</v>
      </c>
      <c r="AM914" s="328"/>
      <c r="AN914" s="328"/>
      <c r="AO914" s="329"/>
      <c r="AP914" s="322" t="s">
        <v>857</v>
      </c>
      <c r="AQ914" s="322"/>
      <c r="AR914" s="322"/>
      <c r="AS914" s="322"/>
      <c r="AT914" s="322"/>
      <c r="AU914" s="322"/>
      <c r="AV914" s="322"/>
      <c r="AW914" s="322"/>
      <c r="AX914" s="322"/>
      <c r="AY914">
        <f>COUNTA($C$914)</f>
        <v>1</v>
      </c>
    </row>
    <row r="915" spans="1:51" ht="30" customHeight="1" x14ac:dyDescent="0.15">
      <c r="A915" s="402">
        <v>5</v>
      </c>
      <c r="B915" s="402">
        <v>1</v>
      </c>
      <c r="C915" s="421" t="s">
        <v>813</v>
      </c>
      <c r="D915" s="416"/>
      <c r="E915" s="416"/>
      <c r="F915" s="416"/>
      <c r="G915" s="416"/>
      <c r="H915" s="416"/>
      <c r="I915" s="416"/>
      <c r="J915" s="417">
        <v>4010801008518</v>
      </c>
      <c r="K915" s="418"/>
      <c r="L915" s="418"/>
      <c r="M915" s="418"/>
      <c r="N915" s="418"/>
      <c r="O915" s="418"/>
      <c r="P915" s="317" t="s">
        <v>814</v>
      </c>
      <c r="Q915" s="318"/>
      <c r="R915" s="318"/>
      <c r="S915" s="318"/>
      <c r="T915" s="318"/>
      <c r="U915" s="318"/>
      <c r="V915" s="318"/>
      <c r="W915" s="318"/>
      <c r="X915" s="318"/>
      <c r="Y915" s="319">
        <v>10</v>
      </c>
      <c r="Z915" s="320"/>
      <c r="AA915" s="320"/>
      <c r="AB915" s="321"/>
      <c r="AC915" s="323" t="s">
        <v>378</v>
      </c>
      <c r="AD915" s="324"/>
      <c r="AE915" s="324"/>
      <c r="AF915" s="324"/>
      <c r="AG915" s="324"/>
      <c r="AH915" s="419" t="s">
        <v>866</v>
      </c>
      <c r="AI915" s="420"/>
      <c r="AJ915" s="420"/>
      <c r="AK915" s="420"/>
      <c r="AL915" s="327">
        <v>99.6</v>
      </c>
      <c r="AM915" s="328"/>
      <c r="AN915" s="328"/>
      <c r="AO915" s="329"/>
      <c r="AP915" s="322" t="s">
        <v>857</v>
      </c>
      <c r="AQ915" s="322"/>
      <c r="AR915" s="322"/>
      <c r="AS915" s="322"/>
      <c r="AT915" s="322"/>
      <c r="AU915" s="322"/>
      <c r="AV915" s="322"/>
      <c r="AW915" s="322"/>
      <c r="AX915" s="322"/>
      <c r="AY915">
        <f>COUNTA($C$915)</f>
        <v>1</v>
      </c>
    </row>
    <row r="916" spans="1:51" ht="30" customHeight="1" x14ac:dyDescent="0.15">
      <c r="A916" s="402">
        <v>6</v>
      </c>
      <c r="B916" s="402">
        <v>1</v>
      </c>
      <c r="C916" s="421" t="s">
        <v>807</v>
      </c>
      <c r="D916" s="416"/>
      <c r="E916" s="416"/>
      <c r="F916" s="416"/>
      <c r="G916" s="416"/>
      <c r="H916" s="416"/>
      <c r="I916" s="416"/>
      <c r="J916" s="417">
        <v>1020001081053</v>
      </c>
      <c r="K916" s="418"/>
      <c r="L916" s="418"/>
      <c r="M916" s="418"/>
      <c r="N916" s="418"/>
      <c r="O916" s="418"/>
      <c r="P916" s="317" t="s">
        <v>815</v>
      </c>
      <c r="Q916" s="318"/>
      <c r="R916" s="318"/>
      <c r="S916" s="318"/>
      <c r="T916" s="318"/>
      <c r="U916" s="318"/>
      <c r="V916" s="318"/>
      <c r="W916" s="318"/>
      <c r="X916" s="318"/>
      <c r="Y916" s="319">
        <v>9</v>
      </c>
      <c r="Z916" s="320"/>
      <c r="AA916" s="320"/>
      <c r="AB916" s="321"/>
      <c r="AC916" s="323" t="s">
        <v>378</v>
      </c>
      <c r="AD916" s="324"/>
      <c r="AE916" s="324"/>
      <c r="AF916" s="324"/>
      <c r="AG916" s="324"/>
      <c r="AH916" s="419" t="s">
        <v>866</v>
      </c>
      <c r="AI916" s="420"/>
      <c r="AJ916" s="420"/>
      <c r="AK916" s="420"/>
      <c r="AL916" s="327">
        <v>99.8</v>
      </c>
      <c r="AM916" s="328"/>
      <c r="AN916" s="328"/>
      <c r="AO916" s="329"/>
      <c r="AP916" s="322" t="s">
        <v>857</v>
      </c>
      <c r="AQ916" s="322"/>
      <c r="AR916" s="322"/>
      <c r="AS916" s="322"/>
      <c r="AT916" s="322"/>
      <c r="AU916" s="322"/>
      <c r="AV916" s="322"/>
      <c r="AW916" s="322"/>
      <c r="AX916" s="322"/>
      <c r="AY916">
        <f>COUNTA($C$916)</f>
        <v>1</v>
      </c>
    </row>
    <row r="917" spans="1:51" ht="30" customHeight="1" x14ac:dyDescent="0.15">
      <c r="A917" s="402">
        <v>7</v>
      </c>
      <c r="B917" s="402">
        <v>1</v>
      </c>
      <c r="C917" s="421" t="s">
        <v>816</v>
      </c>
      <c r="D917" s="416"/>
      <c r="E917" s="416"/>
      <c r="F917" s="416"/>
      <c r="G917" s="416"/>
      <c r="H917" s="416"/>
      <c r="I917" s="416"/>
      <c r="J917" s="417">
        <v>4010001008772</v>
      </c>
      <c r="K917" s="418"/>
      <c r="L917" s="418"/>
      <c r="M917" s="418"/>
      <c r="N917" s="418"/>
      <c r="O917" s="418"/>
      <c r="P917" s="317" t="s">
        <v>817</v>
      </c>
      <c r="Q917" s="318"/>
      <c r="R917" s="318"/>
      <c r="S917" s="318"/>
      <c r="T917" s="318"/>
      <c r="U917" s="318"/>
      <c r="V917" s="318"/>
      <c r="W917" s="318"/>
      <c r="X917" s="318"/>
      <c r="Y917" s="319">
        <v>8</v>
      </c>
      <c r="Z917" s="320"/>
      <c r="AA917" s="320"/>
      <c r="AB917" s="321"/>
      <c r="AC917" s="323" t="s">
        <v>378</v>
      </c>
      <c r="AD917" s="324"/>
      <c r="AE917" s="324"/>
      <c r="AF917" s="324"/>
      <c r="AG917" s="324"/>
      <c r="AH917" s="419" t="s">
        <v>866</v>
      </c>
      <c r="AI917" s="420"/>
      <c r="AJ917" s="420"/>
      <c r="AK917" s="420"/>
      <c r="AL917" s="327">
        <v>99.7</v>
      </c>
      <c r="AM917" s="328"/>
      <c r="AN917" s="328"/>
      <c r="AO917" s="329"/>
      <c r="AP917" s="322" t="s">
        <v>857</v>
      </c>
      <c r="AQ917" s="322"/>
      <c r="AR917" s="322"/>
      <c r="AS917" s="322"/>
      <c r="AT917" s="322"/>
      <c r="AU917" s="322"/>
      <c r="AV917" s="322"/>
      <c r="AW917" s="322"/>
      <c r="AX917" s="322"/>
      <c r="AY917">
        <f>COUNTA($C$917)</f>
        <v>1</v>
      </c>
    </row>
    <row r="918" spans="1:51" ht="30" customHeight="1" x14ac:dyDescent="0.15">
      <c r="A918" s="402">
        <v>8</v>
      </c>
      <c r="B918" s="402">
        <v>1</v>
      </c>
      <c r="C918" s="421" t="s">
        <v>816</v>
      </c>
      <c r="D918" s="416"/>
      <c r="E918" s="416"/>
      <c r="F918" s="416"/>
      <c r="G918" s="416"/>
      <c r="H918" s="416"/>
      <c r="I918" s="416"/>
      <c r="J918" s="417">
        <v>4010001008772</v>
      </c>
      <c r="K918" s="418"/>
      <c r="L918" s="418"/>
      <c r="M918" s="418"/>
      <c r="N918" s="418"/>
      <c r="O918" s="418"/>
      <c r="P918" s="317" t="s">
        <v>818</v>
      </c>
      <c r="Q918" s="318"/>
      <c r="R918" s="318"/>
      <c r="S918" s="318"/>
      <c r="T918" s="318"/>
      <c r="U918" s="318"/>
      <c r="V918" s="318"/>
      <c r="W918" s="318"/>
      <c r="X918" s="318"/>
      <c r="Y918" s="319">
        <v>6</v>
      </c>
      <c r="Z918" s="320"/>
      <c r="AA918" s="320"/>
      <c r="AB918" s="321"/>
      <c r="AC918" s="323" t="s">
        <v>378</v>
      </c>
      <c r="AD918" s="324"/>
      <c r="AE918" s="324"/>
      <c r="AF918" s="324"/>
      <c r="AG918" s="324"/>
      <c r="AH918" s="419" t="s">
        <v>866</v>
      </c>
      <c r="AI918" s="420"/>
      <c r="AJ918" s="420"/>
      <c r="AK918" s="420"/>
      <c r="AL918" s="327">
        <v>99.8</v>
      </c>
      <c r="AM918" s="328"/>
      <c r="AN918" s="328"/>
      <c r="AO918" s="329"/>
      <c r="AP918" s="322" t="s">
        <v>857</v>
      </c>
      <c r="AQ918" s="322"/>
      <c r="AR918" s="322"/>
      <c r="AS918" s="322"/>
      <c r="AT918" s="322"/>
      <c r="AU918" s="322"/>
      <c r="AV918" s="322"/>
      <c r="AW918" s="322"/>
      <c r="AX918" s="322"/>
      <c r="AY918">
        <f>COUNTA($C$918)</f>
        <v>1</v>
      </c>
    </row>
    <row r="919" spans="1:51" ht="30" customHeight="1" x14ac:dyDescent="0.15">
      <c r="A919" s="402">
        <v>9</v>
      </c>
      <c r="B919" s="402">
        <v>1</v>
      </c>
      <c r="C919" s="421" t="s">
        <v>819</v>
      </c>
      <c r="D919" s="416"/>
      <c r="E919" s="416"/>
      <c r="F919" s="416"/>
      <c r="G919" s="416"/>
      <c r="H919" s="416"/>
      <c r="I919" s="416"/>
      <c r="J919" s="417">
        <v>1013301004808</v>
      </c>
      <c r="K919" s="418"/>
      <c r="L919" s="418"/>
      <c r="M919" s="418"/>
      <c r="N919" s="418"/>
      <c r="O919" s="418"/>
      <c r="P919" s="317" t="s">
        <v>820</v>
      </c>
      <c r="Q919" s="318"/>
      <c r="R919" s="318"/>
      <c r="S919" s="318"/>
      <c r="T919" s="318"/>
      <c r="U919" s="318"/>
      <c r="V919" s="318"/>
      <c r="W919" s="318"/>
      <c r="X919" s="318"/>
      <c r="Y919" s="319">
        <v>6</v>
      </c>
      <c r="Z919" s="320"/>
      <c r="AA919" s="320"/>
      <c r="AB919" s="321"/>
      <c r="AC919" s="323" t="s">
        <v>378</v>
      </c>
      <c r="AD919" s="324"/>
      <c r="AE919" s="324"/>
      <c r="AF919" s="324"/>
      <c r="AG919" s="324"/>
      <c r="AH919" s="419" t="s">
        <v>866</v>
      </c>
      <c r="AI919" s="420"/>
      <c r="AJ919" s="420"/>
      <c r="AK919" s="420"/>
      <c r="AL919" s="327">
        <v>99.2</v>
      </c>
      <c r="AM919" s="328"/>
      <c r="AN919" s="328"/>
      <c r="AO919" s="329"/>
      <c r="AP919" s="322" t="s">
        <v>857</v>
      </c>
      <c r="AQ919" s="322"/>
      <c r="AR919" s="322"/>
      <c r="AS919" s="322"/>
      <c r="AT919" s="322"/>
      <c r="AU919" s="322"/>
      <c r="AV919" s="322"/>
      <c r="AW919" s="322"/>
      <c r="AX919" s="322"/>
      <c r="AY919">
        <f>COUNTA($C$919)</f>
        <v>1</v>
      </c>
    </row>
    <row r="920" spans="1:51" ht="30" customHeight="1" x14ac:dyDescent="0.15">
      <c r="A920" s="402">
        <v>10</v>
      </c>
      <c r="B920" s="402">
        <v>1</v>
      </c>
      <c r="C920" s="421" t="s">
        <v>816</v>
      </c>
      <c r="D920" s="416"/>
      <c r="E920" s="416"/>
      <c r="F920" s="416"/>
      <c r="G920" s="416"/>
      <c r="H920" s="416"/>
      <c r="I920" s="416"/>
      <c r="J920" s="417">
        <v>4010001008772</v>
      </c>
      <c r="K920" s="418"/>
      <c r="L920" s="418"/>
      <c r="M920" s="418"/>
      <c r="N920" s="418"/>
      <c r="O920" s="418"/>
      <c r="P920" s="317" t="s">
        <v>821</v>
      </c>
      <c r="Q920" s="318"/>
      <c r="R920" s="318"/>
      <c r="S920" s="318"/>
      <c r="T920" s="318"/>
      <c r="U920" s="318"/>
      <c r="V920" s="318"/>
      <c r="W920" s="318"/>
      <c r="X920" s="318"/>
      <c r="Y920" s="319">
        <v>6</v>
      </c>
      <c r="Z920" s="320"/>
      <c r="AA920" s="320"/>
      <c r="AB920" s="321"/>
      <c r="AC920" s="323" t="s">
        <v>378</v>
      </c>
      <c r="AD920" s="324"/>
      <c r="AE920" s="324"/>
      <c r="AF920" s="324"/>
      <c r="AG920" s="324"/>
      <c r="AH920" s="419" t="s">
        <v>866</v>
      </c>
      <c r="AI920" s="420"/>
      <c r="AJ920" s="420"/>
      <c r="AK920" s="420"/>
      <c r="AL920" s="327">
        <v>99.7</v>
      </c>
      <c r="AM920" s="328"/>
      <c r="AN920" s="328"/>
      <c r="AO920" s="329"/>
      <c r="AP920" s="322" t="s">
        <v>857</v>
      </c>
      <c r="AQ920" s="322"/>
      <c r="AR920" s="322"/>
      <c r="AS920" s="322"/>
      <c r="AT920" s="322"/>
      <c r="AU920" s="322"/>
      <c r="AV920" s="322"/>
      <c r="AW920" s="322"/>
      <c r="AX920" s="322"/>
      <c r="AY920">
        <f>COUNTA($C$920)</f>
        <v>1</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822</v>
      </c>
      <c r="D944" s="416"/>
      <c r="E944" s="416"/>
      <c r="F944" s="416"/>
      <c r="G944" s="416"/>
      <c r="H944" s="416"/>
      <c r="I944" s="416"/>
      <c r="J944" s="417">
        <v>1450001000143</v>
      </c>
      <c r="K944" s="418"/>
      <c r="L944" s="418"/>
      <c r="M944" s="418"/>
      <c r="N944" s="418"/>
      <c r="O944" s="418"/>
      <c r="P944" s="317" t="s">
        <v>823</v>
      </c>
      <c r="Q944" s="318"/>
      <c r="R944" s="318"/>
      <c r="S944" s="318"/>
      <c r="T944" s="318"/>
      <c r="U944" s="318"/>
      <c r="V944" s="318"/>
      <c r="W944" s="318"/>
      <c r="X944" s="318"/>
      <c r="Y944" s="319">
        <v>7</v>
      </c>
      <c r="Z944" s="320"/>
      <c r="AA944" s="320"/>
      <c r="AB944" s="321"/>
      <c r="AC944" s="323" t="s">
        <v>371</v>
      </c>
      <c r="AD944" s="324"/>
      <c r="AE944" s="324"/>
      <c r="AF944" s="324"/>
      <c r="AG944" s="324"/>
      <c r="AH944" s="419">
        <v>3</v>
      </c>
      <c r="AI944" s="420"/>
      <c r="AJ944" s="420"/>
      <c r="AK944" s="420"/>
      <c r="AL944" s="327">
        <v>90</v>
      </c>
      <c r="AM944" s="328"/>
      <c r="AN944" s="328"/>
      <c r="AO944" s="329"/>
      <c r="AP944" s="322" t="s">
        <v>857</v>
      </c>
      <c r="AQ944" s="322"/>
      <c r="AR944" s="322"/>
      <c r="AS944" s="322"/>
      <c r="AT944" s="322"/>
      <c r="AU944" s="322"/>
      <c r="AV944" s="322"/>
      <c r="AW944" s="322"/>
      <c r="AX944" s="322"/>
      <c r="AY944">
        <f t="shared" si="120"/>
        <v>1</v>
      </c>
    </row>
    <row r="945" spans="1:51" ht="30" customHeight="1" x14ac:dyDescent="0.15">
      <c r="A945" s="402">
        <v>2</v>
      </c>
      <c r="B945" s="402">
        <v>1</v>
      </c>
      <c r="C945" s="421" t="s">
        <v>824</v>
      </c>
      <c r="D945" s="416"/>
      <c r="E945" s="416"/>
      <c r="F945" s="416"/>
      <c r="G945" s="416"/>
      <c r="H945" s="416"/>
      <c r="I945" s="416"/>
      <c r="J945" s="417">
        <v>8011801011532</v>
      </c>
      <c r="K945" s="418"/>
      <c r="L945" s="418"/>
      <c r="M945" s="418"/>
      <c r="N945" s="418"/>
      <c r="O945" s="418"/>
      <c r="P945" s="317" t="s">
        <v>825</v>
      </c>
      <c r="Q945" s="318"/>
      <c r="R945" s="318"/>
      <c r="S945" s="318"/>
      <c r="T945" s="318"/>
      <c r="U945" s="318"/>
      <c r="V945" s="318"/>
      <c r="W945" s="318"/>
      <c r="X945" s="318"/>
      <c r="Y945" s="319">
        <v>6</v>
      </c>
      <c r="Z945" s="320"/>
      <c r="AA945" s="320"/>
      <c r="AB945" s="321"/>
      <c r="AC945" s="323" t="s">
        <v>371</v>
      </c>
      <c r="AD945" s="324"/>
      <c r="AE945" s="324"/>
      <c r="AF945" s="324"/>
      <c r="AG945" s="324"/>
      <c r="AH945" s="419">
        <v>2</v>
      </c>
      <c r="AI945" s="420"/>
      <c r="AJ945" s="420"/>
      <c r="AK945" s="420"/>
      <c r="AL945" s="327">
        <v>100</v>
      </c>
      <c r="AM945" s="328"/>
      <c r="AN945" s="328"/>
      <c r="AO945" s="329"/>
      <c r="AP945" s="322" t="s">
        <v>857</v>
      </c>
      <c r="AQ945" s="322"/>
      <c r="AR945" s="322"/>
      <c r="AS945" s="322"/>
      <c r="AT945" s="322"/>
      <c r="AU945" s="322"/>
      <c r="AV945" s="322"/>
      <c r="AW945" s="322"/>
      <c r="AX945" s="322"/>
      <c r="AY945">
        <f>COUNTA($C$945)</f>
        <v>1</v>
      </c>
    </row>
    <row r="946" spans="1:51" ht="30" customHeight="1" x14ac:dyDescent="0.15">
      <c r="A946" s="402">
        <v>3</v>
      </c>
      <c r="B946" s="402">
        <v>1</v>
      </c>
      <c r="C946" s="421" t="s">
        <v>826</v>
      </c>
      <c r="D946" s="416"/>
      <c r="E946" s="416"/>
      <c r="F946" s="416"/>
      <c r="G946" s="416"/>
      <c r="H946" s="416"/>
      <c r="I946" s="416"/>
      <c r="J946" s="417">
        <v>2013101000196</v>
      </c>
      <c r="K946" s="418"/>
      <c r="L946" s="418"/>
      <c r="M946" s="418"/>
      <c r="N946" s="418"/>
      <c r="O946" s="418"/>
      <c r="P946" s="317" t="s">
        <v>829</v>
      </c>
      <c r="Q946" s="318"/>
      <c r="R946" s="318"/>
      <c r="S946" s="318"/>
      <c r="T946" s="318"/>
      <c r="U946" s="318"/>
      <c r="V946" s="318"/>
      <c r="W946" s="318"/>
      <c r="X946" s="318"/>
      <c r="Y946" s="319">
        <v>4</v>
      </c>
      <c r="Z946" s="320"/>
      <c r="AA946" s="320"/>
      <c r="AB946" s="321"/>
      <c r="AC946" s="323" t="s">
        <v>371</v>
      </c>
      <c r="AD946" s="324"/>
      <c r="AE946" s="324"/>
      <c r="AF946" s="324"/>
      <c r="AG946" s="324"/>
      <c r="AH946" s="325">
        <v>1</v>
      </c>
      <c r="AI946" s="326"/>
      <c r="AJ946" s="326"/>
      <c r="AK946" s="326"/>
      <c r="AL946" s="327">
        <v>100</v>
      </c>
      <c r="AM946" s="328"/>
      <c r="AN946" s="328"/>
      <c r="AO946" s="329"/>
      <c r="AP946" s="322" t="s">
        <v>857</v>
      </c>
      <c r="AQ946" s="322"/>
      <c r="AR946" s="322"/>
      <c r="AS946" s="322"/>
      <c r="AT946" s="322"/>
      <c r="AU946" s="322"/>
      <c r="AV946" s="322"/>
      <c r="AW946" s="322"/>
      <c r="AX946" s="322"/>
      <c r="AY946">
        <f>COUNTA($C$946)</f>
        <v>1</v>
      </c>
    </row>
    <row r="947" spans="1:51" ht="30" customHeight="1" x14ac:dyDescent="0.15">
      <c r="A947" s="402">
        <v>4</v>
      </c>
      <c r="B947" s="402">
        <v>1</v>
      </c>
      <c r="C947" s="421" t="s">
        <v>827</v>
      </c>
      <c r="D947" s="416"/>
      <c r="E947" s="416"/>
      <c r="F947" s="416"/>
      <c r="G947" s="416"/>
      <c r="H947" s="416"/>
      <c r="I947" s="416"/>
      <c r="J947" s="417">
        <v>1430001054034</v>
      </c>
      <c r="K947" s="418"/>
      <c r="L947" s="418"/>
      <c r="M947" s="418"/>
      <c r="N947" s="418"/>
      <c r="O947" s="418"/>
      <c r="P947" s="317" t="s">
        <v>828</v>
      </c>
      <c r="Q947" s="318"/>
      <c r="R947" s="318"/>
      <c r="S947" s="318"/>
      <c r="T947" s="318"/>
      <c r="U947" s="318"/>
      <c r="V947" s="318"/>
      <c r="W947" s="318"/>
      <c r="X947" s="318"/>
      <c r="Y947" s="319">
        <v>3</v>
      </c>
      <c r="Z947" s="320"/>
      <c r="AA947" s="320"/>
      <c r="AB947" s="321"/>
      <c r="AC947" s="323" t="s">
        <v>371</v>
      </c>
      <c r="AD947" s="324"/>
      <c r="AE947" s="324"/>
      <c r="AF947" s="324"/>
      <c r="AG947" s="324"/>
      <c r="AH947" s="325">
        <v>1</v>
      </c>
      <c r="AI947" s="326"/>
      <c r="AJ947" s="326"/>
      <c r="AK947" s="326"/>
      <c r="AL947" s="327">
        <v>96.6</v>
      </c>
      <c r="AM947" s="328"/>
      <c r="AN947" s="328"/>
      <c r="AO947" s="329"/>
      <c r="AP947" s="322" t="s">
        <v>857</v>
      </c>
      <c r="AQ947" s="322"/>
      <c r="AR947" s="322"/>
      <c r="AS947" s="322"/>
      <c r="AT947" s="322"/>
      <c r="AU947" s="322"/>
      <c r="AV947" s="322"/>
      <c r="AW947" s="322"/>
      <c r="AX947" s="322"/>
      <c r="AY947">
        <f>COUNTA($C$947)</f>
        <v>1</v>
      </c>
    </row>
    <row r="948" spans="1:51" ht="30" customHeight="1" x14ac:dyDescent="0.15">
      <c r="A948" s="402">
        <v>5</v>
      </c>
      <c r="B948" s="402">
        <v>1</v>
      </c>
      <c r="C948" s="421" t="s">
        <v>822</v>
      </c>
      <c r="D948" s="416"/>
      <c r="E948" s="416"/>
      <c r="F948" s="416"/>
      <c r="G948" s="416"/>
      <c r="H948" s="416"/>
      <c r="I948" s="416"/>
      <c r="J948" s="417">
        <v>1450001000143</v>
      </c>
      <c r="K948" s="418"/>
      <c r="L948" s="418"/>
      <c r="M948" s="418"/>
      <c r="N948" s="418"/>
      <c r="O948" s="418"/>
      <c r="P948" s="317" t="s">
        <v>830</v>
      </c>
      <c r="Q948" s="318"/>
      <c r="R948" s="318"/>
      <c r="S948" s="318"/>
      <c r="T948" s="318"/>
      <c r="U948" s="318"/>
      <c r="V948" s="318"/>
      <c r="W948" s="318"/>
      <c r="X948" s="318"/>
      <c r="Y948" s="319">
        <v>2</v>
      </c>
      <c r="Z948" s="320"/>
      <c r="AA948" s="320"/>
      <c r="AB948" s="321"/>
      <c r="AC948" s="323" t="s">
        <v>371</v>
      </c>
      <c r="AD948" s="324"/>
      <c r="AE948" s="324"/>
      <c r="AF948" s="324"/>
      <c r="AG948" s="324"/>
      <c r="AH948" s="325">
        <v>1</v>
      </c>
      <c r="AI948" s="326"/>
      <c r="AJ948" s="326"/>
      <c r="AK948" s="326"/>
      <c r="AL948" s="327">
        <v>81.8</v>
      </c>
      <c r="AM948" s="328"/>
      <c r="AN948" s="328"/>
      <c r="AO948" s="329"/>
      <c r="AP948" s="322" t="s">
        <v>857</v>
      </c>
      <c r="AQ948" s="322"/>
      <c r="AR948" s="322"/>
      <c r="AS948" s="322"/>
      <c r="AT948" s="322"/>
      <c r="AU948" s="322"/>
      <c r="AV948" s="322"/>
      <c r="AW948" s="322"/>
      <c r="AX948" s="322"/>
      <c r="AY948">
        <f>COUNTA($C$948)</f>
        <v>1</v>
      </c>
    </row>
    <row r="949" spans="1:51" ht="30" customHeight="1" x14ac:dyDescent="0.15">
      <c r="A949" s="402">
        <v>6</v>
      </c>
      <c r="B949" s="402">
        <v>1</v>
      </c>
      <c r="C949" s="421" t="s">
        <v>831</v>
      </c>
      <c r="D949" s="416"/>
      <c r="E949" s="416"/>
      <c r="F949" s="416"/>
      <c r="G949" s="416"/>
      <c r="H949" s="416"/>
      <c r="I949" s="416"/>
      <c r="J949" s="417">
        <v>5011401002777</v>
      </c>
      <c r="K949" s="418"/>
      <c r="L949" s="418"/>
      <c r="M949" s="418"/>
      <c r="N949" s="418"/>
      <c r="O949" s="418"/>
      <c r="P949" s="317" t="s">
        <v>832</v>
      </c>
      <c r="Q949" s="318"/>
      <c r="R949" s="318"/>
      <c r="S949" s="318"/>
      <c r="T949" s="318"/>
      <c r="U949" s="318"/>
      <c r="V949" s="318"/>
      <c r="W949" s="318"/>
      <c r="X949" s="318"/>
      <c r="Y949" s="319">
        <v>2</v>
      </c>
      <c r="Z949" s="320"/>
      <c r="AA949" s="320"/>
      <c r="AB949" s="321"/>
      <c r="AC949" s="323" t="s">
        <v>371</v>
      </c>
      <c r="AD949" s="324"/>
      <c r="AE949" s="324"/>
      <c r="AF949" s="324"/>
      <c r="AG949" s="324"/>
      <c r="AH949" s="325">
        <v>1</v>
      </c>
      <c r="AI949" s="326"/>
      <c r="AJ949" s="326"/>
      <c r="AK949" s="326"/>
      <c r="AL949" s="327">
        <v>98.2</v>
      </c>
      <c r="AM949" s="328"/>
      <c r="AN949" s="328"/>
      <c r="AO949" s="329"/>
      <c r="AP949" s="322" t="s">
        <v>857</v>
      </c>
      <c r="AQ949" s="322"/>
      <c r="AR949" s="322"/>
      <c r="AS949" s="322"/>
      <c r="AT949" s="322"/>
      <c r="AU949" s="322"/>
      <c r="AV949" s="322"/>
      <c r="AW949" s="322"/>
      <c r="AX949" s="322"/>
      <c r="AY949">
        <f>COUNTA($C$949)</f>
        <v>1</v>
      </c>
    </row>
    <row r="950" spans="1:51" ht="30" customHeight="1" x14ac:dyDescent="0.15">
      <c r="A950" s="402">
        <v>7</v>
      </c>
      <c r="B950" s="402">
        <v>1</v>
      </c>
      <c r="C950" s="421" t="s">
        <v>833</v>
      </c>
      <c r="D950" s="416"/>
      <c r="E950" s="416"/>
      <c r="F950" s="416"/>
      <c r="G950" s="416"/>
      <c r="H950" s="416"/>
      <c r="I950" s="416"/>
      <c r="J950" s="417">
        <v>3010001005333</v>
      </c>
      <c r="K950" s="418"/>
      <c r="L950" s="418"/>
      <c r="M950" s="418"/>
      <c r="N950" s="418"/>
      <c r="O950" s="418"/>
      <c r="P950" s="317" t="s">
        <v>834</v>
      </c>
      <c r="Q950" s="318"/>
      <c r="R950" s="318"/>
      <c r="S950" s="318"/>
      <c r="T950" s="318"/>
      <c r="U950" s="318"/>
      <c r="V950" s="318"/>
      <c r="W950" s="318"/>
      <c r="X950" s="318"/>
      <c r="Y950" s="319">
        <v>2</v>
      </c>
      <c r="Z950" s="320"/>
      <c r="AA950" s="320"/>
      <c r="AB950" s="321"/>
      <c r="AC950" s="323" t="s">
        <v>371</v>
      </c>
      <c r="AD950" s="324"/>
      <c r="AE950" s="324"/>
      <c r="AF950" s="324"/>
      <c r="AG950" s="324"/>
      <c r="AH950" s="325">
        <v>1</v>
      </c>
      <c r="AI950" s="326"/>
      <c r="AJ950" s="326"/>
      <c r="AK950" s="326"/>
      <c r="AL950" s="327">
        <v>98.1</v>
      </c>
      <c r="AM950" s="328"/>
      <c r="AN950" s="328"/>
      <c r="AO950" s="329"/>
      <c r="AP950" s="322" t="s">
        <v>857</v>
      </c>
      <c r="AQ950" s="322"/>
      <c r="AR950" s="322"/>
      <c r="AS950" s="322"/>
      <c r="AT950" s="322"/>
      <c r="AU950" s="322"/>
      <c r="AV950" s="322"/>
      <c r="AW950" s="322"/>
      <c r="AX950" s="322"/>
      <c r="AY950">
        <f>COUNTA($C$950)</f>
        <v>1</v>
      </c>
    </row>
    <row r="951" spans="1:51" ht="30" customHeight="1" x14ac:dyDescent="0.15">
      <c r="A951" s="402">
        <v>8</v>
      </c>
      <c r="B951" s="402">
        <v>1</v>
      </c>
      <c r="C951" s="421" t="s">
        <v>858</v>
      </c>
      <c r="D951" s="416"/>
      <c r="E951" s="416"/>
      <c r="F951" s="416"/>
      <c r="G951" s="416"/>
      <c r="H951" s="416"/>
      <c r="I951" s="416"/>
      <c r="J951" s="417">
        <v>8010401007296</v>
      </c>
      <c r="K951" s="418"/>
      <c r="L951" s="418"/>
      <c r="M951" s="418"/>
      <c r="N951" s="418"/>
      <c r="O951" s="418"/>
      <c r="P951" s="317" t="s">
        <v>835</v>
      </c>
      <c r="Q951" s="318"/>
      <c r="R951" s="318"/>
      <c r="S951" s="318"/>
      <c r="T951" s="318"/>
      <c r="U951" s="318"/>
      <c r="V951" s="318"/>
      <c r="W951" s="318"/>
      <c r="X951" s="318"/>
      <c r="Y951" s="319">
        <v>2</v>
      </c>
      <c r="Z951" s="320"/>
      <c r="AA951" s="320"/>
      <c r="AB951" s="321"/>
      <c r="AC951" s="323" t="s">
        <v>371</v>
      </c>
      <c r="AD951" s="324"/>
      <c r="AE951" s="324"/>
      <c r="AF951" s="324"/>
      <c r="AG951" s="324"/>
      <c r="AH951" s="325">
        <v>1</v>
      </c>
      <c r="AI951" s="326"/>
      <c r="AJ951" s="326"/>
      <c r="AK951" s="326"/>
      <c r="AL951" s="327">
        <v>100</v>
      </c>
      <c r="AM951" s="328"/>
      <c r="AN951" s="328"/>
      <c r="AO951" s="329"/>
      <c r="AP951" s="322" t="s">
        <v>857</v>
      </c>
      <c r="AQ951" s="322"/>
      <c r="AR951" s="322"/>
      <c r="AS951" s="322"/>
      <c r="AT951" s="322"/>
      <c r="AU951" s="322"/>
      <c r="AV951" s="322"/>
      <c r="AW951" s="322"/>
      <c r="AX951" s="322"/>
      <c r="AY951">
        <f>COUNTA($C$951)</f>
        <v>1</v>
      </c>
    </row>
    <row r="952" spans="1:51" ht="30" customHeight="1" x14ac:dyDescent="0.15">
      <c r="A952" s="402">
        <v>9</v>
      </c>
      <c r="B952" s="402">
        <v>1</v>
      </c>
      <c r="C952" s="421" t="s">
        <v>859</v>
      </c>
      <c r="D952" s="416"/>
      <c r="E952" s="416"/>
      <c r="F952" s="416"/>
      <c r="G952" s="416"/>
      <c r="H952" s="416"/>
      <c r="I952" s="416"/>
      <c r="J952" s="417">
        <v>6011401001811</v>
      </c>
      <c r="K952" s="418"/>
      <c r="L952" s="418"/>
      <c r="M952" s="418"/>
      <c r="N952" s="418"/>
      <c r="O952" s="418"/>
      <c r="P952" s="317" t="s">
        <v>836</v>
      </c>
      <c r="Q952" s="318"/>
      <c r="R952" s="318"/>
      <c r="S952" s="318"/>
      <c r="T952" s="318"/>
      <c r="U952" s="318"/>
      <c r="V952" s="318"/>
      <c r="W952" s="318"/>
      <c r="X952" s="318"/>
      <c r="Y952" s="319">
        <v>2</v>
      </c>
      <c r="Z952" s="320"/>
      <c r="AA952" s="320"/>
      <c r="AB952" s="321"/>
      <c r="AC952" s="323" t="s">
        <v>371</v>
      </c>
      <c r="AD952" s="324"/>
      <c r="AE952" s="324"/>
      <c r="AF952" s="324"/>
      <c r="AG952" s="324"/>
      <c r="AH952" s="325">
        <v>1</v>
      </c>
      <c r="AI952" s="326"/>
      <c r="AJ952" s="326"/>
      <c r="AK952" s="326"/>
      <c r="AL952" s="327">
        <v>78.7</v>
      </c>
      <c r="AM952" s="328"/>
      <c r="AN952" s="328"/>
      <c r="AO952" s="329"/>
      <c r="AP952" s="322" t="s">
        <v>857</v>
      </c>
      <c r="AQ952" s="322"/>
      <c r="AR952" s="322"/>
      <c r="AS952" s="322"/>
      <c r="AT952" s="322"/>
      <c r="AU952" s="322"/>
      <c r="AV952" s="322"/>
      <c r="AW952" s="322"/>
      <c r="AX952" s="322"/>
      <c r="AY952">
        <f>COUNTA($C$952)</f>
        <v>1</v>
      </c>
    </row>
    <row r="953" spans="1:51" ht="30" customHeight="1" x14ac:dyDescent="0.15">
      <c r="A953" s="402">
        <v>10</v>
      </c>
      <c r="B953" s="402">
        <v>1</v>
      </c>
      <c r="C953" s="421" t="s">
        <v>837</v>
      </c>
      <c r="D953" s="416"/>
      <c r="E953" s="416"/>
      <c r="F953" s="416"/>
      <c r="G953" s="416"/>
      <c r="H953" s="416"/>
      <c r="I953" s="416"/>
      <c r="J953" s="417">
        <v>9320001000792</v>
      </c>
      <c r="K953" s="418"/>
      <c r="L953" s="418"/>
      <c r="M953" s="418"/>
      <c r="N953" s="418"/>
      <c r="O953" s="418"/>
      <c r="P953" s="317" t="s">
        <v>838</v>
      </c>
      <c r="Q953" s="318"/>
      <c r="R953" s="318"/>
      <c r="S953" s="318"/>
      <c r="T953" s="318"/>
      <c r="U953" s="318"/>
      <c r="V953" s="318"/>
      <c r="W953" s="318"/>
      <c r="X953" s="318"/>
      <c r="Y953" s="319">
        <v>2</v>
      </c>
      <c r="Z953" s="320"/>
      <c r="AA953" s="320"/>
      <c r="AB953" s="321"/>
      <c r="AC953" s="323" t="s">
        <v>371</v>
      </c>
      <c r="AD953" s="324"/>
      <c r="AE953" s="324"/>
      <c r="AF953" s="324"/>
      <c r="AG953" s="324"/>
      <c r="AH953" s="325">
        <v>1</v>
      </c>
      <c r="AI953" s="326"/>
      <c r="AJ953" s="326"/>
      <c r="AK953" s="326"/>
      <c r="AL953" s="327">
        <v>100</v>
      </c>
      <c r="AM953" s="328"/>
      <c r="AN953" s="328"/>
      <c r="AO953" s="329"/>
      <c r="AP953" s="322" t="s">
        <v>857</v>
      </c>
      <c r="AQ953" s="322"/>
      <c r="AR953" s="322"/>
      <c r="AS953" s="322"/>
      <c r="AT953" s="322"/>
      <c r="AU953" s="322"/>
      <c r="AV953" s="322"/>
      <c r="AW953" s="322"/>
      <c r="AX953" s="322"/>
      <c r="AY953">
        <f>COUNTA($C$953)</f>
        <v>1</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328</v>
      </c>
      <c r="AQ1109" s="423"/>
      <c r="AR1109" s="423"/>
      <c r="AS1109" s="423"/>
      <c r="AT1109" s="423"/>
      <c r="AU1109" s="423"/>
      <c r="AV1109" s="423"/>
      <c r="AW1109" s="423"/>
      <c r="AX1109" s="423"/>
    </row>
    <row r="1110" spans="1:51" ht="69.95" customHeight="1" x14ac:dyDescent="0.15">
      <c r="A1110" s="402">
        <v>1</v>
      </c>
      <c r="B1110" s="402">
        <v>1</v>
      </c>
      <c r="C1110" s="887"/>
      <c r="D1110" s="887"/>
      <c r="E1110" s="262" t="s">
        <v>807</v>
      </c>
      <c r="F1110" s="886"/>
      <c r="G1110" s="886"/>
      <c r="H1110" s="886"/>
      <c r="I1110" s="886"/>
      <c r="J1110" s="417">
        <v>1020001081053</v>
      </c>
      <c r="K1110" s="418"/>
      <c r="L1110" s="418"/>
      <c r="M1110" s="418"/>
      <c r="N1110" s="418"/>
      <c r="O1110" s="418"/>
      <c r="P1110" s="317" t="s">
        <v>839</v>
      </c>
      <c r="Q1110" s="318"/>
      <c r="R1110" s="318"/>
      <c r="S1110" s="318"/>
      <c r="T1110" s="318"/>
      <c r="U1110" s="318"/>
      <c r="V1110" s="318"/>
      <c r="W1110" s="318"/>
      <c r="X1110" s="318"/>
      <c r="Y1110" s="319">
        <v>2468</v>
      </c>
      <c r="Z1110" s="320"/>
      <c r="AA1110" s="320"/>
      <c r="AB1110" s="321"/>
      <c r="AC1110" s="323" t="s">
        <v>378</v>
      </c>
      <c r="AD1110" s="324"/>
      <c r="AE1110" s="324"/>
      <c r="AF1110" s="324"/>
      <c r="AG1110" s="324"/>
      <c r="AH1110" s="419" t="s">
        <v>866</v>
      </c>
      <c r="AI1110" s="420"/>
      <c r="AJ1110" s="420"/>
      <c r="AK1110" s="420"/>
      <c r="AL1110" s="327">
        <v>99.8</v>
      </c>
      <c r="AM1110" s="328"/>
      <c r="AN1110" s="328"/>
      <c r="AO1110" s="329"/>
      <c r="AP1110" s="322" t="s">
        <v>860</v>
      </c>
      <c r="AQ1110" s="322"/>
      <c r="AR1110" s="322"/>
      <c r="AS1110" s="322"/>
      <c r="AT1110" s="322"/>
      <c r="AU1110" s="322"/>
      <c r="AV1110" s="322"/>
      <c r="AW1110" s="322"/>
      <c r="AX1110" s="322"/>
    </row>
    <row r="1111" spans="1:51" ht="69.95" customHeight="1" x14ac:dyDescent="0.15">
      <c r="A1111" s="402">
        <v>2</v>
      </c>
      <c r="B1111" s="402">
        <v>1</v>
      </c>
      <c r="C1111" s="887"/>
      <c r="D1111" s="887"/>
      <c r="E1111" s="262" t="s">
        <v>816</v>
      </c>
      <c r="F1111" s="886"/>
      <c r="G1111" s="886"/>
      <c r="H1111" s="886"/>
      <c r="I1111" s="886"/>
      <c r="J1111" s="417">
        <v>4010001008772</v>
      </c>
      <c r="K1111" s="418"/>
      <c r="L1111" s="418"/>
      <c r="M1111" s="418"/>
      <c r="N1111" s="418"/>
      <c r="O1111" s="418"/>
      <c r="P1111" s="317" t="s">
        <v>840</v>
      </c>
      <c r="Q1111" s="318"/>
      <c r="R1111" s="318"/>
      <c r="S1111" s="318"/>
      <c r="T1111" s="318"/>
      <c r="U1111" s="318"/>
      <c r="V1111" s="318"/>
      <c r="W1111" s="318"/>
      <c r="X1111" s="318"/>
      <c r="Y1111" s="319">
        <v>1961</v>
      </c>
      <c r="Z1111" s="320"/>
      <c r="AA1111" s="320"/>
      <c r="AB1111" s="321"/>
      <c r="AC1111" s="323" t="s">
        <v>378</v>
      </c>
      <c r="AD1111" s="324"/>
      <c r="AE1111" s="324"/>
      <c r="AF1111" s="324"/>
      <c r="AG1111" s="324"/>
      <c r="AH1111" s="419" t="s">
        <v>866</v>
      </c>
      <c r="AI1111" s="420"/>
      <c r="AJ1111" s="420"/>
      <c r="AK1111" s="420"/>
      <c r="AL1111" s="327" t="s">
        <v>862</v>
      </c>
      <c r="AM1111" s="328"/>
      <c r="AN1111" s="328"/>
      <c r="AO1111" s="329"/>
      <c r="AP1111" s="322" t="s">
        <v>861</v>
      </c>
      <c r="AQ1111" s="322"/>
      <c r="AR1111" s="322"/>
      <c r="AS1111" s="322"/>
      <c r="AT1111" s="322"/>
      <c r="AU1111" s="322"/>
      <c r="AV1111" s="322"/>
      <c r="AW1111" s="322"/>
      <c r="AX1111" s="322"/>
      <c r="AY1111">
        <f>COUNTA($E$1111)</f>
        <v>1</v>
      </c>
    </row>
    <row r="1112" spans="1:51" ht="69.95" customHeight="1" x14ac:dyDescent="0.15">
      <c r="A1112" s="402">
        <v>3</v>
      </c>
      <c r="B1112" s="402">
        <v>1</v>
      </c>
      <c r="C1112" s="887"/>
      <c r="D1112" s="887"/>
      <c r="E1112" s="262" t="s">
        <v>807</v>
      </c>
      <c r="F1112" s="886"/>
      <c r="G1112" s="886"/>
      <c r="H1112" s="886"/>
      <c r="I1112" s="886"/>
      <c r="J1112" s="417">
        <v>1020001081053</v>
      </c>
      <c r="K1112" s="418"/>
      <c r="L1112" s="418"/>
      <c r="M1112" s="418"/>
      <c r="N1112" s="418"/>
      <c r="O1112" s="418"/>
      <c r="P1112" s="317" t="s">
        <v>841</v>
      </c>
      <c r="Q1112" s="318"/>
      <c r="R1112" s="318"/>
      <c r="S1112" s="318"/>
      <c r="T1112" s="318"/>
      <c r="U1112" s="318"/>
      <c r="V1112" s="318"/>
      <c r="W1112" s="318"/>
      <c r="X1112" s="318"/>
      <c r="Y1112" s="319">
        <v>1667</v>
      </c>
      <c r="Z1112" s="320"/>
      <c r="AA1112" s="320"/>
      <c r="AB1112" s="321"/>
      <c r="AC1112" s="323" t="s">
        <v>378</v>
      </c>
      <c r="AD1112" s="324"/>
      <c r="AE1112" s="324"/>
      <c r="AF1112" s="324"/>
      <c r="AG1112" s="324"/>
      <c r="AH1112" s="419" t="s">
        <v>866</v>
      </c>
      <c r="AI1112" s="420"/>
      <c r="AJ1112" s="420"/>
      <c r="AK1112" s="420"/>
      <c r="AL1112" s="327">
        <v>99.9</v>
      </c>
      <c r="AM1112" s="328"/>
      <c r="AN1112" s="328"/>
      <c r="AO1112" s="329"/>
      <c r="AP1112" s="322" t="s">
        <v>861</v>
      </c>
      <c r="AQ1112" s="322"/>
      <c r="AR1112" s="322"/>
      <c r="AS1112" s="322"/>
      <c r="AT1112" s="322"/>
      <c r="AU1112" s="322"/>
      <c r="AV1112" s="322"/>
      <c r="AW1112" s="322"/>
      <c r="AX1112" s="322"/>
      <c r="AY1112">
        <f>COUNTA($E$1112)</f>
        <v>1</v>
      </c>
    </row>
    <row r="1113" spans="1:51" ht="69.95" customHeight="1" x14ac:dyDescent="0.15">
      <c r="A1113" s="402">
        <v>4</v>
      </c>
      <c r="B1113" s="402">
        <v>1</v>
      </c>
      <c r="C1113" s="887"/>
      <c r="D1113" s="887"/>
      <c r="E1113" s="262" t="s">
        <v>816</v>
      </c>
      <c r="F1113" s="886"/>
      <c r="G1113" s="886"/>
      <c r="H1113" s="886"/>
      <c r="I1113" s="886"/>
      <c r="J1113" s="417">
        <v>4010001008772</v>
      </c>
      <c r="K1113" s="418"/>
      <c r="L1113" s="418"/>
      <c r="M1113" s="418"/>
      <c r="N1113" s="418"/>
      <c r="O1113" s="418"/>
      <c r="P1113" s="317" t="s">
        <v>842</v>
      </c>
      <c r="Q1113" s="318"/>
      <c r="R1113" s="318"/>
      <c r="S1113" s="318"/>
      <c r="T1113" s="318"/>
      <c r="U1113" s="318"/>
      <c r="V1113" s="318"/>
      <c r="W1113" s="318"/>
      <c r="X1113" s="318"/>
      <c r="Y1113" s="319">
        <v>1374</v>
      </c>
      <c r="Z1113" s="320"/>
      <c r="AA1113" s="320"/>
      <c r="AB1113" s="321"/>
      <c r="AC1113" s="323" t="s">
        <v>378</v>
      </c>
      <c r="AD1113" s="324"/>
      <c r="AE1113" s="324"/>
      <c r="AF1113" s="324"/>
      <c r="AG1113" s="324"/>
      <c r="AH1113" s="419" t="s">
        <v>866</v>
      </c>
      <c r="AI1113" s="420"/>
      <c r="AJ1113" s="420"/>
      <c r="AK1113" s="420"/>
      <c r="AL1113" s="327">
        <v>100</v>
      </c>
      <c r="AM1113" s="328"/>
      <c r="AN1113" s="328"/>
      <c r="AO1113" s="329"/>
      <c r="AP1113" s="322" t="s">
        <v>863</v>
      </c>
      <c r="AQ1113" s="322"/>
      <c r="AR1113" s="322"/>
      <c r="AS1113" s="322"/>
      <c r="AT1113" s="322"/>
      <c r="AU1113" s="322"/>
      <c r="AV1113" s="322"/>
      <c r="AW1113" s="322"/>
      <c r="AX1113" s="322"/>
      <c r="AY1113">
        <f>COUNTA($E$1113)</f>
        <v>1</v>
      </c>
    </row>
    <row r="1114" spans="1:51" ht="30" customHeight="1" x14ac:dyDescent="0.15">
      <c r="A1114" s="402">
        <v>5</v>
      </c>
      <c r="B1114" s="402">
        <v>1</v>
      </c>
      <c r="C1114" s="887"/>
      <c r="D1114" s="887"/>
      <c r="E1114" s="262" t="s">
        <v>816</v>
      </c>
      <c r="F1114" s="886"/>
      <c r="G1114" s="886"/>
      <c r="H1114" s="886"/>
      <c r="I1114" s="886"/>
      <c r="J1114" s="417">
        <v>4010001008772</v>
      </c>
      <c r="K1114" s="418"/>
      <c r="L1114" s="418"/>
      <c r="M1114" s="418"/>
      <c r="N1114" s="418"/>
      <c r="O1114" s="418"/>
      <c r="P1114" s="317" t="s">
        <v>843</v>
      </c>
      <c r="Q1114" s="318"/>
      <c r="R1114" s="318"/>
      <c r="S1114" s="318"/>
      <c r="T1114" s="318"/>
      <c r="U1114" s="318"/>
      <c r="V1114" s="318"/>
      <c r="W1114" s="318"/>
      <c r="X1114" s="318"/>
      <c r="Y1114" s="319">
        <v>957</v>
      </c>
      <c r="Z1114" s="320"/>
      <c r="AA1114" s="320"/>
      <c r="AB1114" s="321"/>
      <c r="AC1114" s="323" t="s">
        <v>378</v>
      </c>
      <c r="AD1114" s="324"/>
      <c r="AE1114" s="324"/>
      <c r="AF1114" s="324"/>
      <c r="AG1114" s="324"/>
      <c r="AH1114" s="419" t="s">
        <v>866</v>
      </c>
      <c r="AI1114" s="420"/>
      <c r="AJ1114" s="420"/>
      <c r="AK1114" s="420"/>
      <c r="AL1114" s="327">
        <v>100</v>
      </c>
      <c r="AM1114" s="328"/>
      <c r="AN1114" s="328"/>
      <c r="AO1114" s="329"/>
      <c r="AP1114" s="322" t="s">
        <v>857</v>
      </c>
      <c r="AQ1114" s="322"/>
      <c r="AR1114" s="322"/>
      <c r="AS1114" s="322"/>
      <c r="AT1114" s="322"/>
      <c r="AU1114" s="322"/>
      <c r="AV1114" s="322"/>
      <c r="AW1114" s="322"/>
      <c r="AX1114" s="322"/>
      <c r="AY1114">
        <f>COUNTA($E$1114)</f>
        <v>1</v>
      </c>
    </row>
    <row r="1115" spans="1:51" ht="69" customHeight="1" x14ac:dyDescent="0.15">
      <c r="A1115" s="402">
        <v>6</v>
      </c>
      <c r="B1115" s="402">
        <v>1</v>
      </c>
      <c r="C1115" s="887"/>
      <c r="D1115" s="887"/>
      <c r="E1115" s="262" t="s">
        <v>816</v>
      </c>
      <c r="F1115" s="886"/>
      <c r="G1115" s="886"/>
      <c r="H1115" s="886"/>
      <c r="I1115" s="886"/>
      <c r="J1115" s="417">
        <v>4010001008772</v>
      </c>
      <c r="K1115" s="418"/>
      <c r="L1115" s="418"/>
      <c r="M1115" s="418"/>
      <c r="N1115" s="418"/>
      <c r="O1115" s="418"/>
      <c r="P1115" s="317" t="s">
        <v>844</v>
      </c>
      <c r="Q1115" s="318"/>
      <c r="R1115" s="318"/>
      <c r="S1115" s="318"/>
      <c r="T1115" s="318"/>
      <c r="U1115" s="318"/>
      <c r="V1115" s="318"/>
      <c r="W1115" s="318"/>
      <c r="X1115" s="318"/>
      <c r="Y1115" s="319">
        <v>457</v>
      </c>
      <c r="Z1115" s="320"/>
      <c r="AA1115" s="320"/>
      <c r="AB1115" s="321"/>
      <c r="AC1115" s="323" t="s">
        <v>378</v>
      </c>
      <c r="AD1115" s="324"/>
      <c r="AE1115" s="324"/>
      <c r="AF1115" s="324"/>
      <c r="AG1115" s="324"/>
      <c r="AH1115" s="419" t="s">
        <v>866</v>
      </c>
      <c r="AI1115" s="420"/>
      <c r="AJ1115" s="420"/>
      <c r="AK1115" s="420"/>
      <c r="AL1115" s="327">
        <v>99.8</v>
      </c>
      <c r="AM1115" s="328"/>
      <c r="AN1115" s="328"/>
      <c r="AO1115" s="329"/>
      <c r="AP1115" s="322" t="s">
        <v>857</v>
      </c>
      <c r="AQ1115" s="322"/>
      <c r="AR1115" s="322"/>
      <c r="AS1115" s="322"/>
      <c r="AT1115" s="322"/>
      <c r="AU1115" s="322"/>
      <c r="AV1115" s="322"/>
      <c r="AW1115" s="322"/>
      <c r="AX1115" s="322"/>
      <c r="AY1115">
        <f>COUNTA($E$1115)</f>
        <v>1</v>
      </c>
    </row>
    <row r="1116" spans="1:51" ht="30" customHeight="1" x14ac:dyDescent="0.15">
      <c r="A1116" s="402">
        <v>7</v>
      </c>
      <c r="B1116" s="402">
        <v>1</v>
      </c>
      <c r="C1116" s="887"/>
      <c r="D1116" s="887"/>
      <c r="E1116" s="262" t="s">
        <v>807</v>
      </c>
      <c r="F1116" s="886"/>
      <c r="G1116" s="886"/>
      <c r="H1116" s="886"/>
      <c r="I1116" s="886"/>
      <c r="J1116" s="417">
        <v>1020001081053</v>
      </c>
      <c r="K1116" s="418"/>
      <c r="L1116" s="418"/>
      <c r="M1116" s="418"/>
      <c r="N1116" s="418"/>
      <c r="O1116" s="418"/>
      <c r="P1116" s="317" t="s">
        <v>845</v>
      </c>
      <c r="Q1116" s="318"/>
      <c r="R1116" s="318"/>
      <c r="S1116" s="318"/>
      <c r="T1116" s="318"/>
      <c r="U1116" s="318"/>
      <c r="V1116" s="318"/>
      <c r="W1116" s="318"/>
      <c r="X1116" s="318"/>
      <c r="Y1116" s="319">
        <v>409</v>
      </c>
      <c r="Z1116" s="320"/>
      <c r="AA1116" s="320"/>
      <c r="AB1116" s="321"/>
      <c r="AC1116" s="323" t="s">
        <v>378</v>
      </c>
      <c r="AD1116" s="324"/>
      <c r="AE1116" s="324"/>
      <c r="AF1116" s="324"/>
      <c r="AG1116" s="324"/>
      <c r="AH1116" s="419" t="s">
        <v>866</v>
      </c>
      <c r="AI1116" s="420"/>
      <c r="AJ1116" s="420"/>
      <c r="AK1116" s="420"/>
      <c r="AL1116" s="327">
        <v>100</v>
      </c>
      <c r="AM1116" s="328"/>
      <c r="AN1116" s="328"/>
      <c r="AO1116" s="329"/>
      <c r="AP1116" s="322" t="s">
        <v>857</v>
      </c>
      <c r="AQ1116" s="322"/>
      <c r="AR1116" s="322"/>
      <c r="AS1116" s="322"/>
      <c r="AT1116" s="322"/>
      <c r="AU1116" s="322"/>
      <c r="AV1116" s="322"/>
      <c r="AW1116" s="322"/>
      <c r="AX1116" s="322"/>
      <c r="AY1116">
        <f>COUNTA($E$1116)</f>
        <v>1</v>
      </c>
    </row>
    <row r="1117" spans="1:51" ht="57" customHeight="1" x14ac:dyDescent="0.15">
      <c r="A1117" s="402">
        <v>8</v>
      </c>
      <c r="B1117" s="402">
        <v>1</v>
      </c>
      <c r="C1117" s="887"/>
      <c r="D1117" s="887"/>
      <c r="E1117" s="262" t="s">
        <v>795</v>
      </c>
      <c r="F1117" s="886"/>
      <c r="G1117" s="886"/>
      <c r="H1117" s="886"/>
      <c r="I1117" s="886"/>
      <c r="J1117" s="417">
        <v>1140001005719</v>
      </c>
      <c r="K1117" s="418"/>
      <c r="L1117" s="418"/>
      <c r="M1117" s="418"/>
      <c r="N1117" s="418"/>
      <c r="O1117" s="418"/>
      <c r="P1117" s="317" t="s">
        <v>846</v>
      </c>
      <c r="Q1117" s="318"/>
      <c r="R1117" s="318"/>
      <c r="S1117" s="318"/>
      <c r="T1117" s="318"/>
      <c r="U1117" s="318"/>
      <c r="V1117" s="318"/>
      <c r="W1117" s="318"/>
      <c r="X1117" s="318"/>
      <c r="Y1117" s="319">
        <v>344</v>
      </c>
      <c r="Z1117" s="320"/>
      <c r="AA1117" s="320"/>
      <c r="AB1117" s="321"/>
      <c r="AC1117" s="323" t="s">
        <v>376</v>
      </c>
      <c r="AD1117" s="324"/>
      <c r="AE1117" s="324"/>
      <c r="AF1117" s="324"/>
      <c r="AG1117" s="324"/>
      <c r="AH1117" s="419" t="s">
        <v>866</v>
      </c>
      <c r="AI1117" s="420"/>
      <c r="AJ1117" s="420"/>
      <c r="AK1117" s="420"/>
      <c r="AL1117" s="327">
        <v>99.8</v>
      </c>
      <c r="AM1117" s="328"/>
      <c r="AN1117" s="328"/>
      <c r="AO1117" s="329"/>
      <c r="AP1117" s="322" t="s">
        <v>857</v>
      </c>
      <c r="AQ1117" s="322"/>
      <c r="AR1117" s="322"/>
      <c r="AS1117" s="322"/>
      <c r="AT1117" s="322"/>
      <c r="AU1117" s="322"/>
      <c r="AV1117" s="322"/>
      <c r="AW1117" s="322"/>
      <c r="AX1117" s="322"/>
      <c r="AY1117">
        <f>COUNTA($E$1117)</f>
        <v>1</v>
      </c>
    </row>
    <row r="1118" spans="1:51" ht="54" customHeight="1" x14ac:dyDescent="0.15">
      <c r="A1118" s="402">
        <v>9</v>
      </c>
      <c r="B1118" s="402">
        <v>1</v>
      </c>
      <c r="C1118" s="887"/>
      <c r="D1118" s="887"/>
      <c r="E1118" s="262" t="s">
        <v>809</v>
      </c>
      <c r="F1118" s="886"/>
      <c r="G1118" s="886"/>
      <c r="H1118" s="886"/>
      <c r="I1118" s="886"/>
      <c r="J1118" s="417">
        <v>6180001075605</v>
      </c>
      <c r="K1118" s="418"/>
      <c r="L1118" s="418"/>
      <c r="M1118" s="418"/>
      <c r="N1118" s="418"/>
      <c r="O1118" s="418"/>
      <c r="P1118" s="317" t="s">
        <v>847</v>
      </c>
      <c r="Q1118" s="318"/>
      <c r="R1118" s="318"/>
      <c r="S1118" s="318"/>
      <c r="T1118" s="318"/>
      <c r="U1118" s="318"/>
      <c r="V1118" s="318"/>
      <c r="W1118" s="318"/>
      <c r="X1118" s="318"/>
      <c r="Y1118" s="319">
        <v>304</v>
      </c>
      <c r="Z1118" s="320"/>
      <c r="AA1118" s="320"/>
      <c r="AB1118" s="321"/>
      <c r="AC1118" s="323" t="s">
        <v>378</v>
      </c>
      <c r="AD1118" s="324"/>
      <c r="AE1118" s="324"/>
      <c r="AF1118" s="324"/>
      <c r="AG1118" s="324"/>
      <c r="AH1118" s="419" t="s">
        <v>866</v>
      </c>
      <c r="AI1118" s="420"/>
      <c r="AJ1118" s="420"/>
      <c r="AK1118" s="420"/>
      <c r="AL1118" s="327">
        <v>99.3</v>
      </c>
      <c r="AM1118" s="328"/>
      <c r="AN1118" s="328"/>
      <c r="AO1118" s="329"/>
      <c r="AP1118" s="322" t="s">
        <v>857</v>
      </c>
      <c r="AQ1118" s="322"/>
      <c r="AR1118" s="322"/>
      <c r="AS1118" s="322"/>
      <c r="AT1118" s="322"/>
      <c r="AU1118" s="322"/>
      <c r="AV1118" s="322"/>
      <c r="AW1118" s="322"/>
      <c r="AX1118" s="322"/>
      <c r="AY1118">
        <f>COUNTA($E$1118)</f>
        <v>1</v>
      </c>
    </row>
    <row r="1119" spans="1:51" ht="30" customHeight="1" x14ac:dyDescent="0.15">
      <c r="A1119" s="402">
        <v>10</v>
      </c>
      <c r="B1119" s="402">
        <v>1</v>
      </c>
      <c r="C1119" s="887"/>
      <c r="D1119" s="887"/>
      <c r="E1119" s="262" t="s">
        <v>816</v>
      </c>
      <c r="F1119" s="886"/>
      <c r="G1119" s="886"/>
      <c r="H1119" s="886"/>
      <c r="I1119" s="886"/>
      <c r="J1119" s="417">
        <v>4010001008772</v>
      </c>
      <c r="K1119" s="418"/>
      <c r="L1119" s="418"/>
      <c r="M1119" s="418"/>
      <c r="N1119" s="418"/>
      <c r="O1119" s="418"/>
      <c r="P1119" s="317" t="s">
        <v>848</v>
      </c>
      <c r="Q1119" s="318"/>
      <c r="R1119" s="318"/>
      <c r="S1119" s="318"/>
      <c r="T1119" s="318"/>
      <c r="U1119" s="318"/>
      <c r="V1119" s="318"/>
      <c r="W1119" s="318"/>
      <c r="X1119" s="318"/>
      <c r="Y1119" s="319">
        <v>293</v>
      </c>
      <c r="Z1119" s="320"/>
      <c r="AA1119" s="320"/>
      <c r="AB1119" s="321"/>
      <c r="AC1119" s="323" t="s">
        <v>376</v>
      </c>
      <c r="AD1119" s="324"/>
      <c r="AE1119" s="324"/>
      <c r="AF1119" s="324"/>
      <c r="AG1119" s="324"/>
      <c r="AH1119" s="325" t="s">
        <v>862</v>
      </c>
      <c r="AI1119" s="326"/>
      <c r="AJ1119" s="326"/>
      <c r="AK1119" s="326"/>
      <c r="AL1119" s="327">
        <v>100</v>
      </c>
      <c r="AM1119" s="328"/>
      <c r="AN1119" s="328"/>
      <c r="AO1119" s="329"/>
      <c r="AP1119" s="322" t="s">
        <v>857</v>
      </c>
      <c r="AQ1119" s="322"/>
      <c r="AR1119" s="322"/>
      <c r="AS1119" s="322"/>
      <c r="AT1119" s="322"/>
      <c r="AU1119" s="322"/>
      <c r="AV1119" s="322"/>
      <c r="AW1119" s="322"/>
      <c r="AX1119" s="322"/>
      <c r="AY1119">
        <f>COUNTA($E$1119)</f>
        <v>1</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433">
    <cfRule type="expression" dxfId="11" priority="11">
      <formula>IF(RIGHT(TEXT(AE433,"0.#"),1)=".",FALSE,TRUE)</formula>
    </cfRule>
    <cfRule type="expression" dxfId="10" priority="12">
      <formula>IF(RIGHT(TEXT(AE433,"0.#"),1)=".",TRUE,FALSE)</formula>
    </cfRule>
  </conditionalFormatting>
  <conditionalFormatting sqref="AM433">
    <cfRule type="expression" dxfId="9" priority="9">
      <formula>IF(RIGHT(TEXT(AM433,"0.#"),1)=".",FALSE,TRUE)</formula>
    </cfRule>
    <cfRule type="expression" dxfId="8" priority="10">
      <formula>IF(RIGHT(TEXT(AM433,"0.#"),1)=".",TRUE,FALSE)</formula>
    </cfRule>
  </conditionalFormatting>
  <conditionalFormatting sqref="AI433">
    <cfRule type="expression" dxfId="7" priority="7">
      <formula>IF(RIGHT(TEXT(AI433,"0.#"),1)=".",FALSE,TRUE)</formula>
    </cfRule>
    <cfRule type="expression" dxfId="6" priority="8">
      <formula>IF(RIGHT(TEXT(AI433,"0.#"),1)=".",TRUE,FALSE)</formula>
    </cfRule>
  </conditionalFormatting>
  <conditionalFormatting sqref="AE458">
    <cfRule type="expression" dxfId="5" priority="5">
      <formula>IF(RIGHT(TEXT(AE458,"0.#"),1)=".",FALSE,TRUE)</formula>
    </cfRule>
    <cfRule type="expression" dxfId="4" priority="6">
      <formula>IF(RIGHT(TEXT(AE458,"0.#"),1)=".",TRUE,FALSE)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29" max="49" man="1"/>
    <brk id="117"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2021-06-17T04:46:58Z</cp:lastPrinted>
  <dcterms:created xsi:type="dcterms:W3CDTF">2012-03-13T00:50:25Z</dcterms:created>
  <dcterms:modified xsi:type="dcterms:W3CDTF">2021-07-08T13:41:20Z</dcterms:modified>
</cp:coreProperties>
</file>