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50"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<sst xmlns="http://schemas.openxmlformats.org/spreadsheetml/2006/main" count="3173" uniqueCount="852">
  <si>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</si>
  <si>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</si>
  <si>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</si>
  <si>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</si>
  <si>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</si>
  <si>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</si>
  <si>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</si>
  <si>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</si>
  <si>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</si>
  <si>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</si>
  <si>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</si>
  <si>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</si>
  <si>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</si>
  <si>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</si>
  <si>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</si>
  <si>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</si>
  <si>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</si>
  <si>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</si>
  <si>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</si>
  <si>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</si>
  <si>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</si>
  <si>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</si>
  <si>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</si>
  <si>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</si>
  <si>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</si>
  <si>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</si>
  <si>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</si>
  <si>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</si>
  <si>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</si>
  <si>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</si>
  <si>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</si>
  <si>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</si>
  <si>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</si>
  <si>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</si>
  <si>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</si>
  <si>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</si>
  <si>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</si>
  <si>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</si>
  <si>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</si>
  <si>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</si>
  <si>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</si>
  <si>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</si>
  <si>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</si>
  <si>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</si>
  <si>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</si>
  <si>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</si>
  <si>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</si>
  <si>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</si>
  <si>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</si>
  <si>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</si>
  <si>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</si>
  <si>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</si>
  <si>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</si>
  <si>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</si>
  <si>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</si>
  <si>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</si>
  <si>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</si>
  <si>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</si>
  <si>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</si>
  <si>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</si>
  <si>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</si>
  <si>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</si>
  <si>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</si>
  <si>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</si>
  <si>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</si>
  <si>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</si>
  <si>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</si>
  <si>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</si>
  <si>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</si>
  <si>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</si>
  <si>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</si>
  <si>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</si>
  <si>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</si>
  <si>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</si>
  <si>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</si>
  <si>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</si>
  <si>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</si>
  <si>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</si>
  <si>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</si>
  <si>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</si>
  <si>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</si>
  <si>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</si>
  <si>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</si>
  <si>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</si>
  <si>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</si>
  <si>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</si>
  <si>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</si>
  <si>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</si>
  <si>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</si>
  <si>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</si>
  <si>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</si>
  <si>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</si>
  <si>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</si>
  <si>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</si>
  <si>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</si>
  <si>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</si>
  <si>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</si>
  <si>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</si>
  <si>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</si>
  <si>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</si>
  <si>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</si>
  <si>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</si>
  <si>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</si>
  <si>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</si>
  <si>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</si>
  <si>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</si>
  <si>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</si>
  <si>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</si>
  <si>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</si>
  <si>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</si>
  <si>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</si>
  <si>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</si>
  <si>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</si>
  <si>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</si>
  <si>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</si>
  <si>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</si>
  <si>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</si>
  <si>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</si>
  <si>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</si>
  <si>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</si>
  <si>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</si>
  <si>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</si>
  <si>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</si>
  <si>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</si>
  <si>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</si>
  <si>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</si>
  <si>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</si>
  <si>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</si>
  <si>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</si>
  <si>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</si>
  <si>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</si>
  <si>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</si>
  <si>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</si>
  <si>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</si>
  <si>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</si>
  <si>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</si>
  <si>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</si>
  <si>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</si>
  <si>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</si>
  <si>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</si>
  <si>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</si>
  <si>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</si>
  <si>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</si>
  <si>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</si>
  <si>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</si>
  <si>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</si>
  <si>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</si>
  <si>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</si>
  <si>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</si>
  <si>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</si>
  <si>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</si>
  <si>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</si>
  <si>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</si>
  <si>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</si>
  <si>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</si>
  <si>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</si>
  <si>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</si>
  <si>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</si>
  <si>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</si>
  <si>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</si>
  <si>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</si>
  <si>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</si>
  <si>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</si>
  <si>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</si>
  <si>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</si>
  <si>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</si>
  <si>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</si>
  <si>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</si>
  <si>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</si>
  <si>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</si>
  <si>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</si>
  <si>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</si>
  <si>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</si>
  <si>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</si>
  <si>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</si>
  <si>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</si>
  <si>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</si>
  <si>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</si>
  <si>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</si>
  <si>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</si>
  <si>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</si>
  <si>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</si>
  <si>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</si>
  <si>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</si>
  <si>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</si>
  <si>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</si>
  <si>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</si>
  <si>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</si>
  <si>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</si>
  <si>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</si>
  <si>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</si>
  <si>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</si>
  <si>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</si>
  <si>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</si>
  <si>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</si>
  <si>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</si>
  <si>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</si>
  <si>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</si>
  <si>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</si>
  <si>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</si>
  <si>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</si>
  <si>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</si>
  <si>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</si>
  <si>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</si>
  <si>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</si>
  <si>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</si>
  <si>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</si>
  <si>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</si>
  <si>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</si>
  <si>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</si>
  <si>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</si>
  <si>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</si>
  <si>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</si>
  <si>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</si>
  <si>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</si>
  <si>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</si>
  <si>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</si>
  <si>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</si>
  <si>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</si>
  <si>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</si>
  <si>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</si>
  <si>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</si>
  <si>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</si>
  <si>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</si>
  <si>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</si>
  <si>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</si>
  <si>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</si>
  <si>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</si>
  <si>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</si>
  <si>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</si>
  <si>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</si>
  <si>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</si>
  <si>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</si>
  <si>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</si>
  <si>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</si>
  <si>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</si>
  <si>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</si>
  <si>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</si>
  <si>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</si>
  <si>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</si>
  <si>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</si>
  <si>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</si>
  <si>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</si>
  <si>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</si>
  <si>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</si>
  <si>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</si>
  <si>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</si>
  <si>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</si>
  <si>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</si>
  <si>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</si>
  <si>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</si>
  <si>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</si>
  <si>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</si>
  <si>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</si>
  <si>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</si>
  <si>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</si>
  <si>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</si>
  <si>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</si>
  <si>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</si>
  <si>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</si>
  <si>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</si>
  <si>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</si>
  <si>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</si>
  <si>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</si>
  <si>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</si>
  <si>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</si>
  <si>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</si>
  <si>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</si>
  <si>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</si>
  <si>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</si>
  <si>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</si>
  <si>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</si>
  <si>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</si>
  <si>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</si>
  <si>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</si>
  <si>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</si>
  <si>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</si>
  <si>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</si>
  <si>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</si>
  <si>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</si>
  <si>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</si>
  <si>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</si>
  <si>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</si>
  <si>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</si>
  <si>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</si>
  <si>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</si>
  <si>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</si>
  <si>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</si>
  <si>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</si>
  <si>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</si>
  <si>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</si>
  <si>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</si>
  <si>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</si>
  <si>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</si>
  <si>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</si>
  <si>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</si>
  <si>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</si>
  <si>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</si>
  <si>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</si>
  <si>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</si>
  <si>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</si>
  <si>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</si>
  <si>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</si>
  <si>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</si>
  <si>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</si>
  <si>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</si>
  <si>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</si>
  <si>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</si>
  <si>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</si>
  <si>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</si>
  <si>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</si>
  <si>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</si>
  <si>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</si>
  <si>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</si>
  <si>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</si>
  <si>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</si>
  <si>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</si>
  <si>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</si>
  <si>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</si>
  <si>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</si>
  <si>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</si>
  <si>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</si>
  <si>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</si>
  <si>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</si>
  <si>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</si>
  <si>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</si>
  <si>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</si>
  <si>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</si>
  <si>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</si>
  <si>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</si>
  <si>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</si>
  <si>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</si>
  <si>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</si>
  <si>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</si>
  <si>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</si>
  <si>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</si>
  <si>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</si>
  <si>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</si>
  <si>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</si>
  <si>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</si>
  <si>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</si>
  <si>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</si>
  <si>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</si>
  <si>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</si>
  <si>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</si>
  <si>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</si>
  <si>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</si>
  <si>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</si>
  <si>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</si>
  <si>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</si>
  <si>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</si>
  <si>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</si>
  <si>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</si>
  <si>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</si>
  <si>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</si>
  <si>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</si>
  <si>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</si>
  <si>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</si>
  <si>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</si>
  <si>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</si>
  <si>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</si>
  <si>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</si>
  <si>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</si>
  <si>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</si>
  <si>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</si>
  <si>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</si>
  <si>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</si>
  <si>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</si>
  <si>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</si>
  <si>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</si>
  <si>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</si>
  <si>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</si>
  <si>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</si>
  <si>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</si>
  <si>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</si>
  <si>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</si>
  <si>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</si>
  <si>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</si>
  <si>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</si>
  <si>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</si>
  <si>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</si>
  <si>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</si>
  <si>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</si>
  <si>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</si>
  <si>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</si>
  <si>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</si>
  <si>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</si>
  <si>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</si>
  <si>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</si>
  <si>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</si>
  <si>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</si>
  <si>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</si>
  <si>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</si>
  <si>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</si>
  <si>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</si>
  <si>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</si>
  <si>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</si>
  <si>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</si>
  <si>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</si>
  <si>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</si>
  <si>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</si>
  <si>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</si>
  <si>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</si>
  <si>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</si>
  <si>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</si>
  <si>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</si>
  <si>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</si>
  <si>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</si>
  <si>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</si>
  <si>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</si>
  <si>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</si>
  <si>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</si>
  <si>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</si>
  <si>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</si>
  <si>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</si>
  <si>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</si>
  <si>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</si>
  <si>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</si>
  <si>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</si>
  <si>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</si>
  <si>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</si>
  <si>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</si>
  <si>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</si>
  <si>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</si>
  <si>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</si>
  <si>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</si>
  <si>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</si>
  <si>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</si>
  <si>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</si>
  <si>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</si>
  <si>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</si>
  <si>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</si>
  <si>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</si>
  <si>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</si>
  <si>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</si>
  <si>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</si>
  <si>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</si>
  <si>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</si>
  <si>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</si>
  <si>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</si>
  <si>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</si>
  <si>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</si>
  <si>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</si>
  <si>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</si>
  <si>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</si>
  <si>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</si>
  <si>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</si>
  <si>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</si>
  <si>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</si>
  <si>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</si>
  <si>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</si>
  <si>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</si>
  <si>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</si>
  <si>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</si>
  <si>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</si>
  <si>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</si>
  <si>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</si>
  <si>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</si>
  <si>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</si>
  <si>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</si>
  <si>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</si>
  <si>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</si>
  <si>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</si>
  <si>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</si>
  <si>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</si>
  <si>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</si>
  <si>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</si>
  <si>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</si>
  <si>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</si>
  <si>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</si>
  <si>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</si>
  <si>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</si>
  <si>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</si>
  <si>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</si>
  <si>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</si>
  <si>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</si>
  <si>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</si>
  <si>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</si>
  <si>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</si>
  <si>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</si>
  <si>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</si>
  <si>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</si>
  <si>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</si>
  <si>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</si>
  <si>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</si>
  <si>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</si>
  <si>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</si>
  <si>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</si>
  <si>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</si>
  <si>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</si>
  <si>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</si>
  <si>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</si>
  <si>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</si>
  <si>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</si>
  <si>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</si>
  <si>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</si>
  <si>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</si>
  <si>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</si>
  <si>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</si>
  <si>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</si>
  <si>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</si>
  <si>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</si>
  <si>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</si>
  <si>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</si>
  <si>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</si>
  <si>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</si>
  <si>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</si>
  <si>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</si>
  <si>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</si>
  <si>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</si>
  <si>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</si>
  <si>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</si>
  <si>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</si>
  <si>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</si>
  <si>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</si>
  <si>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</si>
  <si>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</si>
  <si>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</si>
  <si>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</si>
  <si>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</si>
  <si>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</si>
  <si>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</si>
  <si>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</si>
  <si>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</si>
  <si>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</si>
  <si>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</si>
  <si>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</si>
  <si>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</si>
  <si>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</si>
  <si>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</si>
  <si>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</si>
  <si>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</si>
  <si>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</si>
  <si>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</si>
  <si>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</si>
  <si>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</si>
  <si>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</si>
  <si>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</si>
  <si>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</si>
  <si>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</si>
  <si>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</si>
  <si>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</si>
  <si>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</si>
  <si>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</si>
  <si>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</si>
  <si>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</si>
  <si>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</si>
  <si>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</si>
  <si>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</si>
  <si>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</si>
  <si>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</si>
  <si>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</si>
  <si>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</si>
  <si>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</si>
  <si>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</si>
  <si>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</si>
  <si>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</si>
  <si>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</si>
  <si>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</si>
  <si>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</si>
  <si>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</si>
  <si>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</si>
  <si>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</si>
  <si>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</si>
  <si>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</si>
  <si>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</si>
  <si>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</si>
  <si>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</si>
  <si>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</si>
  <si>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</si>
  <si>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</si>
  <si>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</si>
  <si>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</si>
  <si>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</si>
  <si>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</si>
  <si>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</si>
  <si>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</si>
  <si>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</si>
  <si>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</si>
  <si>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</si>
  <si>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</si>
  <si>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</si>
  <si>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</si>
  <si>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</si>
  <si>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</si>
  <si>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</si>
  <si>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</si>
  <si>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</si>
  <si>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</si>
  <si>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</si>
  <si>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</si>
  <si>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</si>
  <si>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</si>
  <si>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</si>
  <si>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</si>
  <si>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</si>
  <si>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</si>
  <si>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</si>
  <si>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</si>
  <si>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</si>
  <si>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</si>
  <si>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</si>
  <si>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</si>
  <si>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</si>
  <si>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</si>
  <si>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</si>
  <si>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</si>
  <si>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</si>
  <si>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</si>
  <si>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</si>
  <si>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</si>
  <si>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</si>
  <si>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</si>
  <si>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</si>
  <si>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</si>
  <si>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</si>
  <si>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</si>
  <si>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</si>
  <si>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</si>
  <si>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</si>
  <si>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</si>
  <si>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</si>
  <si>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</si>
  <si>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</si>
  <si>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</si>
  <si>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</si>
  <si>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</si>
  <si>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</si>
  <si>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</si>
  <si>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</si>
  <si>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</si>
  <si>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</si>
  <si>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</si>
  <si>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</si>
  <si>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</si>
  <si>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</si>
  <si>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</si>
  <si>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</si>
  <si>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</si>
  <si>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</si>
  <si>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</si>
  <si>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</si>
  <si>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</si>
  <si>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</si>
  <si>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</si>
  <si>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</si>
  <si>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</si>
  <si>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</si>
  <si>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</si>
  <si>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</si>
  <si>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</si>
  <si>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</si>
  <si>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</si>
  <si>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</si>
  <si>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</si>
  <si>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</si>
  <si>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</si>
  <si>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</si>
  <si>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</si>
  <si>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</si>
  <si>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</si>
  <si>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</si>
  <si>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</si>
  <si>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</si>
  <si>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</si>
  <si>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</si>
  <si>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</si>
  <si>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</si>
  <si>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</si>
  <si>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</si>
  <si>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</si>
  <si>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</si>
  <si>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</si>
  <si>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</si>
  <si>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</si>
  <si>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</si>
  <si>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</si>
  <si>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</si>
  <si>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</si>
  <si>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</si>
  <si>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</si>
  <si>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</si>
  <si>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</si>
  <si>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</si>
  <si>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</si>
  <si>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</si>
  <si>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</si>
  <si>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</si>
  <si>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</si>
  <si>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</si>
  <si>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</si>
  <si>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</si>
  <si>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</si>
  <si>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</si>
  <si>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</si>
  <si>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</si>
  <si>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</si>
  <si>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</si>
  <si>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</si>
  <si>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</si>
  <si>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</si>
  <si>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</si>
  <si>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</si>
  <si>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</si>
  <si>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</si>
  <si>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</si>
  <si>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</si>
  <si>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</si>
  <si>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</si>
  <si>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</si>
  <si>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</si>
  <si>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艦船修理費（海自）</t>
  </si>
  <si>
    <t>防衛装備庁</t>
  </si>
  <si>
    <t>事業監理官
萩原　祐史</t>
  </si>
  <si>
    <t>昭和40年度</t>
  </si>
  <si>
    <t>終了予定なし</t>
  </si>
  <si>
    <t>事業監理官（艦船担当）</t>
  </si>
  <si>
    <t>船舶の造修等に関する訓令 第１１条
（昭和３２年防衛庁訓令第４３号）</t>
  </si>
  <si>
    <t>平成３１年度以降に係る防衛計画の大綱、中期防衛力整備計画（平成３１年度～平成３５年度）（平成３０年１２月１８日国家安全保障会議決定及び閣議決定）</t>
  </si>
  <si>
    <t>　海上自衛隊における艦船の維持補修に必要な修理用材料及び消耗品、艦船の改造に必要な改造用材料及び消耗品、艦船の維持補修及び改造のための仕様書、設計図面等の製作、艦船の座礁、沈没等の場合の応急処理、旧軍艦三笠を保存するために必要な修理用材料、消耗品等の購入及び費用並びに艦船修理関係の単純な労務に服する者に対する賃金、労働保険料等</t>
  </si>
  <si>
    <t>-</t>
  </si>
  <si>
    <t>艦船修理費</t>
  </si>
  <si>
    <t>－</t>
  </si>
  <si>
    <t>海上自衛隊の艦船可動を確保</t>
  </si>
  <si>
    <t>整備及び維持の艦艇隻数</t>
  </si>
  <si>
    <t>隻</t>
  </si>
  <si>
    <t>艦船の整備及び維持事業数</t>
  </si>
  <si>
    <t>件</t>
  </si>
  <si>
    <t>事業経費(百万円)(X)／事業数(件)(Y)　　　　　　　　　　　　　　</t>
    <phoneticPr fontId="5"/>
  </si>
  <si>
    <t>百万円/件</t>
  </si>
  <si>
    <t>　X/Y</t>
    <phoneticPr fontId="5"/>
  </si>
  <si>
    <t>79,186/37</t>
  </si>
  <si>
    <t>73,567/38</t>
  </si>
  <si>
    <t>Ⅰ－１　我が国自身の防衛体制の強化（領域横断作戦に必要な能力の強化における優先事項）</t>
  </si>
  <si>
    <t>海空領域における能力の強化</t>
  </si>
  <si>
    <t>その他の装備品等（延命処置・機能向上を含む。）</t>
  </si>
  <si>
    <t>令和５
年度</t>
  </si>
  <si>
    <t>歳出改革等に向けた取組の加速・拡大</t>
  </si>
  <si>
    <t>億円（契約ベース）</t>
  </si>
  <si>
    <t>0353</t>
  </si>
  <si>
    <t>0288</t>
  </si>
  <si>
    <t>0270</t>
  </si>
  <si>
    <t>0267</t>
  </si>
  <si>
    <t>0233</t>
  </si>
  <si>
    <t>0165</t>
  </si>
  <si>
    <t>0022</t>
  </si>
  <si>
    <t>0020</t>
  </si>
  <si>
    <t>0019</t>
  </si>
  <si>
    <t>○</t>
  </si>
  <si>
    <t>　新たな脅威や多様な事態に実効的に対応するためには、海上自衛隊の艦船の整備及び維持に必要な材料等を購入等する必要があり、海上自衛隊の艦船可動を確保するため、海上自衛隊の艦船の整備及び維持を行う。</t>
    <phoneticPr fontId="5"/>
  </si>
  <si>
    <t>-</t>
    <phoneticPr fontId="5"/>
  </si>
  <si>
    <t>-</t>
    <phoneticPr fontId="5"/>
  </si>
  <si>
    <t>令和２年度海上自衛隊業務計画</t>
    <rPh sb="0" eb="2">
      <t>レイワ</t>
    </rPh>
    <rPh sb="3" eb="4">
      <t>ネン</t>
    </rPh>
    <phoneticPr fontId="5"/>
  </si>
  <si>
    <t>　</t>
    <phoneticPr fontId="5"/>
  </si>
  <si>
    <t>-</t>
    <phoneticPr fontId="5"/>
  </si>
  <si>
    <t>　新たな脅威や多様な事態に実効的に対応するためには、海上自衛隊の艦船の整備及び維持に必要な材料等を購入等をする必要があり、海上自衛隊の艦船可動を確保するため、海上自衛隊の艦船の整備及び維持を行う。</t>
    <phoneticPr fontId="5"/>
  </si>
  <si>
    <t>公共調達の改革</t>
    <phoneticPr fontId="5"/>
  </si>
  <si>
    <t>　「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積額が増額される。</t>
    <phoneticPr fontId="5"/>
  </si>
  <si>
    <t>我が国周辺の海上防衛を担う海上自衛隊艦船の整備及び維持である。</t>
    <phoneticPr fontId="5"/>
  </si>
  <si>
    <t>海上自衛隊の艦船可動率を向上させるものであり、防衛省が実施すべき事業である。</t>
    <phoneticPr fontId="5"/>
  </si>
  <si>
    <t>海上自衛隊の艦船可動率を向上させるものであり、我が国周辺の海上防衛を担うために必要である。</t>
    <rPh sb="39" eb="41">
      <t>ヒツヨウ</t>
    </rPh>
    <phoneticPr fontId="5"/>
  </si>
  <si>
    <t>一般競争入札、公募により競争性を確保しており、支出先の選定は妥当である。</t>
    <phoneticPr fontId="5"/>
  </si>
  <si>
    <t>無</t>
  </si>
  <si>
    <t>‐</t>
  </si>
  <si>
    <t>-</t>
    <phoneticPr fontId="5"/>
  </si>
  <si>
    <t>原価計算により適切なコスト水準であることを確認している。</t>
    <phoneticPr fontId="5"/>
  </si>
  <si>
    <t>-</t>
    <phoneticPr fontId="5"/>
  </si>
  <si>
    <t>需要の高まりにより納入が困難となったため次年度への繰り越しとなったものである。</t>
    <rPh sb="0" eb="2">
      <t>ジュヨウ</t>
    </rPh>
    <rPh sb="3" eb="4">
      <t>タカ</t>
    </rPh>
    <rPh sb="9" eb="11">
      <t>ノウニュウ</t>
    </rPh>
    <rPh sb="12" eb="14">
      <t>コンナン</t>
    </rPh>
    <rPh sb="20" eb="23">
      <t>ジネンド</t>
    </rPh>
    <rPh sb="25" eb="26">
      <t>ク</t>
    </rPh>
    <rPh sb="27" eb="28">
      <t>コ</t>
    </rPh>
    <phoneticPr fontId="5"/>
  </si>
  <si>
    <t>調達品目及び数量については、今後の維持・整備態勢を含め、効率的な取得をするための予算要求に努めている。</t>
    <rPh sb="0" eb="2">
      <t>チョウタツ</t>
    </rPh>
    <rPh sb="2" eb="4">
      <t>ヒンモク</t>
    </rPh>
    <rPh sb="4" eb="5">
      <t>オヨ</t>
    </rPh>
    <rPh sb="6" eb="8">
      <t>スウリョウ</t>
    </rPh>
    <rPh sb="14" eb="16">
      <t>コンゴ</t>
    </rPh>
    <rPh sb="17" eb="19">
      <t>イジ</t>
    </rPh>
    <rPh sb="20" eb="22">
      <t>セイビ</t>
    </rPh>
    <rPh sb="22" eb="24">
      <t>タイセイ</t>
    </rPh>
    <rPh sb="25" eb="26">
      <t>フク</t>
    </rPh>
    <rPh sb="28" eb="30">
      <t>コウリツ</t>
    </rPh>
    <rPh sb="30" eb="31">
      <t>テキ</t>
    </rPh>
    <rPh sb="32" eb="34">
      <t>シュトク</t>
    </rPh>
    <rPh sb="40" eb="42">
      <t>ヨサン</t>
    </rPh>
    <rPh sb="42" eb="44">
      <t>ヨウキュウ</t>
    </rPh>
    <rPh sb="45" eb="46">
      <t>ツト</t>
    </rPh>
    <phoneticPr fontId="5"/>
  </si>
  <si>
    <t>今後の維持・整備態勢を念頭に綿密な計画を</t>
    <rPh sb="0" eb="2">
      <t>コンゴ</t>
    </rPh>
    <rPh sb="3" eb="5">
      <t>イジ</t>
    </rPh>
    <rPh sb="6" eb="8">
      <t>セイビ</t>
    </rPh>
    <rPh sb="8" eb="10">
      <t>タイセイ</t>
    </rPh>
    <rPh sb="11" eb="13">
      <t>ネントウ</t>
    </rPh>
    <rPh sb="14" eb="16">
      <t>メンミツ</t>
    </rPh>
    <rPh sb="17" eb="19">
      <t>ケイカク</t>
    </rPh>
    <phoneticPr fontId="5"/>
  </si>
  <si>
    <t>本事業を行うことにより、艦船可動率の向上につながり、各種事態等に対する実効的な対処能力を維持することが可能となる。</t>
    <rPh sb="0" eb="1">
      <t>ホン</t>
    </rPh>
    <rPh sb="1" eb="3">
      <t>ジギョウ</t>
    </rPh>
    <rPh sb="4" eb="5">
      <t>オコナ</t>
    </rPh>
    <rPh sb="12" eb="14">
      <t>カンセン</t>
    </rPh>
    <rPh sb="14" eb="16">
      <t>カドウ</t>
    </rPh>
    <rPh sb="16" eb="17">
      <t>リツ</t>
    </rPh>
    <rPh sb="18" eb="20">
      <t>コウジョウ</t>
    </rPh>
    <rPh sb="26" eb="28">
      <t>カクシュ</t>
    </rPh>
    <rPh sb="28" eb="30">
      <t>ジタイ</t>
    </rPh>
    <rPh sb="30" eb="31">
      <t>トウ</t>
    </rPh>
    <rPh sb="32" eb="33">
      <t>タイ</t>
    </rPh>
    <rPh sb="35" eb="37">
      <t>ジッコウ</t>
    </rPh>
    <rPh sb="37" eb="38">
      <t>テキ</t>
    </rPh>
    <rPh sb="39" eb="41">
      <t>タイショ</t>
    </rPh>
    <rPh sb="41" eb="43">
      <t>ノウリョク</t>
    </rPh>
    <rPh sb="44" eb="46">
      <t>イジ</t>
    </rPh>
    <rPh sb="51" eb="53">
      <t>カノウ</t>
    </rPh>
    <phoneticPr fontId="5"/>
  </si>
  <si>
    <t>対処能力維持により見込みに見合う活動を実施している。</t>
    <rPh sb="0" eb="2">
      <t>タイショ</t>
    </rPh>
    <rPh sb="2" eb="4">
      <t>ノウリョク</t>
    </rPh>
    <rPh sb="4" eb="6">
      <t>イジ</t>
    </rPh>
    <rPh sb="9" eb="11">
      <t>ミコ</t>
    </rPh>
    <rPh sb="13" eb="15">
      <t>ミア</t>
    </rPh>
    <rPh sb="16" eb="18">
      <t>カツドウ</t>
    </rPh>
    <rPh sb="19" eb="21">
      <t>ジッシ</t>
    </rPh>
    <phoneticPr fontId="5"/>
  </si>
  <si>
    <t>各種事態等に対し実効的に対処している。</t>
    <rPh sb="0" eb="2">
      <t>カクシュ</t>
    </rPh>
    <rPh sb="2" eb="4">
      <t>ジタイ</t>
    </rPh>
    <rPh sb="4" eb="5">
      <t>トウ</t>
    </rPh>
    <rPh sb="6" eb="7">
      <t>タイ</t>
    </rPh>
    <rPh sb="8" eb="11">
      <t>ジッコウテキ</t>
    </rPh>
    <rPh sb="12" eb="14">
      <t>タイショ</t>
    </rPh>
    <phoneticPr fontId="5"/>
  </si>
  <si>
    <t>１　必要性
　　新たな脅威や多様な事態に実効的に対応するため、艦船の維持及び整備に必要な材料等を調達、確保し、海上自衛隊艦船の可動率を向上させるも
　のであり、防衛省が実施することが適切である。
２　効率性
　　調達品目及び数量については、今後の維持・整備態勢を含め、効率的な取得をするために必要な検討を実施している。
３　有効性
　　艦船可動率の向上により、各種事態等に対する実効的な対処能力を維持することが可能と見込まれる。</t>
    <rPh sb="2" eb="4">
      <t>ヒツヨウ</t>
    </rPh>
    <rPh sb="4" eb="5">
      <t>セイ</t>
    </rPh>
    <rPh sb="8" eb="9">
      <t>アラ</t>
    </rPh>
    <rPh sb="11" eb="13">
      <t>キョウイ</t>
    </rPh>
    <rPh sb="14" eb="16">
      <t>タヨウ</t>
    </rPh>
    <rPh sb="17" eb="19">
      <t>ジタイ</t>
    </rPh>
    <rPh sb="20" eb="23">
      <t>ジッコウテキ</t>
    </rPh>
    <rPh sb="24" eb="26">
      <t>タイオウ</t>
    </rPh>
    <rPh sb="31" eb="33">
      <t>カンセン</t>
    </rPh>
    <rPh sb="34" eb="36">
      <t>イジ</t>
    </rPh>
    <rPh sb="36" eb="37">
      <t>オヨ</t>
    </rPh>
    <rPh sb="38" eb="40">
      <t>セイビ</t>
    </rPh>
    <rPh sb="41" eb="43">
      <t>ヒツヨウ</t>
    </rPh>
    <rPh sb="44" eb="46">
      <t>ザイリョウ</t>
    </rPh>
    <rPh sb="46" eb="47">
      <t>トウ</t>
    </rPh>
    <rPh sb="48" eb="50">
      <t>チョウタツ</t>
    </rPh>
    <rPh sb="51" eb="53">
      <t>カクホ</t>
    </rPh>
    <rPh sb="55" eb="57">
      <t>カイジョウ</t>
    </rPh>
    <rPh sb="57" eb="59">
      <t>ジエイ</t>
    </rPh>
    <rPh sb="59" eb="60">
      <t>タイ</t>
    </rPh>
    <rPh sb="60" eb="62">
      <t>カンセン</t>
    </rPh>
    <rPh sb="63" eb="65">
      <t>カドウ</t>
    </rPh>
    <rPh sb="65" eb="66">
      <t>リツ</t>
    </rPh>
    <rPh sb="67" eb="69">
      <t>コウジョウ</t>
    </rPh>
    <rPh sb="80" eb="82">
      <t>ボウエイ</t>
    </rPh>
    <rPh sb="82" eb="83">
      <t>ショウ</t>
    </rPh>
    <rPh sb="84" eb="86">
      <t>ジッシ</t>
    </rPh>
    <rPh sb="91" eb="93">
      <t>テキセツ</t>
    </rPh>
    <rPh sb="100" eb="102">
      <t>コウリツ</t>
    </rPh>
    <rPh sb="102" eb="103">
      <t>セイ</t>
    </rPh>
    <rPh sb="106" eb="108">
      <t>チョウタツ</t>
    </rPh>
    <rPh sb="108" eb="110">
      <t>ヒンモク</t>
    </rPh>
    <rPh sb="110" eb="111">
      <t>オヨ</t>
    </rPh>
    <rPh sb="112" eb="114">
      <t>スウリョウ</t>
    </rPh>
    <rPh sb="120" eb="122">
      <t>コンゴ</t>
    </rPh>
    <rPh sb="123" eb="125">
      <t>イジ</t>
    </rPh>
    <rPh sb="126" eb="128">
      <t>セイビ</t>
    </rPh>
    <rPh sb="128" eb="130">
      <t>タイセイ</t>
    </rPh>
    <rPh sb="131" eb="132">
      <t>フク</t>
    </rPh>
    <rPh sb="134" eb="136">
      <t>コウリツ</t>
    </rPh>
    <rPh sb="136" eb="137">
      <t>テキ</t>
    </rPh>
    <rPh sb="138" eb="140">
      <t>シュトク</t>
    </rPh>
    <rPh sb="146" eb="148">
      <t>ヒツヨウ</t>
    </rPh>
    <rPh sb="149" eb="151">
      <t>ケントウ</t>
    </rPh>
    <rPh sb="152" eb="154">
      <t>ジッシ</t>
    </rPh>
    <rPh sb="162" eb="165">
      <t>ユウコウセイ</t>
    </rPh>
    <rPh sb="168" eb="170">
      <t>カンセン</t>
    </rPh>
    <rPh sb="170" eb="172">
      <t>カドウ</t>
    </rPh>
    <rPh sb="172" eb="173">
      <t>リツ</t>
    </rPh>
    <rPh sb="174" eb="176">
      <t>コウジョウ</t>
    </rPh>
    <rPh sb="180" eb="182">
      <t>カクシュ</t>
    </rPh>
    <rPh sb="182" eb="184">
      <t>ジタイ</t>
    </rPh>
    <rPh sb="184" eb="185">
      <t>トウ</t>
    </rPh>
    <rPh sb="186" eb="187">
      <t>タイ</t>
    </rPh>
    <rPh sb="189" eb="192">
      <t>ジッコウテキ</t>
    </rPh>
    <rPh sb="193" eb="195">
      <t>タイショ</t>
    </rPh>
    <rPh sb="195" eb="197">
      <t>ノウリョク</t>
    </rPh>
    <rPh sb="198" eb="200">
      <t>イジ</t>
    </rPh>
    <rPh sb="205" eb="207">
      <t>カノウ</t>
    </rPh>
    <rPh sb="208" eb="210">
      <t>ミコ</t>
    </rPh>
    <phoneticPr fontId="5"/>
  </si>
  <si>
    <t>広く応募・応札が可能となるよう努めるとともに、実績等による適正な事業運営を行い、効率的な執行に努める。</t>
    <rPh sb="0" eb="1">
      <t>ヒロ</t>
    </rPh>
    <rPh sb="2" eb="4">
      <t>オウボ</t>
    </rPh>
    <rPh sb="5" eb="7">
      <t>オウサツ</t>
    </rPh>
    <rPh sb="8" eb="10">
      <t>カノウ</t>
    </rPh>
    <rPh sb="15" eb="16">
      <t>ツト</t>
    </rPh>
    <rPh sb="23" eb="25">
      <t>ジッセキ</t>
    </rPh>
    <rPh sb="25" eb="26">
      <t>トウ</t>
    </rPh>
    <rPh sb="29" eb="31">
      <t>テキセイ</t>
    </rPh>
    <rPh sb="32" eb="34">
      <t>ジギョウ</t>
    </rPh>
    <rPh sb="34" eb="36">
      <t>ウンエイ</t>
    </rPh>
    <rPh sb="37" eb="38">
      <t>オコナ</t>
    </rPh>
    <rPh sb="40" eb="43">
      <t>コウリツテキ</t>
    </rPh>
    <rPh sb="44" eb="46">
      <t>シッコウ</t>
    </rPh>
    <rPh sb="47" eb="48">
      <t>ツト</t>
    </rPh>
    <phoneticPr fontId="5"/>
  </si>
  <si>
    <t>西華産業㈱</t>
    <phoneticPr fontId="5"/>
  </si>
  <si>
    <t>伸縮継手等</t>
    <rPh sb="0" eb="2">
      <t>シンシュク</t>
    </rPh>
    <rPh sb="2" eb="4">
      <t>ツギテ</t>
    </rPh>
    <rPh sb="4" eb="5">
      <t>トウ</t>
    </rPh>
    <phoneticPr fontId="5"/>
  </si>
  <si>
    <t>-</t>
    <phoneticPr fontId="5"/>
  </si>
  <si>
    <t>-</t>
    <phoneticPr fontId="5"/>
  </si>
  <si>
    <t>㈱守谷商会</t>
    <phoneticPr fontId="5"/>
  </si>
  <si>
    <t>第一機工船具㈱</t>
    <phoneticPr fontId="5"/>
  </si>
  <si>
    <t>油圧モータ等</t>
    <rPh sb="0" eb="2">
      <t>ユアツ</t>
    </rPh>
    <rPh sb="5" eb="6">
      <t>トウ</t>
    </rPh>
    <phoneticPr fontId="5"/>
  </si>
  <si>
    <t>㈱艦船技術サービス</t>
    <phoneticPr fontId="5"/>
  </si>
  <si>
    <t>シンコウ㈱</t>
    <phoneticPr fontId="5"/>
  </si>
  <si>
    <t>東京機器㈱</t>
    <phoneticPr fontId="5"/>
  </si>
  <si>
    <t>機関部品等</t>
    <rPh sb="0" eb="2">
      <t>キカン</t>
    </rPh>
    <rPh sb="2" eb="4">
      <t>ブヒン</t>
    </rPh>
    <rPh sb="4" eb="5">
      <t>トウ</t>
    </rPh>
    <phoneticPr fontId="5"/>
  </si>
  <si>
    <t>長崎船用品㈱</t>
    <phoneticPr fontId="5"/>
  </si>
  <si>
    <t>三井金属商事㈱</t>
    <phoneticPr fontId="5"/>
  </si>
  <si>
    <t>保護亜鉛等</t>
    <rPh sb="0" eb="2">
      <t>ホゴ</t>
    </rPh>
    <rPh sb="2" eb="4">
      <t>アエン</t>
    </rPh>
    <rPh sb="4" eb="5">
      <t>トウ</t>
    </rPh>
    <phoneticPr fontId="5"/>
  </si>
  <si>
    <t>㈱ＩＭＣ</t>
    <phoneticPr fontId="5"/>
  </si>
  <si>
    <t>㈱泉川電機商会</t>
    <phoneticPr fontId="5"/>
  </si>
  <si>
    <t>ランプ等</t>
    <rPh sb="3" eb="4">
      <t>トウ</t>
    </rPh>
    <phoneticPr fontId="5"/>
  </si>
  <si>
    <t>三井E＆S造船㈱</t>
    <rPh sb="0" eb="2">
      <t>ミツイ</t>
    </rPh>
    <rPh sb="5" eb="7">
      <t>ゾウセン</t>
    </rPh>
    <phoneticPr fontId="5"/>
  </si>
  <si>
    <t>ジャパン　マリンユナイテッド㈱</t>
    <phoneticPr fontId="5"/>
  </si>
  <si>
    <t>潜水艦救難艦年検等</t>
    <rPh sb="0" eb="3">
      <t>センスイカン</t>
    </rPh>
    <rPh sb="3" eb="5">
      <t>キュウナン</t>
    </rPh>
    <rPh sb="5" eb="6">
      <t>カン</t>
    </rPh>
    <rPh sb="6" eb="7">
      <t>ネン</t>
    </rPh>
    <rPh sb="7" eb="8">
      <t>ケン</t>
    </rPh>
    <rPh sb="8" eb="9">
      <t>トウ</t>
    </rPh>
    <phoneticPr fontId="5"/>
  </si>
  <si>
    <t>平戸鉄工造船㈱</t>
    <rPh sb="0" eb="2">
      <t>ヒラド</t>
    </rPh>
    <rPh sb="2" eb="4">
      <t>テッコウ</t>
    </rPh>
    <rPh sb="4" eb="6">
      <t>ゾウセン</t>
    </rPh>
    <phoneticPr fontId="5"/>
  </si>
  <si>
    <t>㈱ジャパンエンジンコーポレーション</t>
    <phoneticPr fontId="5"/>
  </si>
  <si>
    <t>ANEOS㈱</t>
    <phoneticPr fontId="5"/>
  </si>
  <si>
    <t>電動ウインドワイパ等</t>
    <rPh sb="0" eb="2">
      <t>デンドウ</t>
    </rPh>
    <rPh sb="9" eb="10">
      <t>トウ</t>
    </rPh>
    <phoneticPr fontId="5"/>
  </si>
  <si>
    <t>前畑造船㈱</t>
    <rPh sb="0" eb="2">
      <t>マエハタ</t>
    </rPh>
    <rPh sb="2" eb="4">
      <t>ゾウセン</t>
    </rPh>
    <phoneticPr fontId="5"/>
  </si>
  <si>
    <t>支援船年検</t>
    <rPh sb="0" eb="2">
      <t>シエン</t>
    </rPh>
    <rPh sb="2" eb="3">
      <t>セン</t>
    </rPh>
    <rPh sb="3" eb="4">
      <t>ネン</t>
    </rPh>
    <rPh sb="4" eb="5">
      <t>ケン</t>
    </rPh>
    <phoneticPr fontId="5"/>
  </si>
  <si>
    <t>機関整備</t>
    <rPh sb="0" eb="2">
      <t>キカン</t>
    </rPh>
    <rPh sb="2" eb="4">
      <t>セイビ</t>
    </rPh>
    <phoneticPr fontId="5"/>
  </si>
  <si>
    <t>ｴｱｸｯｼｮﾝ艇甲板保護材</t>
    <rPh sb="7" eb="8">
      <t>テイ</t>
    </rPh>
    <rPh sb="8" eb="10">
      <t>カンパン</t>
    </rPh>
    <rPh sb="10" eb="12">
      <t>ホゴ</t>
    </rPh>
    <rPh sb="12" eb="13">
      <t>ザイ</t>
    </rPh>
    <phoneticPr fontId="5"/>
  </si>
  <si>
    <t>㈱舞鶴計器</t>
    <rPh sb="1" eb="3">
      <t>マイヅル</t>
    </rPh>
    <rPh sb="3" eb="5">
      <t>ケイキ</t>
    </rPh>
    <phoneticPr fontId="5"/>
  </si>
  <si>
    <t>支援船定検</t>
    <rPh sb="0" eb="2">
      <t>シエン</t>
    </rPh>
    <rPh sb="2" eb="3">
      <t>フネ</t>
    </rPh>
    <rPh sb="3" eb="5">
      <t>テイケン</t>
    </rPh>
    <phoneticPr fontId="5"/>
  </si>
  <si>
    <t>単式こし</t>
    <rPh sb="0" eb="1">
      <t>タン</t>
    </rPh>
    <rPh sb="1" eb="2">
      <t>シキ</t>
    </rPh>
    <phoneticPr fontId="5"/>
  </si>
  <si>
    <t>艦船造修支援業務の委託</t>
    <rPh sb="0" eb="2">
      <t>カンセン</t>
    </rPh>
    <rPh sb="2" eb="4">
      <t>ゾウシュウ</t>
    </rPh>
    <rPh sb="4" eb="6">
      <t>シエン</t>
    </rPh>
    <rPh sb="6" eb="8">
      <t>ギョウム</t>
    </rPh>
    <rPh sb="9" eb="11">
      <t>イタク</t>
    </rPh>
    <phoneticPr fontId="5"/>
  </si>
  <si>
    <t>寝台</t>
    <rPh sb="0" eb="2">
      <t>シンダイ</t>
    </rPh>
    <phoneticPr fontId="5"/>
  </si>
  <si>
    <t>膨張式救命いかだ整備</t>
    <rPh sb="0" eb="2">
      <t>ボウチョウ</t>
    </rPh>
    <rPh sb="2" eb="3">
      <t>シキ</t>
    </rPh>
    <rPh sb="3" eb="5">
      <t>キュウメイ</t>
    </rPh>
    <rPh sb="8" eb="10">
      <t>セイビ</t>
    </rPh>
    <phoneticPr fontId="5"/>
  </si>
  <si>
    <t>油圧盤木</t>
    <rPh sb="0" eb="2">
      <t>ユアツ</t>
    </rPh>
    <rPh sb="2" eb="4">
      <t>バンギ</t>
    </rPh>
    <phoneticPr fontId="5"/>
  </si>
  <si>
    <t>㈱太昭工業</t>
    <rPh sb="1" eb="2">
      <t>タイ</t>
    </rPh>
    <rPh sb="2" eb="3">
      <t>アキラ</t>
    </rPh>
    <rPh sb="3" eb="5">
      <t>コウギョウ</t>
    </rPh>
    <phoneticPr fontId="5"/>
  </si>
  <si>
    <t>護衛艦臨修</t>
    <rPh sb="0" eb="3">
      <t>ゴエイカン</t>
    </rPh>
    <rPh sb="3" eb="4">
      <t>リン</t>
    </rPh>
    <rPh sb="4" eb="5">
      <t>シュウ</t>
    </rPh>
    <phoneticPr fontId="5"/>
  </si>
  <si>
    <t>㈱ホーセイ</t>
    <phoneticPr fontId="5"/>
  </si>
  <si>
    <t>護衛艦中修</t>
    <rPh sb="0" eb="3">
      <t>ゴエイカン</t>
    </rPh>
    <rPh sb="3" eb="5">
      <t>チュウシュウ</t>
    </rPh>
    <phoneticPr fontId="5"/>
  </si>
  <si>
    <t>協栄マリンテクノロジ㈱</t>
    <rPh sb="0" eb="2">
      <t>キョウエイ</t>
    </rPh>
    <phoneticPr fontId="5"/>
  </si>
  <si>
    <t>膨張式救命いかだ整備</t>
    <rPh sb="0" eb="2">
      <t>ボウチョウ</t>
    </rPh>
    <rPh sb="2" eb="3">
      <t>シキ</t>
    </rPh>
    <rPh sb="3" eb="5">
      <t>キュウメイ</t>
    </rPh>
    <rPh sb="8" eb="10">
      <t>セイビ</t>
    </rPh>
    <phoneticPr fontId="5"/>
  </si>
  <si>
    <t>川崎重工業㈱</t>
    <phoneticPr fontId="5"/>
  </si>
  <si>
    <t>三菱重工業㈱</t>
    <rPh sb="0" eb="2">
      <t>ミツビシ</t>
    </rPh>
    <rPh sb="2" eb="5">
      <t>ジュウコウギョウ</t>
    </rPh>
    <phoneticPr fontId="5"/>
  </si>
  <si>
    <t>ジャパンマリンユナイテッド㈱</t>
    <phoneticPr fontId="5"/>
  </si>
  <si>
    <t>㈱IHI</t>
    <phoneticPr fontId="5"/>
  </si>
  <si>
    <t>三井Ｅ＆Ｓ造船㈱</t>
    <phoneticPr fontId="5"/>
  </si>
  <si>
    <t>函館どつく㈱</t>
    <phoneticPr fontId="5"/>
  </si>
  <si>
    <t>東芝三菱電機産業システム㈱</t>
    <phoneticPr fontId="5"/>
  </si>
  <si>
    <t>三菱造船㈱</t>
    <phoneticPr fontId="5"/>
  </si>
  <si>
    <t>協同電気㈱</t>
    <phoneticPr fontId="5"/>
  </si>
  <si>
    <t>米海軍省</t>
    <rPh sb="0" eb="3">
      <t>ベイカイグン</t>
    </rPh>
    <rPh sb="3" eb="4">
      <t>ショウ</t>
    </rPh>
    <phoneticPr fontId="5"/>
  </si>
  <si>
    <t>潜水艦定検</t>
    <rPh sb="0" eb="3">
      <t>センスイカン</t>
    </rPh>
    <rPh sb="3" eb="5">
      <t>テイケン</t>
    </rPh>
    <phoneticPr fontId="5"/>
  </si>
  <si>
    <t>護衛艦定検</t>
    <rPh sb="0" eb="3">
      <t>ゴエイカン</t>
    </rPh>
    <rPh sb="3" eb="5">
      <t>テイケン</t>
    </rPh>
    <phoneticPr fontId="5"/>
  </si>
  <si>
    <t>制御器部品等</t>
    <rPh sb="0" eb="2">
      <t>セイギョ</t>
    </rPh>
    <rPh sb="2" eb="3">
      <t>キ</t>
    </rPh>
    <rPh sb="3" eb="5">
      <t>ブヒン</t>
    </rPh>
    <rPh sb="5" eb="6">
      <t>トウ</t>
    </rPh>
    <phoneticPr fontId="5"/>
  </si>
  <si>
    <t>機関部品等</t>
    <rPh sb="0" eb="2">
      <t>キカン</t>
    </rPh>
    <rPh sb="2" eb="4">
      <t>ブヒン</t>
    </rPh>
    <rPh sb="4" eb="5">
      <t>トウ</t>
    </rPh>
    <phoneticPr fontId="5"/>
  </si>
  <si>
    <t>補給艦定検</t>
    <rPh sb="0" eb="2">
      <t>ホキュウ</t>
    </rPh>
    <rPh sb="2" eb="3">
      <t>カン</t>
    </rPh>
    <rPh sb="3" eb="5">
      <t>テイケン</t>
    </rPh>
    <phoneticPr fontId="5"/>
  </si>
  <si>
    <t>LCAC補用部品</t>
    <rPh sb="4" eb="5">
      <t>ホ</t>
    </rPh>
    <rPh sb="5" eb="6">
      <t>ヨウ</t>
    </rPh>
    <rPh sb="6" eb="8">
      <t>ブヒン</t>
    </rPh>
    <phoneticPr fontId="5"/>
  </si>
  <si>
    <t>艦船修理費</t>
    <rPh sb="0" eb="2">
      <t>カンセン</t>
    </rPh>
    <rPh sb="2" eb="4">
      <t>シュウリ</t>
    </rPh>
    <rPh sb="4" eb="5">
      <t>ヒ</t>
    </rPh>
    <phoneticPr fontId="5"/>
  </si>
  <si>
    <t>消耗品費</t>
    <rPh sb="0" eb="3">
      <t>ショウモウヒン</t>
    </rPh>
    <rPh sb="3" eb="4">
      <t>ヒ</t>
    </rPh>
    <phoneticPr fontId="5"/>
  </si>
  <si>
    <t>直接材料費</t>
    <rPh sb="0" eb="2">
      <t>チョクセツ</t>
    </rPh>
    <rPh sb="2" eb="4">
      <t>ザイリョウ</t>
    </rPh>
    <rPh sb="4" eb="5">
      <t>ヒ</t>
    </rPh>
    <phoneticPr fontId="5"/>
  </si>
  <si>
    <t>加工費</t>
    <rPh sb="0" eb="2">
      <t>カコウ</t>
    </rPh>
    <rPh sb="2" eb="3">
      <t>ヒ</t>
    </rPh>
    <phoneticPr fontId="5"/>
  </si>
  <si>
    <t>直接経費</t>
    <rPh sb="0" eb="2">
      <t>チョクセツ</t>
    </rPh>
    <rPh sb="2" eb="4">
      <t>ケイヒ</t>
    </rPh>
    <phoneticPr fontId="5"/>
  </si>
  <si>
    <t>一般管理費等</t>
    <rPh sb="0" eb="2">
      <t>イッパン</t>
    </rPh>
    <rPh sb="2" eb="4">
      <t>カンリ</t>
    </rPh>
    <rPh sb="4" eb="5">
      <t>ヒ</t>
    </rPh>
    <rPh sb="5" eb="6">
      <t>トウ</t>
    </rPh>
    <phoneticPr fontId="5"/>
  </si>
  <si>
    <t>※一括契約のため費目ごとの金額記載は不可能</t>
    <rPh sb="1" eb="3">
      <t>イッカツ</t>
    </rPh>
    <rPh sb="3" eb="5">
      <t>ケイヤク</t>
    </rPh>
    <rPh sb="8" eb="10">
      <t>ヒモク</t>
    </rPh>
    <rPh sb="13" eb="15">
      <t>キンガク</t>
    </rPh>
    <rPh sb="15" eb="17">
      <t>キサイ</t>
    </rPh>
    <rPh sb="18" eb="21">
      <t>フカノウ</t>
    </rPh>
    <phoneticPr fontId="5"/>
  </si>
  <si>
    <t>-</t>
    <phoneticPr fontId="5"/>
  </si>
  <si>
    <t>80,310/65</t>
    <phoneticPr fontId="5"/>
  </si>
  <si>
    <t>-</t>
    <phoneticPr fontId="5"/>
  </si>
  <si>
    <t>A.西華産業㈱</t>
    <rPh sb="2" eb="3">
      <t>ニシ</t>
    </rPh>
    <rPh sb="3" eb="4">
      <t>ハナ</t>
    </rPh>
    <rPh sb="4" eb="6">
      <t>サンギョウ</t>
    </rPh>
    <phoneticPr fontId="5"/>
  </si>
  <si>
    <t>B.三井E＆S造船㈱</t>
    <rPh sb="2" eb="4">
      <t>ミツイ</t>
    </rPh>
    <rPh sb="7" eb="9">
      <t>ゾウセン</t>
    </rPh>
    <phoneticPr fontId="5"/>
  </si>
  <si>
    <t>C.川崎重工業㈱</t>
    <rPh sb="2" eb="4">
      <t>カワサキ</t>
    </rPh>
    <rPh sb="4" eb="7">
      <t>ジュウコウギョウ</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</si>
  <si>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</si>
  <si>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</si>
  <si>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Ⅰ－１－（２）　従来の領域における能力の強化</t>
    <phoneticPr fontId="5"/>
  </si>
  <si>
    <t>95,568/76</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</si>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</sst>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95250</xdr:colOff>
      <xdr:row>801</xdr:row>
      <xdr:rowOff>57149</xdr:rowOff>
    </xdr:from>
    <xdr:to>
      <xdr:col>22</xdr:col>
      <xdr:colOff>142875</xdr:colOff>
      <xdr:row>804</xdr:row>
      <xdr:rowOff>266699</xdr:rowOff>
    </xdr:to>
    <xdr:sp macro="" textlink="">
      <xdr:nvSpPr>
        <xdr:cNvPr id="2" name="右中かっこ 1"/>
        <xdr:cNvSpPr/>
      </xdr:nvSpPr>
      <xdr:spPr>
        <a:xfrm>
          <a:off x="4295775" y="63131699"/>
          <a:ext cx="247650" cy="1152525"/>
        </a:xfrm>
        <a:prstGeom prst="rightBrace">
          <a:avLst>
            <a:gd name="adj1" fmla="val 8333"/>
            <a:gd name="adj2" fmla="val 3677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44336</xdr:colOff>
      <xdr:row>760</xdr:row>
      <xdr:rowOff>193368</xdr:rowOff>
    </xdr:from>
    <xdr:to>
      <xdr:col>20</xdr:col>
      <xdr:colOff>177609</xdr:colOff>
      <xdr:row>764</xdr:row>
      <xdr:rowOff>65796</xdr:rowOff>
    </xdr:to>
    <xdr:sp macro="" textlink="">
      <xdr:nvSpPr>
        <xdr:cNvPr id="48" name="角丸四角形 47"/>
        <xdr:cNvSpPr/>
      </xdr:nvSpPr>
      <xdr:spPr>
        <a:xfrm>
          <a:off x="1865992" y="56105118"/>
          <a:ext cx="2359742"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ysClr val="windowText" lastClr="000000"/>
              </a:solidFill>
              <a:latin typeface="+mn-ea"/>
            </a:rPr>
            <a:t>Ａ．民間会社　５３社</a:t>
          </a:r>
          <a:endParaRPr kumimoji="1" lang="en-US" altLang="ja-JP" sz="1100">
            <a:solidFill>
              <a:sysClr val="windowText" lastClr="000000"/>
            </a:solidFill>
            <a:latin typeface="+mn-ea"/>
          </a:endParaRPr>
        </a:p>
        <a:p>
          <a:pPr algn="ctr"/>
          <a:r>
            <a:rPr lang="ja-JP" altLang="en-US" sz="1100">
              <a:solidFill>
                <a:sysClr val="windowText" lastClr="000000"/>
              </a:solidFill>
            </a:rPr>
            <a:t>２６１百万円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lang="en-US" altLang="ja-JP" sz="1100">
            <a:solidFill>
              <a:sysClr val="windowText" lastClr="000000"/>
            </a:solidFill>
            <a:latin typeface="+mn-ea"/>
          </a:endParaRPr>
        </a:p>
      </xdr:txBody>
    </xdr:sp>
    <xdr:clientData/>
  </xdr:twoCellAnchor>
  <xdr:twoCellAnchor>
    <xdr:from>
      <xdr:col>15</xdr:col>
      <xdr:colOff>23277</xdr:colOff>
      <xdr:row>757</xdr:row>
      <xdr:rowOff>103414</xdr:rowOff>
    </xdr:from>
    <xdr:to>
      <xdr:col>29</xdr:col>
      <xdr:colOff>60567</xdr:colOff>
      <xdr:row>759</xdr:row>
      <xdr:rowOff>121499</xdr:rowOff>
    </xdr:to>
    <xdr:cxnSp macro="">
      <xdr:nvCxnSpPr>
        <xdr:cNvPr id="49" name="カギ線コネクタ 48"/>
        <xdr:cNvCxnSpPr>
          <a:cxnSpLocks noChangeShapeType="1"/>
          <a:stCxn id="52" idx="2"/>
          <a:endCxn id="54" idx="0"/>
        </xdr:cNvCxnSpPr>
      </xdr:nvCxnSpPr>
      <xdr:spPr bwMode="auto">
        <a:xfrm rot="5400000">
          <a:off x="4128630" y="53874343"/>
          <a:ext cx="732460" cy="2870977"/>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60566</xdr:colOff>
      <xdr:row>757</xdr:row>
      <xdr:rowOff>103413</xdr:rowOff>
    </xdr:from>
    <xdr:to>
      <xdr:col>43</xdr:col>
      <xdr:colOff>67822</xdr:colOff>
      <xdr:row>759</xdr:row>
      <xdr:rowOff>124362</xdr:rowOff>
    </xdr:to>
    <xdr:cxnSp macro="">
      <xdr:nvCxnSpPr>
        <xdr:cNvPr id="50" name="カギ線コネクタ 49"/>
        <xdr:cNvCxnSpPr>
          <a:cxnSpLocks noChangeShapeType="1"/>
          <a:stCxn id="52" idx="2"/>
          <a:endCxn id="56" idx="0"/>
        </xdr:cNvCxnSpPr>
      </xdr:nvCxnSpPr>
      <xdr:spPr bwMode="auto">
        <a:xfrm rot="16200000" flipH="1">
          <a:off x="6983157" y="53890791"/>
          <a:ext cx="735324" cy="2840944"/>
        </a:xfrm>
        <a:prstGeom prst="bentConnector3">
          <a:avLst>
            <a:gd name="adj1" fmla="val 50000"/>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96647</xdr:colOff>
      <xdr:row>760</xdr:row>
      <xdr:rowOff>193368</xdr:rowOff>
    </xdr:from>
    <xdr:to>
      <xdr:col>35</xdr:col>
      <xdr:colOff>24483</xdr:colOff>
      <xdr:row>764</xdr:row>
      <xdr:rowOff>65796</xdr:rowOff>
    </xdr:to>
    <xdr:sp macro="" textlink="">
      <xdr:nvSpPr>
        <xdr:cNvPr id="51" name="角丸四角形 50"/>
        <xdr:cNvSpPr/>
      </xdr:nvSpPr>
      <xdr:spPr>
        <a:xfrm>
          <a:off x="4751991" y="56105118"/>
          <a:ext cx="2356711"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100">
              <a:solidFill>
                <a:sysClr val="windowText" lastClr="000000"/>
              </a:solidFill>
              <a:latin typeface="+mn-ea"/>
            </a:rPr>
            <a:t>Ｂ．民間会社　２９社</a:t>
          </a:r>
          <a:endParaRPr lang="en-US" altLang="ja-JP" sz="1100">
            <a:solidFill>
              <a:sysClr val="windowText" lastClr="000000"/>
            </a:solidFill>
            <a:latin typeface="+mn-ea"/>
          </a:endParaRPr>
        </a:p>
        <a:p>
          <a:pPr algn="ctr"/>
          <a:r>
            <a:rPr lang="ja-JP" altLang="en-US" sz="1100">
              <a:solidFill>
                <a:sysClr val="windowText" lastClr="000000"/>
              </a:solidFill>
            </a:rPr>
            <a:t>１６百万円</a:t>
          </a:r>
          <a:endParaRPr lang="en-US" altLang="ja-JP" sz="1100">
            <a:solidFill>
              <a:sysClr val="windowText" lastClr="000000"/>
            </a:solidFill>
          </a:endParaRPr>
        </a:p>
        <a:p>
          <a:pPr algn="ctr"/>
          <a:r>
            <a:rPr lang="en-US" altLang="ja-JP" sz="1100">
              <a:solidFill>
                <a:sysClr val="windowText" lastClr="000000"/>
              </a:solidFill>
              <a:latin typeface="+mn-ea"/>
            </a:rPr>
            <a:t> </a:t>
          </a: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23</xdr:col>
      <xdr:colOff>96648</xdr:colOff>
      <xdr:row>753</xdr:row>
      <xdr:rowOff>226221</xdr:rowOff>
    </xdr:from>
    <xdr:to>
      <xdr:col>35</xdr:col>
      <xdr:colOff>24484</xdr:colOff>
      <xdr:row>757</xdr:row>
      <xdr:rowOff>103413</xdr:rowOff>
    </xdr:to>
    <xdr:sp macro="" textlink="">
      <xdr:nvSpPr>
        <xdr:cNvPr id="52" name="角丸四角形 51"/>
        <xdr:cNvSpPr/>
      </xdr:nvSpPr>
      <xdr:spPr>
        <a:xfrm>
          <a:off x="4751992" y="53637659"/>
          <a:ext cx="2356711" cy="1305942"/>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rPr>
            <a:t>防衛省</a:t>
          </a:r>
          <a:endParaRPr lang="en-US" altLang="ja-JP" sz="1200">
            <a:solidFill>
              <a:sysClr val="windowText" lastClr="000000"/>
            </a:solidFill>
          </a:endParaRPr>
        </a:p>
        <a:p>
          <a:pPr algn="ctr"/>
          <a:r>
            <a:rPr kumimoji="1" lang="ja-JP" altLang="en-US" sz="1200">
              <a:solidFill>
                <a:sysClr val="windowText" lastClr="000000"/>
              </a:solidFill>
            </a:rPr>
            <a:t>８０，５７１百万円</a:t>
          </a:r>
          <a:endParaRPr kumimoji="1" lang="en-US" altLang="ja-JP" sz="1200">
            <a:solidFill>
              <a:sysClr val="windowText" lastClr="000000"/>
            </a:solidFill>
          </a:endParaRPr>
        </a:p>
        <a:p>
          <a:pPr algn="ctr"/>
          <a:endParaRPr lang="en-US" altLang="ja-JP" sz="1200">
            <a:solidFill>
              <a:sysClr val="windowText" lastClr="000000"/>
            </a:solidFill>
          </a:endParaRPr>
        </a:p>
        <a:p>
          <a:pPr algn="ctr"/>
          <a:r>
            <a:rPr kumimoji="1" lang="ja-JP" altLang="en-US" sz="1200">
              <a:solidFill>
                <a:sysClr val="windowText" lastClr="000000"/>
              </a:solidFill>
            </a:rPr>
            <a:t>海上自衛隊艦船</a:t>
          </a:r>
          <a:endParaRPr kumimoji="1" lang="en-US" altLang="ja-JP" sz="1200">
            <a:solidFill>
              <a:sysClr val="windowText" lastClr="000000"/>
            </a:solidFill>
          </a:endParaRPr>
        </a:p>
        <a:p>
          <a:pPr algn="ctr"/>
          <a:r>
            <a:rPr kumimoji="1" lang="ja-JP" altLang="en-US" sz="1200">
              <a:solidFill>
                <a:sysClr val="windowText" lastClr="000000"/>
              </a:solidFill>
            </a:rPr>
            <a:t>の整備及び維持</a:t>
          </a:r>
        </a:p>
      </xdr:txBody>
    </xdr:sp>
    <xdr:clientData/>
  </xdr:twoCellAnchor>
  <xdr:twoCellAnchor>
    <xdr:from>
      <xdr:col>37</xdr:col>
      <xdr:colOff>111295</xdr:colOff>
      <xdr:row>760</xdr:row>
      <xdr:rowOff>193369</xdr:rowOff>
    </xdr:from>
    <xdr:to>
      <xdr:col>49</xdr:col>
      <xdr:colOff>44541</xdr:colOff>
      <xdr:row>764</xdr:row>
      <xdr:rowOff>65797</xdr:rowOff>
    </xdr:to>
    <xdr:sp macro="" textlink="">
      <xdr:nvSpPr>
        <xdr:cNvPr id="53" name="角丸四角形 52"/>
        <xdr:cNvSpPr/>
      </xdr:nvSpPr>
      <xdr:spPr>
        <a:xfrm>
          <a:off x="7600326" y="56105119"/>
          <a:ext cx="2362121" cy="1301178"/>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n-ea"/>
            </a:rPr>
            <a:t>C</a:t>
          </a:r>
          <a:r>
            <a:rPr lang="ja-JP" altLang="en-US" sz="1100">
              <a:solidFill>
                <a:sysClr val="windowText" lastClr="000000"/>
              </a:solidFill>
              <a:latin typeface="+mn-ea"/>
            </a:rPr>
            <a:t>．民間会社 １０７社、米海軍省</a:t>
          </a:r>
          <a:endParaRPr lang="en-US" altLang="ja-JP" sz="1100">
            <a:solidFill>
              <a:sysClr val="windowText" lastClr="000000"/>
            </a:solidFill>
            <a:latin typeface="+mn-ea"/>
          </a:endParaRPr>
        </a:p>
        <a:p>
          <a:pPr algn="ctr"/>
          <a:r>
            <a:rPr lang="ja-JP" altLang="en-US" sz="1100">
              <a:solidFill>
                <a:sysClr val="windowText" lastClr="000000"/>
              </a:solidFill>
            </a:rPr>
            <a:t>８０，２９４百万円</a:t>
          </a:r>
          <a:endParaRPr lang="en-US" altLang="ja-JP" sz="1100">
            <a:solidFill>
              <a:sysClr val="windowText" lastClr="000000"/>
            </a:solidFill>
          </a:endParaRPr>
        </a:p>
        <a:p>
          <a:pPr algn="ctr"/>
          <a:endParaRPr lang="en-US" altLang="ja-JP" sz="1100">
            <a:solidFill>
              <a:sysClr val="windowText" lastClr="000000"/>
            </a:solidFill>
            <a:latin typeface="+mn-ea"/>
          </a:endParaRPr>
        </a:p>
        <a:p>
          <a:pPr algn="ctr">
            <a:lnSpc>
              <a:spcPts val="1200"/>
            </a:lnSpc>
          </a:pPr>
          <a:r>
            <a:rPr lang="ja-JP" altLang="en-US" sz="1100">
              <a:solidFill>
                <a:sysClr val="windowText" lastClr="000000"/>
              </a:solidFill>
              <a:latin typeface="+mn-ea"/>
            </a:rPr>
            <a:t>艦船の整備及び維持</a:t>
          </a:r>
          <a:endParaRPr kumimoji="1" lang="ja-JP" altLang="en-US" sz="1100">
            <a:solidFill>
              <a:sysClr val="windowText" lastClr="000000"/>
            </a:solidFill>
            <a:latin typeface="+mn-ea"/>
          </a:endParaRPr>
        </a:p>
      </xdr:txBody>
    </xdr:sp>
    <xdr:clientData/>
  </xdr:twoCellAnchor>
  <xdr:twoCellAnchor>
    <xdr:from>
      <xdr:col>9</xdr:col>
      <xdr:colOff>0</xdr:colOff>
      <xdr:row>759</xdr:row>
      <xdr:rowOff>121498</xdr:rowOff>
    </xdr:from>
    <xdr:to>
      <xdr:col>21</xdr:col>
      <xdr:colOff>62564</xdr:colOff>
      <xdr:row>760</xdr:row>
      <xdr:rowOff>165040</xdr:rowOff>
    </xdr:to>
    <xdr:sp macro="" textlink="">
      <xdr:nvSpPr>
        <xdr:cNvPr id="54" name="正方形/長方形 53"/>
        <xdr:cNvSpPr/>
      </xdr:nvSpPr>
      <xdr:spPr>
        <a:xfrm>
          <a:off x="1821656" y="55676061"/>
          <a:ext cx="2491439"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一般競争契約（最低価格）</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23</xdr:col>
      <xdr:colOff>29401</xdr:colOff>
      <xdr:row>759</xdr:row>
      <xdr:rowOff>122453</xdr:rowOff>
    </xdr:from>
    <xdr:to>
      <xdr:col>35</xdr:col>
      <xdr:colOff>87455</xdr:colOff>
      <xdr:row>760</xdr:row>
      <xdr:rowOff>165995</xdr:rowOff>
    </xdr:to>
    <xdr:sp macro="" textlink="">
      <xdr:nvSpPr>
        <xdr:cNvPr id="55" name="正方形/長方形 54"/>
        <xdr:cNvSpPr/>
      </xdr:nvSpPr>
      <xdr:spPr>
        <a:xfrm>
          <a:off x="4684745" y="55677016"/>
          <a:ext cx="2486929"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指名競争契約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最低価格</a:t>
          </a:r>
          <a:r>
            <a:rPr kumimoji="1" lang="en-US" altLang="ja-JP" sz="1200">
              <a:solidFill>
                <a:sysClr val="windowText" lastClr="000000"/>
              </a:solidFill>
              <a:latin typeface="+mn-ea"/>
              <a:ea typeface="+mn-ea"/>
            </a:rPr>
            <a:t>)】</a:t>
          </a:r>
        </a:p>
      </xdr:txBody>
    </xdr:sp>
    <xdr:clientData/>
  </xdr:twoCellAnchor>
  <xdr:twoCellAnchor>
    <xdr:from>
      <xdr:col>37</xdr:col>
      <xdr:colOff>44546</xdr:colOff>
      <xdr:row>759</xdr:row>
      <xdr:rowOff>124362</xdr:rowOff>
    </xdr:from>
    <xdr:to>
      <xdr:col>49</xdr:col>
      <xdr:colOff>110118</xdr:colOff>
      <xdr:row>760</xdr:row>
      <xdr:rowOff>167904</xdr:rowOff>
    </xdr:to>
    <xdr:sp macro="" textlink="">
      <xdr:nvSpPr>
        <xdr:cNvPr id="56" name="正方形/長方形 55"/>
        <xdr:cNvSpPr/>
      </xdr:nvSpPr>
      <xdr:spPr>
        <a:xfrm>
          <a:off x="7533577" y="55678925"/>
          <a:ext cx="2494447" cy="400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随意契約（公募）</a:t>
          </a:r>
          <a:r>
            <a:rPr kumimoji="1" lang="en-US" altLang="ja-JP" sz="1200">
              <a:solidFill>
                <a:sysClr val="windowText" lastClr="000000"/>
              </a:solidFill>
              <a:latin typeface="+mj-ea"/>
              <a:ea typeface="+mj-ea"/>
            </a:rPr>
            <a:t>】</a:t>
          </a:r>
        </a:p>
      </xdr:txBody>
    </xdr:sp>
    <xdr:clientData/>
  </xdr:twoCellAnchor>
  <xdr:twoCellAnchor>
    <xdr:from>
      <xdr:col>37</xdr:col>
      <xdr:colOff>188118</xdr:colOff>
      <xdr:row>764</xdr:row>
      <xdr:rowOff>159547</xdr:rowOff>
    </xdr:from>
    <xdr:to>
      <xdr:col>49</xdr:col>
      <xdr:colOff>331762</xdr:colOff>
      <xdr:row>764</xdr:row>
      <xdr:rowOff>531022</xdr:rowOff>
    </xdr:to>
    <xdr:sp macro="" textlink="">
      <xdr:nvSpPr>
        <xdr:cNvPr id="57" name="テキスト ボックス 67"/>
        <xdr:cNvSpPr txBox="1"/>
      </xdr:nvSpPr>
      <xdr:spPr>
        <a:xfrm>
          <a:off x="7677149" y="57500047"/>
          <a:ext cx="2572519" cy="3714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200"/>
            </a:lnSpc>
          </a:pPr>
          <a:r>
            <a:rPr kumimoji="1" lang="en-US" altLang="ja-JP" sz="1000">
              <a:solidFill>
                <a:sysClr val="windowText" lastClr="000000"/>
              </a:solidFill>
            </a:rPr>
            <a:t>※</a:t>
          </a:r>
          <a:r>
            <a:rPr kumimoji="1" lang="ja-JP" altLang="en-US" sz="1000">
              <a:solidFill>
                <a:sysClr val="windowText" lastClr="000000"/>
              </a:solidFill>
            </a:rPr>
            <a:t>公募の結果、応募１社のため随意契約、</a:t>
          </a:r>
          <a:endParaRPr kumimoji="1" lang="en-US" altLang="ja-JP" sz="1000">
            <a:solidFill>
              <a:sysClr val="windowText" lastClr="000000"/>
            </a:solidFill>
          </a:endParaRPr>
        </a:p>
        <a:p>
          <a:r>
            <a:rPr lang="ja-JP" altLang="en-US" sz="1000">
              <a:solidFill>
                <a:sysClr val="windowText" lastClr="000000"/>
              </a:solidFill>
            </a:rPr>
            <a:t>　　ＦＭＳ調達等を含む</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709</v>
      </c>
      <c r="AK2" s="940"/>
      <c r="AL2" s="940"/>
      <c r="AM2" s="940"/>
      <c r="AN2" s="98" t="s">
        <v>405</v>
      </c>
      <c r="AO2" s="940">
        <v>20</v>
      </c>
      <c r="AP2" s="940"/>
      <c r="AQ2" s="940"/>
      <c r="AR2" s="99" t="s">
        <v>708</v>
      </c>
      <c r="AS2" s="946">
        <v>86</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76577</v>
      </c>
      <c r="Q13" s="656"/>
      <c r="R13" s="656"/>
      <c r="S13" s="656"/>
      <c r="T13" s="656"/>
      <c r="U13" s="656"/>
      <c r="V13" s="657"/>
      <c r="W13" s="655">
        <v>71560</v>
      </c>
      <c r="X13" s="656"/>
      <c r="Y13" s="656"/>
      <c r="Z13" s="656"/>
      <c r="AA13" s="656"/>
      <c r="AB13" s="656"/>
      <c r="AC13" s="657"/>
      <c r="AD13" s="655">
        <v>77112</v>
      </c>
      <c r="AE13" s="656"/>
      <c r="AF13" s="656"/>
      <c r="AG13" s="656"/>
      <c r="AH13" s="656"/>
      <c r="AI13" s="656"/>
      <c r="AJ13" s="657"/>
      <c r="AK13" s="655">
        <v>95246</v>
      </c>
      <c r="AL13" s="656"/>
      <c r="AM13" s="656"/>
      <c r="AN13" s="656"/>
      <c r="AO13" s="656"/>
      <c r="AP13" s="656"/>
      <c r="AQ13" s="657"/>
      <c r="AR13" s="915" t="s">
        <v>849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1202</v>
      </c>
      <c r="Q14" s="656"/>
      <c r="R14" s="656"/>
      <c r="S14" s="656"/>
      <c r="T14" s="656"/>
      <c r="U14" s="656"/>
      <c r="V14" s="657"/>
      <c r="W14" s="655">
        <v>1758</v>
      </c>
      <c r="X14" s="656"/>
      <c r="Y14" s="656"/>
      <c r="Z14" s="656"/>
      <c r="AA14" s="656"/>
      <c r="AB14" s="656"/>
      <c r="AC14" s="657"/>
      <c r="AD14" s="655">
        <v>3548</v>
      </c>
      <c r="AE14" s="656"/>
      <c r="AF14" s="656"/>
      <c r="AG14" s="656"/>
      <c r="AH14" s="656"/>
      <c r="AI14" s="656"/>
      <c r="AJ14" s="657"/>
      <c r="AK14" s="655" t="s">
        <v>750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3021</v>
      </c>
      <c r="Q15" s="656"/>
      <c r="R15" s="656"/>
      <c r="S15" s="656"/>
      <c r="T15" s="656"/>
      <c r="U15" s="656"/>
      <c r="V15" s="657"/>
      <c r="W15" s="655" t="s">
        <v>720</v>
      </c>
      <c r="X15" s="656"/>
      <c r="Y15" s="656"/>
      <c r="Z15" s="656"/>
      <c r="AA15" s="656"/>
      <c r="AB15" s="656"/>
      <c r="AC15" s="657"/>
      <c r="AD15" s="655">
        <v>234</v>
      </c>
      <c r="AE15" s="656"/>
      <c r="AF15" s="656"/>
      <c r="AG15" s="656"/>
      <c r="AH15" s="656"/>
      <c r="AI15" s="656"/>
      <c r="AJ15" s="657"/>
      <c r="AK15" s="655">
        <v>323</v>
      </c>
      <c r="AL15" s="656"/>
      <c r="AM15" s="656"/>
      <c r="AN15" s="656"/>
      <c r="AO15" s="656"/>
      <c r="AP15" s="656"/>
      <c r="AQ15" s="657"/>
      <c r="AR15" s="655" t="s">
        <v>839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v>-234</v>
      </c>
      <c r="X16" s="656"/>
      <c r="Y16" s="656"/>
      <c r="Z16" s="656"/>
      <c r="AA16" s="656"/>
      <c r="AB16" s="656"/>
      <c r="AC16" s="657"/>
      <c r="AD16" s="655">
        <v>-323</v>
      </c>
      <c r="AE16" s="656"/>
      <c r="AF16" s="656"/>
      <c r="AG16" s="656"/>
      <c r="AH16" s="656"/>
      <c r="AI16" s="656"/>
      <c r="AJ16" s="657"/>
      <c r="AK16" s="655" t="s">
        <v>750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0</v>
      </c>
      <c r="Q17" s="656"/>
      <c r="R17" s="656"/>
      <c r="S17" s="656"/>
      <c r="T17" s="656"/>
      <c r="U17" s="656"/>
      <c r="V17" s="657"/>
      <c r="W17" s="655">
        <v>9</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80800</v>
      </c>
      <c r="Q18" s="874"/>
      <c r="R18" s="874"/>
      <c r="S18" s="874"/>
      <c r="T18" s="874"/>
      <c r="U18" s="874"/>
      <c r="V18" s="875"/>
      <c r="W18" s="873">
        <f>SUM(W13:AC17)</f>
        <v>73093</v>
      </c>
      <c r="X18" s="874"/>
      <c r="Y18" s="874"/>
      <c r="Z18" s="874"/>
      <c r="AA18" s="874"/>
      <c r="AB18" s="874"/>
      <c r="AC18" s="875"/>
      <c r="AD18" s="873">
        <f>SUM(AD13:AJ17)</f>
        <v>80571</v>
      </c>
      <c r="AE18" s="874"/>
      <c r="AF18" s="874"/>
      <c r="AG18" s="874"/>
      <c r="AH18" s="874"/>
      <c r="AI18" s="874"/>
      <c r="AJ18" s="875"/>
      <c r="AK18" s="873">
        <f>SUM(AK13:AQ17)</f>
        <v>95569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79186</v>
      </c>
      <c r="Q19" s="656"/>
      <c r="R19" s="656"/>
      <c r="S19" s="656"/>
      <c r="T19" s="656"/>
      <c r="U19" s="656"/>
      <c r="V19" s="657"/>
      <c r="W19" s="655">
        <v>73567</v>
      </c>
      <c r="X19" s="656"/>
      <c r="Y19" s="656"/>
      <c r="Z19" s="656"/>
      <c r="AA19" s="656"/>
      <c r="AB19" s="656"/>
      <c r="AC19" s="657"/>
      <c r="AD19" s="655">
        <v>80310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0.98002475247524756</v>
      </c>
      <c r="Q20" s="316"/>
      <c r="R20" s="316"/>
      <c r="S20" s="316"/>
      <c r="T20" s="316"/>
      <c r="U20" s="316"/>
      <c r="V20" s="316"/>
      <c r="W20" s="316">
        <f t="shared" ref="W20" si="0">IF(W18=0, "-", SUM(W19)/W18)</f>
        <v>1.0064848891138687</v>
      </c>
      <c r="X20" s="316"/>
      <c r="Y20" s="316"/>
      <c r="Z20" s="316"/>
      <c r="AA20" s="316"/>
      <c r="AB20" s="316"/>
      <c r="AC20" s="316"/>
      <c r="AD20" s="316">
        <f t="shared" ref="AD20" si="1">IF(AD18=0, "-", SUM(AD19)/AD18)</f>
        <v>0.99676062106713337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1.0180897157330384</v>
      </c>
      <c r="Q21" s="316"/>
      <c r="R21" s="316"/>
      <c r="S21" s="316"/>
      <c r="T21" s="316"/>
      <c r="U21" s="316"/>
      <c r="V21" s="316"/>
      <c r="W21" s="316">
        <f t="shared" ref="W21" si="2">IF(W19=0, "-", SUM(W19)/SUM(W13,W14))</f>
        <v>1.0033961646526093</v>
      </c>
      <c r="X21" s="316"/>
      <c r="Y21" s="316"/>
      <c r="Z21" s="316"/>
      <c r="AA21" s="316"/>
      <c r="AB21" s="316"/>
      <c r="AC21" s="316"/>
      <c r="AD21" s="316">
        <f t="shared" ref="AD21" si="3">IF(AD19=0, "-", SUM(AD19)/SUM(AD13,AD14))</f>
        <v>0.99566079841309196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95246</v>
      </c>
      <c r="Q23" s="916"/>
      <c r="R23" s="916"/>
      <c r="S23" s="916"/>
      <c r="T23" s="916"/>
      <c r="U23" s="916"/>
      <c r="V23" s="930"/>
      <c r="W23" s="915" t="s">
        <v>849</v>
      </c>
      <c r="X23" s="916"/>
      <c r="Y23" s="916"/>
      <c r="Z23" s="916"/>
      <c r="AA23" s="916"/>
      <c r="AB23" s="916"/>
      <c r="AC23" s="930"/>
      <c r="AD23" s="978" t="s">
        <v>405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t="s">
        <v>751</v>
      </c>
      <c r="Q24" s="656"/>
      <c r="R24" s="656"/>
      <c r="S24" s="656"/>
      <c r="T24" s="656"/>
      <c r="U24" s="656"/>
      <c r="V24" s="657"/>
      <c r="W24" s="655" t="s">
        <v>751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t="s">
        <v>751</v>
      </c>
      <c r="Q25" s="656"/>
      <c r="R25" s="656"/>
      <c r="S25" s="656"/>
      <c r="T25" s="656"/>
      <c r="U25" s="656"/>
      <c r="V25" s="657"/>
      <c r="W25" s="655" t="s">
        <v>751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722</v>
      </c>
      <c r="H26" s="932"/>
      <c r="I26" s="932"/>
      <c r="J26" s="932"/>
      <c r="K26" s="932"/>
      <c r="L26" s="932"/>
      <c r="M26" s="932"/>
      <c r="N26" s="932"/>
      <c r="O26" s="933"/>
      <c r="P26" s="655" t="s">
        <v>751</v>
      </c>
      <c r="Q26" s="656"/>
      <c r="R26" s="656"/>
      <c r="S26" s="656"/>
      <c r="T26" s="656"/>
      <c r="U26" s="656"/>
      <c r="V26" s="657"/>
      <c r="W26" s="655" t="s">
        <v>751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722</v>
      </c>
      <c r="H27" s="932"/>
      <c r="I27" s="932"/>
      <c r="J27" s="932"/>
      <c r="K27" s="932"/>
      <c r="L27" s="932"/>
      <c r="M27" s="932"/>
      <c r="N27" s="932"/>
      <c r="O27" s="933"/>
      <c r="P27" s="655" t="s">
        <v>751</v>
      </c>
      <c r="Q27" s="656"/>
      <c r="R27" s="656"/>
      <c r="S27" s="656"/>
      <c r="T27" s="656"/>
      <c r="U27" s="656"/>
      <c r="V27" s="657"/>
      <c r="W27" s="655" t="s">
        <v>751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95246</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720</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421</v>
      </c>
      <c r="AF32" s="219"/>
      <c r="AG32" s="219"/>
      <c r="AH32" s="219"/>
      <c r="AI32" s="218">
        <v>423</v>
      </c>
      <c r="AJ32" s="219"/>
      <c r="AK32" s="219"/>
      <c r="AL32" s="219"/>
      <c r="AM32" s="218">
        <v>424</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421</v>
      </c>
      <c r="AF33" s="219"/>
      <c r="AG33" s="219"/>
      <c r="AH33" s="219"/>
      <c r="AI33" s="218">
        <v>423</v>
      </c>
      <c r="AJ33" s="219"/>
      <c r="AK33" s="219"/>
      <c r="AL33" s="219"/>
      <c r="AM33" s="218">
        <v>424</v>
      </c>
      <c r="AN33" s="219"/>
      <c r="AO33" s="219"/>
      <c r="AP33" s="219"/>
      <c r="AQ33" s="336">
        <v>422</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752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hidden="1" customHeight="1" x14ac:dyDescent="0.15">
      <c r="A39" s="397"/>
      <c r="B39" s="395"/>
      <c r="C39" s="395"/>
      <c r="D39" s="395"/>
      <c r="E39" s="395"/>
      <c r="F39" s="396"/>
      <c r="G39" s="563" t="s">
        <v>753</v>
      </c>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1</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1</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1</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37</v>
      </c>
      <c r="AF101" s="282"/>
      <c r="AG101" s="282"/>
      <c r="AH101" s="282"/>
      <c r="AI101" s="282">
        <v>38</v>
      </c>
      <c r="AJ101" s="282"/>
      <c r="AK101" s="282"/>
      <c r="AL101" s="282"/>
      <c r="AM101" s="282">
        <v>65</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37</v>
      </c>
      <c r="AF102" s="282"/>
      <c r="AG102" s="282"/>
      <c r="AH102" s="282"/>
      <c r="AI102" s="282">
        <v>38</v>
      </c>
      <c r="AJ102" s="282"/>
      <c r="AK102" s="282"/>
      <c r="AL102" s="282"/>
      <c r="AM102" s="282">
        <v>60</v>
      </c>
      <c r="AN102" s="282"/>
      <c r="AO102" s="282"/>
      <c r="AP102" s="282"/>
      <c r="AQ102" s="282">
        <v>76</v>
      </c>
      <c r="AR102" s="282"/>
      <c r="AS102" s="282"/>
      <c r="AT102" s="282"/>
      <c r="AU102" s="225">
        <v>49</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2140</v>
      </c>
      <c r="AF116" s="282"/>
      <c r="AG116" s="282"/>
      <c r="AH116" s="282"/>
      <c r="AI116" s="282">
        <v>2190</v>
      </c>
      <c r="AJ116" s="282"/>
      <c r="AK116" s="282"/>
      <c r="AL116" s="282"/>
      <c r="AM116" s="282">
        <v>1236</v>
      </c>
      <c r="AN116" s="282"/>
      <c r="AO116" s="282"/>
      <c r="AP116" s="282"/>
      <c r="AQ116" s="282">
        <v>1257</v>
      </c>
      <c r="AR116" s="282"/>
      <c r="AS116" s="282"/>
      <c r="AT116" s="282"/>
      <c r="AU116" s="282"/>
      <c r="AV116" s="282"/>
      <c r="AW116" s="282"/>
      <c r="AX116" s="283"/>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840</v>
      </c>
      <c r="AN117" s="550"/>
      <c r="AO117" s="550"/>
      <c r="AP117" s="550"/>
      <c r="AQ117" s="550" t="s">
        <v>848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847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846</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846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27"/>
      <c r="E430" s="175" t="s">
        <v>398</v>
      </c>
      <c r="F430" s="893"/>
      <c r="G430" s="894" t="s">
        <v>252</v>
      </c>
      <c r="H430" s="126"/>
      <c r="I430" s="126"/>
      <c r="J430" s="895" t="s">
        <v>737</v>
      </c>
      <c r="K430" s="896"/>
      <c r="L430" s="896"/>
      <c r="M430" s="896"/>
      <c r="N430" s="896"/>
      <c r="O430" s="896"/>
      <c r="P430" s="896"/>
      <c r="Q430" s="896"/>
      <c r="R430" s="896"/>
      <c r="S430" s="896"/>
      <c r="T430" s="897"/>
      <c r="U430" s="587" t="s">
        <v>756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720</v>
      </c>
      <c r="AR432" s="201"/>
      <c r="AS432" s="136" t="s">
        <v>233</v>
      </c>
      <c r="AT432" s="137"/>
      <c r="AU432" s="201">
        <v>5</v>
      </c>
      <c r="AV432" s="201"/>
      <c r="AW432" s="136" t="s">
        <v>179</v>
      </c>
      <c r="AX432" s="196"/>
      <c r="AY432">
        <f>$AY$431</f>
        <v>1</v>
      </c>
    </row>
    <row r="433" spans="1:51" ht="41.25" customHeight="1" x14ac:dyDescent="0.15">
      <c r="A433" s="190"/>
      <c r="B433" s="187"/>
      <c r="C433" s="181"/>
      <c r="D433" s="187"/>
      <c r="E433" s="338"/>
      <c r="F433" s="339"/>
      <c r="G433" s="107" t="s">
        <v>850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v>4159</v>
      </c>
      <c r="AF433" s="208"/>
      <c r="AG433" s="208"/>
      <c r="AH433" s="208"/>
      <c r="AI433" s="336">
        <v>4313</v>
      </c>
      <c r="AJ433" s="208"/>
      <c r="AK433" s="208"/>
      <c r="AL433" s="208"/>
      <c r="AM433" s="336">
        <v>4168</v>
      </c>
      <c r="AN433" s="208"/>
      <c r="AO433" s="208"/>
      <c r="AP433" s="337"/>
      <c r="AQ433" s="336" t="s">
        <v>720</v>
      </c>
      <c r="AR433" s="208"/>
      <c r="AS433" s="208"/>
      <c r="AT433" s="337"/>
      <c r="AU433" s="208" t="s">
        <v>720</v>
      </c>
      <c r="AV433" s="208"/>
      <c r="AW433" s="208"/>
      <c r="AX433" s="209"/>
      <c r="AY433">
        <f t="shared" ref="AY433:AY435" si="63">$AY$431</f>
        <v>1</v>
      </c>
    </row>
    <row r="434" spans="1:51" ht="41.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841</v>
      </c>
      <c r="AN434" s="208"/>
      <c r="AO434" s="208"/>
      <c r="AP434" s="337"/>
      <c r="AQ434" s="336" t="s">
        <v>720</v>
      </c>
      <c r="AR434" s="208"/>
      <c r="AS434" s="208"/>
      <c r="AT434" s="337"/>
      <c r="AU434" s="208" t="s">
        <v>720</v>
      </c>
      <c r="AV434" s="208"/>
      <c r="AW434" s="208"/>
      <c r="AX434" s="209"/>
      <c r="AY434">
        <f t="shared" si="63"/>
        <v>1</v>
      </c>
    </row>
    <row r="435" spans="1:51" ht="41.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841</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720</v>
      </c>
      <c r="AR457" s="201"/>
      <c r="AS457" s="136" t="s">
        <v>233</v>
      </c>
      <c r="AT457" s="137"/>
      <c r="AU457" s="201">
        <v>5</v>
      </c>
      <c r="AV457" s="201"/>
      <c r="AW457" s="136" t="s">
        <v>179</v>
      </c>
      <c r="AX457" s="196"/>
      <c r="AY457">
        <f>$AY$456</f>
        <v>1</v>
      </c>
    </row>
    <row r="458" spans="1:51" ht="30" customHeight="1" x14ac:dyDescent="0.15">
      <c r="A458" s="190"/>
      <c r="B458" s="187"/>
      <c r="C458" s="181"/>
      <c r="D458" s="187"/>
      <c r="E458" s="338"/>
      <c r="F458" s="339"/>
      <c r="G458" s="107" t="s">
        <v>851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v>4159</v>
      </c>
      <c r="AF458" s="208"/>
      <c r="AG458" s="208"/>
      <c r="AH458" s="208"/>
      <c r="AI458" s="336">
        <v>4313</v>
      </c>
      <c r="AJ458" s="208"/>
      <c r="AK458" s="208"/>
      <c r="AL458" s="208"/>
      <c r="AM458" s="336">
        <v>4168</v>
      </c>
      <c r="AN458" s="208"/>
      <c r="AO458" s="208"/>
      <c r="AP458" s="337"/>
      <c r="AQ458" s="336" t="s">
        <v>720</v>
      </c>
      <c r="AR458" s="208"/>
      <c r="AS458" s="208"/>
      <c r="AT458" s="337"/>
      <c r="AU458" s="208" t="s">
        <v>720</v>
      </c>
      <c r="AV458" s="208"/>
      <c r="AW458" s="208"/>
      <c r="AX458" s="209"/>
      <c r="AY458">
        <f t="shared" ref="AY458:AY460" si="68">$AY$456</f>
        <v>1</v>
      </c>
    </row>
    <row r="459" spans="1:51" ht="30"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841</v>
      </c>
      <c r="AN459" s="208"/>
      <c r="AO459" s="208"/>
      <c r="AP459" s="337"/>
      <c r="AQ459" s="336" t="s">
        <v>720</v>
      </c>
      <c r="AR459" s="208"/>
      <c r="AS459" s="208"/>
      <c r="AT459" s="337"/>
      <c r="AU459" s="208" t="s">
        <v>720</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841</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763</v>
      </c>
      <c r="AE708" s="603"/>
      <c r="AF708" s="603"/>
      <c r="AG708" s="740" t="s">
        <v>764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764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763</v>
      </c>
      <c r="AE712" s="781"/>
      <c r="AF712" s="781"/>
      <c r="AG712" s="805" t="s">
        <v>766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767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770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763</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8.75" customHeight="1" x14ac:dyDescent="0.15">
      <c r="A726" s="638" t="s">
        <v>48</v>
      </c>
      <c r="B726" s="797"/>
      <c r="C726" s="810" t="s">
        <v>53</v>
      </c>
      <c r="D726" s="832"/>
      <c r="E726" s="832"/>
      <c r="F726" s="833"/>
      <c r="G726" s="576" t="s">
        <v>773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849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849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710</v>
      </c>
      <c r="F746" s="954"/>
      <c r="G746" s="954"/>
      <c r="H746" s="100" t="str">
        <f>IF(E746="","","-")</f>
        <v>-</v>
      </c>
      <c r="I746" s="954"/>
      <c r="J746" s="954"/>
      <c r="K746" s="100" t="str">
        <f>IF(I746="","","-")</f>
        <v/>
      </c>
      <c r="L746" s="955">
        <v>16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710</v>
      </c>
      <c r="F747" s="954"/>
      <c r="G747" s="954"/>
      <c r="H747" s="100" t="str">
        <f>IF(E747="","","-")</f>
        <v>-</v>
      </c>
      <c r="I747" s="954"/>
      <c r="J747" s="954"/>
      <c r="K747" s="100" t="str">
        <f>IF(I747="","","-")</f>
        <v/>
      </c>
      <c r="L747" s="955">
        <v>90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842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843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832</v>
      </c>
      <c r="H789" s="669"/>
      <c r="I789" s="669"/>
      <c r="J789" s="669"/>
      <c r="K789" s="670"/>
      <c r="L789" s="662" t="s">
        <v>833</v>
      </c>
      <c r="M789" s="663"/>
      <c r="N789" s="663"/>
      <c r="O789" s="663"/>
      <c r="P789" s="663"/>
      <c r="Q789" s="663"/>
      <c r="R789" s="663"/>
      <c r="S789" s="663"/>
      <c r="T789" s="663"/>
      <c r="U789" s="663"/>
      <c r="V789" s="663"/>
      <c r="W789" s="663"/>
      <c r="X789" s="664"/>
      <c r="Y789" s="382">
        <v>29</v>
      </c>
      <c r="Z789" s="383"/>
      <c r="AA789" s="383"/>
      <c r="AB789" s="800"/>
      <c r="AC789" s="668" t="s">
        <v>832</v>
      </c>
      <c r="AD789" s="669"/>
      <c r="AE789" s="669"/>
      <c r="AF789" s="669"/>
      <c r="AG789" s="670"/>
      <c r="AH789" s="662" t="s">
        <v>833</v>
      </c>
      <c r="AI789" s="663"/>
      <c r="AJ789" s="663"/>
      <c r="AK789" s="663"/>
      <c r="AL789" s="663"/>
      <c r="AM789" s="663"/>
      <c r="AN789" s="663"/>
      <c r="AO789" s="663"/>
      <c r="AP789" s="663"/>
      <c r="AQ789" s="663"/>
      <c r="AR789" s="663"/>
      <c r="AS789" s="663"/>
      <c r="AT789" s="664"/>
      <c r="AU789" s="382">
        <v>129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129</v>
      </c>
      <c r="AV799" s="827"/>
      <c r="AW799" s="827"/>
      <c r="AX799" s="829"/>
    </row>
    <row r="800" spans="1:51" ht="24.75" customHeight="1" x14ac:dyDescent="0.15">
      <c r="A800" s="629"/>
      <c r="B800" s="630"/>
      <c r="C800" s="630"/>
      <c r="D800" s="630"/>
      <c r="E800" s="630"/>
      <c r="F800" s="631"/>
      <c r="G800" s="593" t="s">
        <v>844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832</v>
      </c>
      <c r="H802" s="669"/>
      <c r="I802" s="669"/>
      <c r="J802" s="669"/>
      <c r="K802" s="670"/>
      <c r="L802" s="662" t="s">
        <v>834</v>
      </c>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c r="H803" s="605"/>
      <c r="I803" s="605"/>
      <c r="J803" s="605"/>
      <c r="K803" s="606"/>
      <c r="L803" s="596" t="s">
        <v>835</v>
      </c>
      <c r="M803" s="597"/>
      <c r="N803" s="597"/>
      <c r="O803" s="597"/>
      <c r="P803" s="597"/>
      <c r="Q803" s="597"/>
      <c r="R803" s="597"/>
      <c r="S803" s="597"/>
      <c r="T803" s="597"/>
      <c r="U803" s="597"/>
      <c r="V803" s="597"/>
      <c r="W803" s="597"/>
      <c r="X803" s="598"/>
      <c r="Y803" s="599">
        <v>1930</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c r="H804" s="605"/>
      <c r="I804" s="605"/>
      <c r="J804" s="605"/>
      <c r="K804" s="606"/>
      <c r="L804" s="596" t="s">
        <v>836</v>
      </c>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c r="H805" s="605"/>
      <c r="I805" s="605"/>
      <c r="J805" s="605"/>
      <c r="K805" s="606"/>
      <c r="L805" s="596" t="s">
        <v>837</v>
      </c>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t="s">
        <v>838</v>
      </c>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1930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6010001008696</v>
      </c>
      <c r="K845" s="345"/>
      <c r="L845" s="345"/>
      <c r="M845" s="345"/>
      <c r="N845" s="345"/>
      <c r="O845" s="345"/>
      <c r="P845" s="359" t="s">
        <v>776</v>
      </c>
      <c r="Q845" s="346"/>
      <c r="R845" s="346"/>
      <c r="S845" s="346"/>
      <c r="T845" s="346"/>
      <c r="U845" s="346"/>
      <c r="V845" s="346"/>
      <c r="W845" s="346"/>
      <c r="X845" s="346"/>
      <c r="Y845" s="347">
        <v>29</v>
      </c>
      <c r="Z845" s="348"/>
      <c r="AA845" s="348"/>
      <c r="AB845" s="349"/>
      <c r="AC845" s="350" t="s">
        <v>371</v>
      </c>
      <c r="AD845" s="351"/>
      <c r="AE845" s="351"/>
      <c r="AF845" s="351"/>
      <c r="AG845" s="351"/>
      <c r="AH845" s="366">
        <v>1</v>
      </c>
      <c r="AI845" s="367"/>
      <c r="AJ845" s="367"/>
      <c r="AK845" s="367"/>
      <c r="AL845" s="354">
        <v>99.54</v>
      </c>
      <c r="AM845" s="355"/>
      <c r="AN845" s="355"/>
      <c r="AO845" s="356"/>
      <c r="AP845" s="357" t="s">
        <v>777</v>
      </c>
      <c r="AQ845" s="357"/>
      <c r="AR845" s="357"/>
      <c r="AS845" s="357"/>
      <c r="AT845" s="357"/>
      <c r="AU845" s="357"/>
      <c r="AV845" s="357"/>
      <c r="AW845" s="357"/>
      <c r="AX845" s="357"/>
    </row>
    <row r="846" spans="1:51" ht="30" customHeight="1" x14ac:dyDescent="0.15">
      <c r="A846" s="370">
        <v>2</v>
      </c>
      <c r="B846" s="370">
        <v>1</v>
      </c>
      <c r="C846" s="358" t="s">
        <v>779</v>
      </c>
      <c r="D846" s="343"/>
      <c r="E846" s="343"/>
      <c r="F846" s="343"/>
      <c r="G846" s="343"/>
      <c r="H846" s="343"/>
      <c r="I846" s="343"/>
      <c r="J846" s="344">
        <v>2010001059025</v>
      </c>
      <c r="K846" s="345"/>
      <c r="L846" s="345"/>
      <c r="M846" s="345"/>
      <c r="N846" s="345"/>
      <c r="O846" s="345"/>
      <c r="P846" s="359" t="s">
        <v>805</v>
      </c>
      <c r="Q846" s="346"/>
      <c r="R846" s="346"/>
      <c r="S846" s="346"/>
      <c r="T846" s="346"/>
      <c r="U846" s="346"/>
      <c r="V846" s="346"/>
      <c r="W846" s="346"/>
      <c r="X846" s="346"/>
      <c r="Y846" s="347">
        <v>14</v>
      </c>
      <c r="Z846" s="348"/>
      <c r="AA846" s="348"/>
      <c r="AB846" s="349"/>
      <c r="AC846" s="350" t="s">
        <v>371</v>
      </c>
      <c r="AD846" s="351"/>
      <c r="AE846" s="351"/>
      <c r="AF846" s="351"/>
      <c r="AG846" s="351"/>
      <c r="AH846" s="366">
        <v>1</v>
      </c>
      <c r="AI846" s="367"/>
      <c r="AJ846" s="367"/>
      <c r="AK846" s="367"/>
      <c r="AL846" s="354">
        <v>100</v>
      </c>
      <c r="AM846" s="355"/>
      <c r="AN846" s="355"/>
      <c r="AO846" s="356"/>
      <c r="AP846" s="357" t="s">
        <v>777</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v>8310001005629</v>
      </c>
      <c r="K847" s="345"/>
      <c r="L847" s="345"/>
      <c r="M847" s="345"/>
      <c r="N847" s="345"/>
      <c r="O847" s="345"/>
      <c r="P847" s="359" t="s">
        <v>781</v>
      </c>
      <c r="Q847" s="346"/>
      <c r="R847" s="346"/>
      <c r="S847" s="346"/>
      <c r="T847" s="346"/>
      <c r="U847" s="346"/>
      <c r="V847" s="346"/>
      <c r="W847" s="346"/>
      <c r="X847" s="346"/>
      <c r="Y847" s="347">
        <v>13</v>
      </c>
      <c r="Z847" s="348"/>
      <c r="AA847" s="348"/>
      <c r="AB847" s="349"/>
      <c r="AC847" s="350" t="s">
        <v>371</v>
      </c>
      <c r="AD847" s="351"/>
      <c r="AE847" s="351"/>
      <c r="AF847" s="351"/>
      <c r="AG847" s="351"/>
      <c r="AH847" s="352">
        <v>1</v>
      </c>
      <c r="AI847" s="353"/>
      <c r="AJ847" s="353"/>
      <c r="AK847" s="353"/>
      <c r="AL847" s="354">
        <v>79.13</v>
      </c>
      <c r="AM847" s="355"/>
      <c r="AN847" s="355"/>
      <c r="AO847" s="356"/>
      <c r="AP847" s="357" t="s">
        <v>777</v>
      </c>
      <c r="AQ847" s="357"/>
      <c r="AR847" s="357"/>
      <c r="AS847" s="357"/>
      <c r="AT847" s="357"/>
      <c r="AU847" s="357"/>
      <c r="AV847" s="357"/>
      <c r="AW847" s="357"/>
      <c r="AX847" s="357"/>
      <c r="AY847">
        <f>COUNTA($C$847)</f>
        <v>1</v>
      </c>
    </row>
    <row r="848" spans="1:51" ht="30" customHeight="1" x14ac:dyDescent="0.15">
      <c r="A848" s="370">
        <v>4</v>
      </c>
      <c r="B848" s="370">
        <v>1</v>
      </c>
      <c r="C848" s="358" t="s">
        <v>782</v>
      </c>
      <c r="D848" s="343"/>
      <c r="E848" s="343"/>
      <c r="F848" s="343"/>
      <c r="G848" s="343"/>
      <c r="H848" s="343"/>
      <c r="I848" s="343"/>
      <c r="J848" s="344">
        <v>7010001013984</v>
      </c>
      <c r="K848" s="345"/>
      <c r="L848" s="345"/>
      <c r="M848" s="345"/>
      <c r="N848" s="345"/>
      <c r="O848" s="345"/>
      <c r="P848" s="359" t="s">
        <v>806</v>
      </c>
      <c r="Q848" s="346"/>
      <c r="R848" s="346"/>
      <c r="S848" s="346"/>
      <c r="T848" s="346"/>
      <c r="U848" s="346"/>
      <c r="V848" s="346"/>
      <c r="W848" s="346"/>
      <c r="X848" s="346"/>
      <c r="Y848" s="347">
        <v>12</v>
      </c>
      <c r="Z848" s="348"/>
      <c r="AA848" s="348"/>
      <c r="AB848" s="349"/>
      <c r="AC848" s="350" t="s">
        <v>371</v>
      </c>
      <c r="AD848" s="351"/>
      <c r="AE848" s="351"/>
      <c r="AF848" s="351"/>
      <c r="AG848" s="351"/>
      <c r="AH848" s="352">
        <v>1</v>
      </c>
      <c r="AI848" s="353"/>
      <c r="AJ848" s="353"/>
      <c r="AK848" s="353"/>
      <c r="AL848" s="354">
        <v>93.14</v>
      </c>
      <c r="AM848" s="355"/>
      <c r="AN848" s="355"/>
      <c r="AO848" s="356"/>
      <c r="AP848" s="357" t="s">
        <v>777</v>
      </c>
      <c r="AQ848" s="357"/>
      <c r="AR848" s="357"/>
      <c r="AS848" s="357"/>
      <c r="AT848" s="357"/>
      <c r="AU848" s="357"/>
      <c r="AV848" s="357"/>
      <c r="AW848" s="357"/>
      <c r="AX848" s="357"/>
      <c r="AY848">
        <f>COUNTA($C$848)</f>
        <v>1</v>
      </c>
    </row>
    <row r="849" spans="1:51" ht="30" customHeight="1" x14ac:dyDescent="0.15">
      <c r="A849" s="370">
        <v>5</v>
      </c>
      <c r="B849" s="370">
        <v>1</v>
      </c>
      <c r="C849" s="358" t="s">
        <v>783</v>
      </c>
      <c r="D849" s="343"/>
      <c r="E849" s="343"/>
      <c r="F849" s="343"/>
      <c r="G849" s="343"/>
      <c r="H849" s="343"/>
      <c r="I849" s="343"/>
      <c r="J849" s="344">
        <v>4010701004303</v>
      </c>
      <c r="K849" s="345"/>
      <c r="L849" s="345"/>
      <c r="M849" s="345"/>
      <c r="N849" s="345"/>
      <c r="O849" s="345"/>
      <c r="P849" s="359" t="s">
        <v>807</v>
      </c>
      <c r="Q849" s="346"/>
      <c r="R849" s="346"/>
      <c r="S849" s="346"/>
      <c r="T849" s="346"/>
      <c r="U849" s="346"/>
      <c r="V849" s="346"/>
      <c r="W849" s="346"/>
      <c r="X849" s="346"/>
      <c r="Y849" s="347">
        <v>9</v>
      </c>
      <c r="Z849" s="348"/>
      <c r="AA849" s="348"/>
      <c r="AB849" s="349"/>
      <c r="AC849" s="350" t="s">
        <v>371</v>
      </c>
      <c r="AD849" s="351"/>
      <c r="AE849" s="351"/>
      <c r="AF849" s="351"/>
      <c r="AG849" s="351"/>
      <c r="AH849" s="352">
        <v>1</v>
      </c>
      <c r="AI849" s="353"/>
      <c r="AJ849" s="353"/>
      <c r="AK849" s="353"/>
      <c r="AL849" s="354">
        <v>100</v>
      </c>
      <c r="AM849" s="355"/>
      <c r="AN849" s="355"/>
      <c r="AO849" s="356"/>
      <c r="AP849" s="357" t="s">
        <v>777</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9030001056402</v>
      </c>
      <c r="K850" s="345"/>
      <c r="L850" s="345"/>
      <c r="M850" s="345"/>
      <c r="N850" s="345"/>
      <c r="O850" s="345"/>
      <c r="P850" s="359" t="s">
        <v>785</v>
      </c>
      <c r="Q850" s="346"/>
      <c r="R850" s="346"/>
      <c r="S850" s="346"/>
      <c r="T850" s="346"/>
      <c r="U850" s="346"/>
      <c r="V850" s="346"/>
      <c r="W850" s="346"/>
      <c r="X850" s="346"/>
      <c r="Y850" s="347">
        <v>8</v>
      </c>
      <c r="Z850" s="348"/>
      <c r="AA850" s="348"/>
      <c r="AB850" s="349"/>
      <c r="AC850" s="350" t="s">
        <v>371</v>
      </c>
      <c r="AD850" s="351"/>
      <c r="AE850" s="351"/>
      <c r="AF850" s="351"/>
      <c r="AG850" s="351"/>
      <c r="AH850" s="352">
        <v>2</v>
      </c>
      <c r="AI850" s="353"/>
      <c r="AJ850" s="353"/>
      <c r="AK850" s="353"/>
      <c r="AL850" s="354">
        <v>99.98</v>
      </c>
      <c r="AM850" s="355"/>
      <c r="AN850" s="355"/>
      <c r="AO850" s="356"/>
      <c r="AP850" s="357" t="s">
        <v>777</v>
      </c>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v>1310001001386</v>
      </c>
      <c r="K851" s="345"/>
      <c r="L851" s="345"/>
      <c r="M851" s="345"/>
      <c r="N851" s="345"/>
      <c r="O851" s="345"/>
      <c r="P851" s="359" t="s">
        <v>808</v>
      </c>
      <c r="Q851" s="346"/>
      <c r="R851" s="346"/>
      <c r="S851" s="346"/>
      <c r="T851" s="346"/>
      <c r="U851" s="346"/>
      <c r="V851" s="346"/>
      <c r="W851" s="346"/>
      <c r="X851" s="346"/>
      <c r="Y851" s="347">
        <v>8</v>
      </c>
      <c r="Z851" s="348"/>
      <c r="AA851" s="348"/>
      <c r="AB851" s="349"/>
      <c r="AC851" s="350" t="s">
        <v>371</v>
      </c>
      <c r="AD851" s="351"/>
      <c r="AE851" s="351"/>
      <c r="AF851" s="351"/>
      <c r="AG851" s="351"/>
      <c r="AH851" s="352">
        <v>2</v>
      </c>
      <c r="AI851" s="353"/>
      <c r="AJ851" s="353"/>
      <c r="AK851" s="353"/>
      <c r="AL851" s="354">
        <v>98.05</v>
      </c>
      <c r="AM851" s="355"/>
      <c r="AN851" s="355"/>
      <c r="AO851" s="356"/>
      <c r="AP851" s="357" t="s">
        <v>777</v>
      </c>
      <c r="AQ851" s="357"/>
      <c r="AR851" s="357"/>
      <c r="AS851" s="357"/>
      <c r="AT851" s="357"/>
      <c r="AU851" s="357"/>
      <c r="AV851" s="357"/>
      <c r="AW851" s="357"/>
      <c r="AX851" s="357"/>
      <c r="AY851">
        <f>COUNTA($C$851)</f>
        <v>1</v>
      </c>
    </row>
    <row r="852" spans="1:51" ht="30" customHeight="1" x14ac:dyDescent="0.15">
      <c r="A852" s="370">
        <v>8</v>
      </c>
      <c r="B852" s="370">
        <v>1</v>
      </c>
      <c r="C852" s="358" t="s">
        <v>787</v>
      </c>
      <c r="D852" s="343"/>
      <c r="E852" s="343"/>
      <c r="F852" s="343"/>
      <c r="G852" s="343"/>
      <c r="H852" s="343"/>
      <c r="I852" s="343"/>
      <c r="J852" s="344">
        <v>9010601028793</v>
      </c>
      <c r="K852" s="345"/>
      <c r="L852" s="345"/>
      <c r="M852" s="345"/>
      <c r="N852" s="345"/>
      <c r="O852" s="345"/>
      <c r="P852" s="359" t="s">
        <v>788</v>
      </c>
      <c r="Q852" s="346"/>
      <c r="R852" s="346"/>
      <c r="S852" s="346"/>
      <c r="T852" s="346"/>
      <c r="U852" s="346"/>
      <c r="V852" s="346"/>
      <c r="W852" s="346"/>
      <c r="X852" s="346"/>
      <c r="Y852" s="347">
        <v>8</v>
      </c>
      <c r="Z852" s="348"/>
      <c r="AA852" s="348"/>
      <c r="AB852" s="349"/>
      <c r="AC852" s="350" t="s">
        <v>371</v>
      </c>
      <c r="AD852" s="351"/>
      <c r="AE852" s="351"/>
      <c r="AF852" s="351"/>
      <c r="AG852" s="351"/>
      <c r="AH852" s="352">
        <v>2</v>
      </c>
      <c r="AI852" s="353"/>
      <c r="AJ852" s="353"/>
      <c r="AK852" s="353"/>
      <c r="AL852" s="354">
        <v>84.5</v>
      </c>
      <c r="AM852" s="355"/>
      <c r="AN852" s="355"/>
      <c r="AO852" s="356"/>
      <c r="AP852" s="357" t="s">
        <v>777</v>
      </c>
      <c r="AQ852" s="357"/>
      <c r="AR852" s="357"/>
      <c r="AS852" s="357"/>
      <c r="AT852" s="357"/>
      <c r="AU852" s="357"/>
      <c r="AV852" s="357"/>
      <c r="AW852" s="357"/>
      <c r="AX852" s="357"/>
      <c r="AY852">
        <f>COUNTA($C$852)</f>
        <v>1</v>
      </c>
    </row>
    <row r="853" spans="1:51" ht="30" customHeight="1" x14ac:dyDescent="0.15">
      <c r="A853" s="370">
        <v>9</v>
      </c>
      <c r="B853" s="370">
        <v>1</v>
      </c>
      <c r="C853" s="358" t="s">
        <v>789</v>
      </c>
      <c r="D853" s="343"/>
      <c r="E853" s="343"/>
      <c r="F853" s="343"/>
      <c r="G853" s="343"/>
      <c r="H853" s="343"/>
      <c r="I853" s="343"/>
      <c r="J853" s="344">
        <v>4010401048591</v>
      </c>
      <c r="K853" s="345"/>
      <c r="L853" s="345"/>
      <c r="M853" s="345"/>
      <c r="N853" s="345"/>
      <c r="O853" s="345"/>
      <c r="P853" s="359" t="s">
        <v>809</v>
      </c>
      <c r="Q853" s="346"/>
      <c r="R853" s="346"/>
      <c r="S853" s="346"/>
      <c r="T853" s="346"/>
      <c r="U853" s="346"/>
      <c r="V853" s="346"/>
      <c r="W853" s="346"/>
      <c r="X853" s="346"/>
      <c r="Y853" s="347">
        <v>7</v>
      </c>
      <c r="Z853" s="348"/>
      <c r="AA853" s="348"/>
      <c r="AB853" s="349"/>
      <c r="AC853" s="350" t="s">
        <v>371</v>
      </c>
      <c r="AD853" s="351"/>
      <c r="AE853" s="351"/>
      <c r="AF853" s="351"/>
      <c r="AG853" s="351"/>
      <c r="AH853" s="352">
        <v>1</v>
      </c>
      <c r="AI853" s="353"/>
      <c r="AJ853" s="353"/>
      <c r="AK853" s="353"/>
      <c r="AL853" s="354">
        <v>97.5</v>
      </c>
      <c r="AM853" s="355"/>
      <c r="AN853" s="355"/>
      <c r="AO853" s="356"/>
      <c r="AP853" s="357" t="s">
        <v>777</v>
      </c>
      <c r="AQ853" s="357"/>
      <c r="AR853" s="357"/>
      <c r="AS853" s="357"/>
      <c r="AT853" s="357"/>
      <c r="AU853" s="357"/>
      <c r="AV853" s="357"/>
      <c r="AW853" s="357"/>
      <c r="AX853" s="357"/>
      <c r="AY853">
        <f>COUNTA($C$853)</f>
        <v>1</v>
      </c>
    </row>
    <row r="854" spans="1:51" ht="30" customHeight="1" x14ac:dyDescent="0.15">
      <c r="A854" s="370">
        <v>10</v>
      </c>
      <c r="B854" s="370">
        <v>1</v>
      </c>
      <c r="C854" s="358" t="s">
        <v>790</v>
      </c>
      <c r="D854" s="343"/>
      <c r="E854" s="343"/>
      <c r="F854" s="343"/>
      <c r="G854" s="343"/>
      <c r="H854" s="343"/>
      <c r="I854" s="343"/>
      <c r="J854" s="344">
        <v>8021001000161</v>
      </c>
      <c r="K854" s="345"/>
      <c r="L854" s="345"/>
      <c r="M854" s="345"/>
      <c r="N854" s="345"/>
      <c r="O854" s="345"/>
      <c r="P854" s="359" t="s">
        <v>791</v>
      </c>
      <c r="Q854" s="346"/>
      <c r="R854" s="346"/>
      <c r="S854" s="346"/>
      <c r="T854" s="346"/>
      <c r="U854" s="346"/>
      <c r="V854" s="346"/>
      <c r="W854" s="346"/>
      <c r="X854" s="346"/>
      <c r="Y854" s="347">
        <v>6</v>
      </c>
      <c r="Z854" s="348"/>
      <c r="AA854" s="348"/>
      <c r="AB854" s="349"/>
      <c r="AC854" s="350" t="s">
        <v>371</v>
      </c>
      <c r="AD854" s="351"/>
      <c r="AE854" s="351"/>
      <c r="AF854" s="351"/>
      <c r="AG854" s="351"/>
      <c r="AH854" s="352">
        <v>2</v>
      </c>
      <c r="AI854" s="353"/>
      <c r="AJ854" s="353"/>
      <c r="AK854" s="353"/>
      <c r="AL854" s="354">
        <v>99.7</v>
      </c>
      <c r="AM854" s="355"/>
      <c r="AN854" s="355"/>
      <c r="AO854" s="356"/>
      <c r="AP854" s="357" t="s">
        <v>777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792</v>
      </c>
      <c r="D878" s="343"/>
      <c r="E878" s="343"/>
      <c r="F878" s="343"/>
      <c r="G878" s="343"/>
      <c r="H878" s="343"/>
      <c r="I878" s="343"/>
      <c r="J878" s="344">
        <v>9010001183776</v>
      </c>
      <c r="K878" s="345"/>
      <c r="L878" s="345"/>
      <c r="M878" s="345"/>
      <c r="N878" s="345"/>
      <c r="O878" s="345"/>
      <c r="P878" s="359" t="s">
        <v>802</v>
      </c>
      <c r="Q878" s="346"/>
      <c r="R878" s="346"/>
      <c r="S878" s="346"/>
      <c r="T878" s="346"/>
      <c r="U878" s="346"/>
      <c r="V878" s="346"/>
      <c r="W878" s="346"/>
      <c r="X878" s="346"/>
      <c r="Y878" s="347">
        <v>129</v>
      </c>
      <c r="Z878" s="348"/>
      <c r="AA878" s="348"/>
      <c r="AB878" s="349"/>
      <c r="AC878" s="350" t="s">
        <v>373</v>
      </c>
      <c r="AD878" s="351"/>
      <c r="AE878" s="351"/>
      <c r="AF878" s="351"/>
      <c r="AG878" s="351"/>
      <c r="AH878" s="366">
        <v>2</v>
      </c>
      <c r="AI878" s="367"/>
      <c r="AJ878" s="367"/>
      <c r="AK878" s="367"/>
      <c r="AL878" s="354">
        <v>99.98</v>
      </c>
      <c r="AM878" s="355"/>
      <c r="AN878" s="355"/>
      <c r="AO878" s="356"/>
      <c r="AP878" s="357" t="s">
        <v>778</v>
      </c>
      <c r="AQ878" s="357"/>
      <c r="AR878" s="357"/>
      <c r="AS878" s="357"/>
      <c r="AT878" s="357"/>
      <c r="AU878" s="357"/>
      <c r="AV878" s="357"/>
      <c r="AW878" s="357"/>
      <c r="AX878" s="357"/>
      <c r="AY878">
        <f t="shared" si="118"/>
        <v>1</v>
      </c>
    </row>
    <row r="879" spans="1:51" ht="30" customHeight="1" x14ac:dyDescent="0.15">
      <c r="A879" s="370">
        <v>2</v>
      </c>
      <c r="B879" s="370">
        <v>1</v>
      </c>
      <c r="C879" s="358" t="s">
        <v>793</v>
      </c>
      <c r="D879" s="343"/>
      <c r="E879" s="343"/>
      <c r="F879" s="343"/>
      <c r="G879" s="343"/>
      <c r="H879" s="343"/>
      <c r="I879" s="343"/>
      <c r="J879" s="344">
        <v>8020001076641</v>
      </c>
      <c r="K879" s="345"/>
      <c r="L879" s="345"/>
      <c r="M879" s="345"/>
      <c r="N879" s="345"/>
      <c r="O879" s="345"/>
      <c r="P879" s="359" t="s">
        <v>794</v>
      </c>
      <c r="Q879" s="346"/>
      <c r="R879" s="346"/>
      <c r="S879" s="346"/>
      <c r="T879" s="346"/>
      <c r="U879" s="346"/>
      <c r="V879" s="346"/>
      <c r="W879" s="346"/>
      <c r="X879" s="346"/>
      <c r="Y879" s="347">
        <v>71</v>
      </c>
      <c r="Z879" s="348"/>
      <c r="AA879" s="348"/>
      <c r="AB879" s="349"/>
      <c r="AC879" s="350" t="s">
        <v>373</v>
      </c>
      <c r="AD879" s="351"/>
      <c r="AE879" s="351"/>
      <c r="AF879" s="351"/>
      <c r="AG879" s="351"/>
      <c r="AH879" s="366">
        <v>2</v>
      </c>
      <c r="AI879" s="367"/>
      <c r="AJ879" s="367"/>
      <c r="AK879" s="367"/>
      <c r="AL879" s="354">
        <v>54.42</v>
      </c>
      <c r="AM879" s="355"/>
      <c r="AN879" s="355"/>
      <c r="AO879" s="356"/>
      <c r="AP879" s="357" t="s">
        <v>778</v>
      </c>
      <c r="AQ879" s="357"/>
      <c r="AR879" s="357"/>
      <c r="AS879" s="357"/>
      <c r="AT879" s="357"/>
      <c r="AU879" s="357"/>
      <c r="AV879" s="357"/>
      <c r="AW879" s="357"/>
      <c r="AX879" s="357"/>
      <c r="AY879">
        <f>COUNTA($C$879)</f>
        <v>1</v>
      </c>
    </row>
    <row r="880" spans="1:51" ht="30" customHeight="1" x14ac:dyDescent="0.15">
      <c r="A880" s="370">
        <v>3</v>
      </c>
      <c r="B880" s="370">
        <v>1</v>
      </c>
      <c r="C880" s="358" t="s">
        <v>795</v>
      </c>
      <c r="D880" s="343"/>
      <c r="E880" s="343"/>
      <c r="F880" s="343"/>
      <c r="G880" s="343"/>
      <c r="H880" s="343"/>
      <c r="I880" s="343"/>
      <c r="J880" s="344">
        <v>9310001010446</v>
      </c>
      <c r="K880" s="345"/>
      <c r="L880" s="345"/>
      <c r="M880" s="345"/>
      <c r="N880" s="345"/>
      <c r="O880" s="345"/>
      <c r="P880" s="359" t="s">
        <v>804</v>
      </c>
      <c r="Q880" s="346"/>
      <c r="R880" s="346"/>
      <c r="S880" s="346"/>
      <c r="T880" s="346"/>
      <c r="U880" s="346"/>
      <c r="V880" s="346"/>
      <c r="W880" s="346"/>
      <c r="X880" s="346"/>
      <c r="Y880" s="347">
        <v>36</v>
      </c>
      <c r="Z880" s="348"/>
      <c r="AA880" s="348"/>
      <c r="AB880" s="349"/>
      <c r="AC880" s="350" t="s">
        <v>373</v>
      </c>
      <c r="AD880" s="351"/>
      <c r="AE880" s="351"/>
      <c r="AF880" s="351"/>
      <c r="AG880" s="351"/>
      <c r="AH880" s="352">
        <v>4</v>
      </c>
      <c r="AI880" s="353"/>
      <c r="AJ880" s="353"/>
      <c r="AK880" s="353"/>
      <c r="AL880" s="354">
        <v>99.81</v>
      </c>
      <c r="AM880" s="355"/>
      <c r="AN880" s="355"/>
      <c r="AO880" s="356"/>
      <c r="AP880" s="357" t="s">
        <v>778</v>
      </c>
      <c r="AQ880" s="357"/>
      <c r="AR880" s="357"/>
      <c r="AS880" s="357"/>
      <c r="AT880" s="357"/>
      <c r="AU880" s="357"/>
      <c r="AV880" s="357"/>
      <c r="AW880" s="357"/>
      <c r="AX880" s="357"/>
      <c r="AY880">
        <f>COUNTA($C$880)</f>
        <v>1</v>
      </c>
    </row>
    <row r="881" spans="1:51" ht="30" customHeight="1" x14ac:dyDescent="0.15">
      <c r="A881" s="370">
        <v>4</v>
      </c>
      <c r="B881" s="370">
        <v>1</v>
      </c>
      <c r="C881" s="358" t="s">
        <v>796</v>
      </c>
      <c r="D881" s="343"/>
      <c r="E881" s="343"/>
      <c r="F881" s="343"/>
      <c r="G881" s="343"/>
      <c r="H881" s="343"/>
      <c r="I881" s="343"/>
      <c r="J881" s="344">
        <v>3140001036976</v>
      </c>
      <c r="K881" s="345"/>
      <c r="L881" s="345"/>
      <c r="M881" s="345"/>
      <c r="N881" s="345"/>
      <c r="O881" s="345"/>
      <c r="P881" s="359" t="s">
        <v>801</v>
      </c>
      <c r="Q881" s="346"/>
      <c r="R881" s="346"/>
      <c r="S881" s="346"/>
      <c r="T881" s="346"/>
      <c r="U881" s="346"/>
      <c r="V881" s="346"/>
      <c r="W881" s="346"/>
      <c r="X881" s="346"/>
      <c r="Y881" s="347">
        <v>25</v>
      </c>
      <c r="Z881" s="348"/>
      <c r="AA881" s="348"/>
      <c r="AB881" s="349"/>
      <c r="AC881" s="350" t="s">
        <v>373</v>
      </c>
      <c r="AD881" s="351"/>
      <c r="AE881" s="351"/>
      <c r="AF881" s="351"/>
      <c r="AG881" s="351"/>
      <c r="AH881" s="352">
        <v>2</v>
      </c>
      <c r="AI881" s="353"/>
      <c r="AJ881" s="353"/>
      <c r="AK881" s="353"/>
      <c r="AL881" s="354">
        <v>83.12</v>
      </c>
      <c r="AM881" s="355"/>
      <c r="AN881" s="355"/>
      <c r="AO881" s="356"/>
      <c r="AP881" s="357" t="s">
        <v>778</v>
      </c>
      <c r="AQ881" s="357"/>
      <c r="AR881" s="357"/>
      <c r="AS881" s="357"/>
      <c r="AT881" s="357"/>
      <c r="AU881" s="357"/>
      <c r="AV881" s="357"/>
      <c r="AW881" s="357"/>
      <c r="AX881" s="357"/>
      <c r="AY881">
        <f>COUNTA($C$881)</f>
        <v>1</v>
      </c>
    </row>
    <row r="882" spans="1:51" ht="30" customHeight="1" x14ac:dyDescent="0.15">
      <c r="A882" s="370">
        <v>5</v>
      </c>
      <c r="B882" s="370">
        <v>1</v>
      </c>
      <c r="C882" s="358" t="s">
        <v>797</v>
      </c>
      <c r="D882" s="343"/>
      <c r="E882" s="343"/>
      <c r="F882" s="343"/>
      <c r="G882" s="343"/>
      <c r="H882" s="343"/>
      <c r="I882" s="343"/>
      <c r="J882" s="344">
        <v>5013201006743</v>
      </c>
      <c r="K882" s="345"/>
      <c r="L882" s="345"/>
      <c r="M882" s="345"/>
      <c r="N882" s="345"/>
      <c r="O882" s="345"/>
      <c r="P882" s="359" t="s">
        <v>798</v>
      </c>
      <c r="Q882" s="346"/>
      <c r="R882" s="346"/>
      <c r="S882" s="346"/>
      <c r="T882" s="346"/>
      <c r="U882" s="346"/>
      <c r="V882" s="346"/>
      <c r="W882" s="346"/>
      <c r="X882" s="346"/>
      <c r="Y882" s="347">
        <v>10</v>
      </c>
      <c r="Z882" s="348"/>
      <c r="AA882" s="348"/>
      <c r="AB882" s="349"/>
      <c r="AC882" s="350" t="s">
        <v>373</v>
      </c>
      <c r="AD882" s="351"/>
      <c r="AE882" s="351"/>
      <c r="AF882" s="351"/>
      <c r="AG882" s="351"/>
      <c r="AH882" s="352">
        <v>2</v>
      </c>
      <c r="AI882" s="353"/>
      <c r="AJ882" s="353"/>
      <c r="AK882" s="353"/>
      <c r="AL882" s="354">
        <v>100</v>
      </c>
      <c r="AM882" s="355"/>
      <c r="AN882" s="355"/>
      <c r="AO882" s="356"/>
      <c r="AP882" s="357" t="s">
        <v>778</v>
      </c>
      <c r="AQ882" s="357"/>
      <c r="AR882" s="357"/>
      <c r="AS882" s="357"/>
      <c r="AT882" s="357"/>
      <c r="AU882" s="357"/>
      <c r="AV882" s="357"/>
      <c r="AW882" s="357"/>
      <c r="AX882" s="357"/>
      <c r="AY882">
        <f>COUNTA($C$882)</f>
        <v>1</v>
      </c>
    </row>
    <row r="883" spans="1:51" ht="30" customHeight="1" x14ac:dyDescent="0.15">
      <c r="A883" s="370">
        <v>6</v>
      </c>
      <c r="B883" s="370">
        <v>1</v>
      </c>
      <c r="C883" s="358" t="s">
        <v>799</v>
      </c>
      <c r="D883" s="343"/>
      <c r="E883" s="343"/>
      <c r="F883" s="343"/>
      <c r="G883" s="343"/>
      <c r="H883" s="343"/>
      <c r="I883" s="343"/>
      <c r="J883" s="344">
        <v>2310001005989</v>
      </c>
      <c r="K883" s="345"/>
      <c r="L883" s="345"/>
      <c r="M883" s="345"/>
      <c r="N883" s="345"/>
      <c r="O883" s="345"/>
      <c r="P883" s="359" t="s">
        <v>800</v>
      </c>
      <c r="Q883" s="346"/>
      <c r="R883" s="346"/>
      <c r="S883" s="346"/>
      <c r="T883" s="346"/>
      <c r="U883" s="346"/>
      <c r="V883" s="346"/>
      <c r="W883" s="346"/>
      <c r="X883" s="346"/>
      <c r="Y883" s="347">
        <v>7</v>
      </c>
      <c r="Z883" s="348"/>
      <c r="AA883" s="348"/>
      <c r="AB883" s="349"/>
      <c r="AC883" s="350" t="s">
        <v>373</v>
      </c>
      <c r="AD883" s="351"/>
      <c r="AE883" s="351"/>
      <c r="AF883" s="351"/>
      <c r="AG883" s="351"/>
      <c r="AH883" s="352">
        <v>4</v>
      </c>
      <c r="AI883" s="353"/>
      <c r="AJ883" s="353"/>
      <c r="AK883" s="353"/>
      <c r="AL883" s="354">
        <v>99.98</v>
      </c>
      <c r="AM883" s="355"/>
      <c r="AN883" s="355"/>
      <c r="AO883" s="356"/>
      <c r="AP883" s="357" t="s">
        <v>778</v>
      </c>
      <c r="AQ883" s="357"/>
      <c r="AR883" s="357"/>
      <c r="AS883" s="357"/>
      <c r="AT883" s="357"/>
      <c r="AU883" s="357"/>
      <c r="AV883" s="357"/>
      <c r="AW883" s="357"/>
      <c r="AX883" s="357"/>
      <c r="AY883">
        <f>COUNTA($C$883)</f>
        <v>1</v>
      </c>
    </row>
    <row r="884" spans="1:51" ht="30" customHeight="1" x14ac:dyDescent="0.15">
      <c r="A884" s="370">
        <v>7</v>
      </c>
      <c r="B884" s="370">
        <v>1</v>
      </c>
      <c r="C884" s="358" t="s">
        <v>803</v>
      </c>
      <c r="D884" s="343"/>
      <c r="E884" s="343"/>
      <c r="F884" s="343"/>
      <c r="G884" s="343"/>
      <c r="H884" s="343"/>
      <c r="I884" s="343"/>
      <c r="J884" s="344">
        <v>6130001043649</v>
      </c>
      <c r="K884" s="345"/>
      <c r="L884" s="345"/>
      <c r="M884" s="345"/>
      <c r="N884" s="345"/>
      <c r="O884" s="345"/>
      <c r="P884" s="359" t="s">
        <v>808</v>
      </c>
      <c r="Q884" s="346"/>
      <c r="R884" s="346"/>
      <c r="S884" s="346"/>
      <c r="T884" s="346"/>
      <c r="U884" s="346"/>
      <c r="V884" s="346"/>
      <c r="W884" s="346"/>
      <c r="X884" s="346"/>
      <c r="Y884" s="347">
        <v>5</v>
      </c>
      <c r="Z884" s="348"/>
      <c r="AA884" s="348"/>
      <c r="AB884" s="349"/>
      <c r="AC884" s="350" t="s">
        <v>373</v>
      </c>
      <c r="AD884" s="351"/>
      <c r="AE884" s="351"/>
      <c r="AF884" s="351"/>
      <c r="AG884" s="351"/>
      <c r="AH884" s="352">
        <v>3</v>
      </c>
      <c r="AI884" s="353"/>
      <c r="AJ884" s="353"/>
      <c r="AK884" s="353"/>
      <c r="AL884" s="354">
        <v>99.65</v>
      </c>
      <c r="AM884" s="355"/>
      <c r="AN884" s="355"/>
      <c r="AO884" s="356"/>
      <c r="AP884" s="357" t="s">
        <v>778</v>
      </c>
      <c r="AQ884" s="357"/>
      <c r="AR884" s="357"/>
      <c r="AS884" s="357"/>
      <c r="AT884" s="357"/>
      <c r="AU884" s="357"/>
      <c r="AV884" s="357"/>
      <c r="AW884" s="357"/>
      <c r="AX884" s="357"/>
      <c r="AY884">
        <f>COUNTA($C$884)</f>
        <v>1</v>
      </c>
    </row>
    <row r="885" spans="1:51" ht="30" customHeight="1" x14ac:dyDescent="0.15">
      <c r="A885" s="370">
        <v>8</v>
      </c>
      <c r="B885" s="370">
        <v>1</v>
      </c>
      <c r="C885" s="358" t="s">
        <v>810</v>
      </c>
      <c r="D885" s="343"/>
      <c r="E885" s="343"/>
      <c r="F885" s="343"/>
      <c r="G885" s="343"/>
      <c r="H885" s="343"/>
      <c r="I885" s="343"/>
      <c r="J885" s="344">
        <v>9240001026103</v>
      </c>
      <c r="K885" s="345"/>
      <c r="L885" s="345"/>
      <c r="M885" s="345"/>
      <c r="N885" s="345"/>
      <c r="O885" s="345"/>
      <c r="P885" s="359" t="s">
        <v>811</v>
      </c>
      <c r="Q885" s="346"/>
      <c r="R885" s="346"/>
      <c r="S885" s="346"/>
      <c r="T885" s="346"/>
      <c r="U885" s="346"/>
      <c r="V885" s="346"/>
      <c r="W885" s="346"/>
      <c r="X885" s="346"/>
      <c r="Y885" s="347">
        <v>4</v>
      </c>
      <c r="Z885" s="348"/>
      <c r="AA885" s="348"/>
      <c r="AB885" s="349"/>
      <c r="AC885" s="350" t="s">
        <v>373</v>
      </c>
      <c r="AD885" s="351"/>
      <c r="AE885" s="351"/>
      <c r="AF885" s="351"/>
      <c r="AG885" s="351"/>
      <c r="AH885" s="352">
        <v>2</v>
      </c>
      <c r="AI885" s="353"/>
      <c r="AJ885" s="353"/>
      <c r="AK885" s="353"/>
      <c r="AL885" s="354">
        <v>99.62</v>
      </c>
      <c r="AM885" s="355"/>
      <c r="AN885" s="355"/>
      <c r="AO885" s="356"/>
      <c r="AP885" s="357" t="s">
        <v>778</v>
      </c>
      <c r="AQ885" s="357"/>
      <c r="AR885" s="357"/>
      <c r="AS885" s="357"/>
      <c r="AT885" s="357"/>
      <c r="AU885" s="357"/>
      <c r="AV885" s="357"/>
      <c r="AW885" s="357"/>
      <c r="AX885" s="357"/>
      <c r="AY885">
        <f>COUNTA($C$885)</f>
        <v>1</v>
      </c>
    </row>
    <row r="886" spans="1:51" ht="30" customHeight="1" x14ac:dyDescent="0.15">
      <c r="A886" s="370">
        <v>9</v>
      </c>
      <c r="B886" s="370">
        <v>1</v>
      </c>
      <c r="C886" s="358" t="s">
        <v>812</v>
      </c>
      <c r="D886" s="343"/>
      <c r="E886" s="343"/>
      <c r="F886" s="343"/>
      <c r="G886" s="343"/>
      <c r="H886" s="343"/>
      <c r="I886" s="343"/>
      <c r="J886" s="344">
        <v>9310001005974</v>
      </c>
      <c r="K886" s="345"/>
      <c r="L886" s="345"/>
      <c r="M886" s="345"/>
      <c r="N886" s="345"/>
      <c r="O886" s="345"/>
      <c r="P886" s="359" t="s">
        <v>813</v>
      </c>
      <c r="Q886" s="346"/>
      <c r="R886" s="346"/>
      <c r="S886" s="346"/>
      <c r="T886" s="346"/>
      <c r="U886" s="346"/>
      <c r="V886" s="346"/>
      <c r="W886" s="346"/>
      <c r="X886" s="346"/>
      <c r="Y886" s="347">
        <v>4</v>
      </c>
      <c r="Z886" s="348"/>
      <c r="AA886" s="348"/>
      <c r="AB886" s="349"/>
      <c r="AC886" s="350" t="s">
        <v>373</v>
      </c>
      <c r="AD886" s="351"/>
      <c r="AE886" s="351"/>
      <c r="AF886" s="351"/>
      <c r="AG886" s="351"/>
      <c r="AH886" s="352">
        <v>2</v>
      </c>
      <c r="AI886" s="353"/>
      <c r="AJ886" s="353"/>
      <c r="AK886" s="353"/>
      <c r="AL886" s="354">
        <v>100</v>
      </c>
      <c r="AM886" s="355"/>
      <c r="AN886" s="355"/>
      <c r="AO886" s="356"/>
      <c r="AP886" s="357" t="s">
        <v>778</v>
      </c>
      <c r="AQ886" s="357"/>
      <c r="AR886" s="357"/>
      <c r="AS886" s="357"/>
      <c r="AT886" s="357"/>
      <c r="AU886" s="357"/>
      <c r="AV886" s="357"/>
      <c r="AW886" s="357"/>
      <c r="AX886" s="357"/>
      <c r="AY886">
        <f>COUNTA($C$886)</f>
        <v>1</v>
      </c>
    </row>
    <row r="887" spans="1:51" ht="30" customHeight="1" x14ac:dyDescent="0.15">
      <c r="A887" s="370">
        <v>10</v>
      </c>
      <c r="B887" s="370">
        <v>1</v>
      </c>
      <c r="C887" s="358" t="s">
        <v>814</v>
      </c>
      <c r="D887" s="343"/>
      <c r="E887" s="343"/>
      <c r="F887" s="343"/>
      <c r="G887" s="343"/>
      <c r="H887" s="343"/>
      <c r="I887" s="343"/>
      <c r="J887" s="344">
        <v>7011001046925</v>
      </c>
      <c r="K887" s="345"/>
      <c r="L887" s="345"/>
      <c r="M887" s="345"/>
      <c r="N887" s="345"/>
      <c r="O887" s="345"/>
      <c r="P887" s="359" t="s">
        <v>815</v>
      </c>
      <c r="Q887" s="346"/>
      <c r="R887" s="346"/>
      <c r="S887" s="346"/>
      <c r="T887" s="346"/>
      <c r="U887" s="346"/>
      <c r="V887" s="346"/>
      <c r="W887" s="346"/>
      <c r="X887" s="346"/>
      <c r="Y887" s="347">
        <v>4</v>
      </c>
      <c r="Z887" s="348"/>
      <c r="AA887" s="348"/>
      <c r="AB887" s="349"/>
      <c r="AC887" s="350" t="s">
        <v>373</v>
      </c>
      <c r="AD887" s="351"/>
      <c r="AE887" s="351"/>
      <c r="AF887" s="351"/>
      <c r="AG887" s="351"/>
      <c r="AH887" s="352">
        <v>2</v>
      </c>
      <c r="AI887" s="353"/>
      <c r="AJ887" s="353"/>
      <c r="AK887" s="353"/>
      <c r="AL887" s="354">
        <v>99.99</v>
      </c>
      <c r="AM887" s="355"/>
      <c r="AN887" s="355"/>
      <c r="AO887" s="356"/>
      <c r="AP887" s="357" t="s">
        <v>778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816</v>
      </c>
      <c r="D911" s="343"/>
      <c r="E911" s="343"/>
      <c r="F911" s="343"/>
      <c r="G911" s="343"/>
      <c r="H911" s="343"/>
      <c r="I911" s="343"/>
      <c r="J911" s="344">
        <v>1140001005719</v>
      </c>
      <c r="K911" s="345"/>
      <c r="L911" s="345"/>
      <c r="M911" s="345"/>
      <c r="N911" s="345"/>
      <c r="O911" s="345"/>
      <c r="P911" s="359" t="s">
        <v>826</v>
      </c>
      <c r="Q911" s="346"/>
      <c r="R911" s="346"/>
      <c r="S911" s="346"/>
      <c r="T911" s="346"/>
      <c r="U911" s="346"/>
      <c r="V911" s="346"/>
      <c r="W911" s="346"/>
      <c r="X911" s="346"/>
      <c r="Y911" s="347">
        <v>1930</v>
      </c>
      <c r="Z911" s="348"/>
      <c r="AA911" s="348"/>
      <c r="AB911" s="349"/>
      <c r="AC911" s="350" t="s">
        <v>376</v>
      </c>
      <c r="AD911" s="351"/>
      <c r="AE911" s="351"/>
      <c r="AF911" s="351"/>
      <c r="AG911" s="351"/>
      <c r="AH911" s="366" t="s">
        <v>778</v>
      </c>
      <c r="AI911" s="367"/>
      <c r="AJ911" s="367"/>
      <c r="AK911" s="367"/>
      <c r="AL911" s="354">
        <v>99.9</v>
      </c>
      <c r="AM911" s="355"/>
      <c r="AN911" s="355"/>
      <c r="AO911" s="356"/>
      <c r="AP911" s="357" t="s">
        <v>778</v>
      </c>
      <c r="AQ911" s="357"/>
      <c r="AR911" s="357"/>
      <c r="AS911" s="357"/>
      <c r="AT911" s="357"/>
      <c r="AU911" s="357"/>
      <c r="AV911" s="357"/>
      <c r="AW911" s="357"/>
      <c r="AX911" s="357"/>
      <c r="AY911">
        <f t="shared" si="119"/>
        <v>1</v>
      </c>
    </row>
    <row r="912" spans="1:51" ht="30" customHeight="1" x14ac:dyDescent="0.15">
      <c r="A912" s="370">
        <v>2</v>
      </c>
      <c r="B912" s="370">
        <v>1</v>
      </c>
      <c r="C912" s="358" t="s">
        <v>817</v>
      </c>
      <c r="D912" s="343"/>
      <c r="E912" s="343"/>
      <c r="F912" s="343"/>
      <c r="G912" s="343"/>
      <c r="H912" s="343"/>
      <c r="I912" s="343"/>
      <c r="J912" s="344">
        <v>8010401050387</v>
      </c>
      <c r="K912" s="345"/>
      <c r="L912" s="345"/>
      <c r="M912" s="345"/>
      <c r="N912" s="345"/>
      <c r="O912" s="345"/>
      <c r="P912" s="359" t="s">
        <v>826</v>
      </c>
      <c r="Q912" s="346"/>
      <c r="R912" s="346"/>
      <c r="S912" s="346"/>
      <c r="T912" s="346"/>
      <c r="U912" s="346"/>
      <c r="V912" s="346"/>
      <c r="W912" s="346"/>
      <c r="X912" s="346"/>
      <c r="Y912" s="347">
        <v>1626</v>
      </c>
      <c r="Z912" s="348"/>
      <c r="AA912" s="348"/>
      <c r="AB912" s="349"/>
      <c r="AC912" s="350" t="s">
        <v>376</v>
      </c>
      <c r="AD912" s="351"/>
      <c r="AE912" s="351"/>
      <c r="AF912" s="351"/>
      <c r="AG912" s="351"/>
      <c r="AH912" s="366" t="s">
        <v>778</v>
      </c>
      <c r="AI912" s="367"/>
      <c r="AJ912" s="367"/>
      <c r="AK912" s="367"/>
      <c r="AL912" s="354">
        <v>99.98</v>
      </c>
      <c r="AM912" s="355"/>
      <c r="AN912" s="355"/>
      <c r="AO912" s="356"/>
      <c r="AP912" s="357" t="s">
        <v>778</v>
      </c>
      <c r="AQ912" s="357"/>
      <c r="AR912" s="357"/>
      <c r="AS912" s="357"/>
      <c r="AT912" s="357"/>
      <c r="AU912" s="357"/>
      <c r="AV912" s="357"/>
      <c r="AW912" s="357"/>
      <c r="AX912" s="357"/>
      <c r="AY912">
        <f>COUNTA($C$912)</f>
        <v>1</v>
      </c>
    </row>
    <row r="913" spans="1:51" ht="30" customHeight="1" x14ac:dyDescent="0.15">
      <c r="A913" s="370">
        <v>3</v>
      </c>
      <c r="B913" s="370">
        <v>1</v>
      </c>
      <c r="C913" s="358" t="s">
        <v>818</v>
      </c>
      <c r="D913" s="343"/>
      <c r="E913" s="343"/>
      <c r="F913" s="343"/>
      <c r="G913" s="343"/>
      <c r="H913" s="343"/>
      <c r="I913" s="343"/>
      <c r="J913" s="344">
        <v>8020001076641</v>
      </c>
      <c r="K913" s="345"/>
      <c r="L913" s="345"/>
      <c r="M913" s="345"/>
      <c r="N913" s="345"/>
      <c r="O913" s="345"/>
      <c r="P913" s="359" t="s">
        <v>827</v>
      </c>
      <c r="Q913" s="346"/>
      <c r="R913" s="346"/>
      <c r="S913" s="346"/>
      <c r="T913" s="346"/>
      <c r="U913" s="346"/>
      <c r="V913" s="346"/>
      <c r="W913" s="346"/>
      <c r="X913" s="346"/>
      <c r="Y913" s="347">
        <v>1427</v>
      </c>
      <c r="Z913" s="348"/>
      <c r="AA913" s="348"/>
      <c r="AB913" s="349"/>
      <c r="AC913" s="350" t="s">
        <v>376</v>
      </c>
      <c r="AD913" s="351"/>
      <c r="AE913" s="351"/>
      <c r="AF913" s="351"/>
      <c r="AG913" s="351"/>
      <c r="AH913" s="352" t="s">
        <v>778</v>
      </c>
      <c r="AI913" s="353"/>
      <c r="AJ913" s="353"/>
      <c r="AK913" s="353"/>
      <c r="AL913" s="354">
        <v>99.99</v>
      </c>
      <c r="AM913" s="355"/>
      <c r="AN913" s="355"/>
      <c r="AO913" s="356"/>
      <c r="AP913" s="357" t="s">
        <v>778</v>
      </c>
      <c r="AQ913" s="357"/>
      <c r="AR913" s="357"/>
      <c r="AS913" s="357"/>
      <c r="AT913" s="357"/>
      <c r="AU913" s="357"/>
      <c r="AV913" s="357"/>
      <c r="AW913" s="357"/>
      <c r="AX913" s="357"/>
      <c r="AY913">
        <f>COUNTA($C$913)</f>
        <v>1</v>
      </c>
    </row>
    <row r="914" spans="1:51" ht="30" customHeight="1" x14ac:dyDescent="0.15">
      <c r="A914" s="370">
        <v>4</v>
      </c>
      <c r="B914" s="370">
        <v>1</v>
      </c>
      <c r="C914" s="358" t="s">
        <v>822</v>
      </c>
      <c r="D914" s="343"/>
      <c r="E914" s="343"/>
      <c r="F914" s="343"/>
      <c r="G914" s="343"/>
      <c r="H914" s="343"/>
      <c r="I914" s="343"/>
      <c r="J914" s="344">
        <v>1010401041839</v>
      </c>
      <c r="K914" s="345"/>
      <c r="L914" s="345"/>
      <c r="M914" s="345"/>
      <c r="N914" s="345"/>
      <c r="O914" s="345"/>
      <c r="P914" s="359" t="s">
        <v>828</v>
      </c>
      <c r="Q914" s="346"/>
      <c r="R914" s="346"/>
      <c r="S914" s="346"/>
      <c r="T914" s="346"/>
      <c r="U914" s="346"/>
      <c r="V914" s="346"/>
      <c r="W914" s="346"/>
      <c r="X914" s="346"/>
      <c r="Y914" s="347">
        <v>979</v>
      </c>
      <c r="Z914" s="348"/>
      <c r="AA914" s="348"/>
      <c r="AB914" s="349"/>
      <c r="AC914" s="350" t="s">
        <v>376</v>
      </c>
      <c r="AD914" s="351"/>
      <c r="AE914" s="351"/>
      <c r="AF914" s="351"/>
      <c r="AG914" s="351"/>
      <c r="AH914" s="352" t="s">
        <v>778</v>
      </c>
      <c r="AI914" s="353"/>
      <c r="AJ914" s="353"/>
      <c r="AK914" s="353"/>
      <c r="AL914" s="354">
        <v>99.97</v>
      </c>
      <c r="AM914" s="355"/>
      <c r="AN914" s="355"/>
      <c r="AO914" s="356"/>
      <c r="AP914" s="357" t="s">
        <v>778</v>
      </c>
      <c r="AQ914" s="357"/>
      <c r="AR914" s="357"/>
      <c r="AS914" s="357"/>
      <c r="AT914" s="357"/>
      <c r="AU914" s="357"/>
      <c r="AV914" s="357"/>
      <c r="AW914" s="357"/>
      <c r="AX914" s="357"/>
      <c r="AY914">
        <f>COUNTA($C$914)</f>
        <v>1</v>
      </c>
    </row>
    <row r="915" spans="1:51" ht="30" customHeight="1" x14ac:dyDescent="0.15">
      <c r="A915" s="370">
        <v>5</v>
      </c>
      <c r="B915" s="370">
        <v>1</v>
      </c>
      <c r="C915" s="358" t="s">
        <v>819</v>
      </c>
      <c r="D915" s="343"/>
      <c r="E915" s="343"/>
      <c r="F915" s="343"/>
      <c r="G915" s="343"/>
      <c r="H915" s="343"/>
      <c r="I915" s="343"/>
      <c r="J915" s="344">
        <v>4010601031604</v>
      </c>
      <c r="K915" s="345"/>
      <c r="L915" s="345"/>
      <c r="M915" s="345"/>
      <c r="N915" s="345"/>
      <c r="O915" s="345"/>
      <c r="P915" s="359" t="s">
        <v>829</v>
      </c>
      <c r="Q915" s="346"/>
      <c r="R915" s="346"/>
      <c r="S915" s="346"/>
      <c r="T915" s="346"/>
      <c r="U915" s="346"/>
      <c r="V915" s="346"/>
      <c r="W915" s="346"/>
      <c r="X915" s="346"/>
      <c r="Y915" s="347">
        <v>958</v>
      </c>
      <c r="Z915" s="348"/>
      <c r="AA915" s="348"/>
      <c r="AB915" s="349"/>
      <c r="AC915" s="350" t="s">
        <v>376</v>
      </c>
      <c r="AD915" s="351"/>
      <c r="AE915" s="351"/>
      <c r="AF915" s="351"/>
      <c r="AG915" s="351"/>
      <c r="AH915" s="352" t="s">
        <v>778</v>
      </c>
      <c r="AI915" s="353"/>
      <c r="AJ915" s="353"/>
      <c r="AK915" s="353"/>
      <c r="AL915" s="354">
        <v>99.98</v>
      </c>
      <c r="AM915" s="355"/>
      <c r="AN915" s="355"/>
      <c r="AO915" s="356"/>
      <c r="AP915" s="357" t="s">
        <v>778</v>
      </c>
      <c r="AQ915" s="357"/>
      <c r="AR915" s="357"/>
      <c r="AS915" s="357"/>
      <c r="AT915" s="357"/>
      <c r="AU915" s="357"/>
      <c r="AV915" s="357"/>
      <c r="AW915" s="357"/>
      <c r="AX915" s="357"/>
      <c r="AY915">
        <f>COUNTA($C$915)</f>
        <v>1</v>
      </c>
    </row>
    <row r="916" spans="1:51" ht="30" customHeight="1" x14ac:dyDescent="0.15">
      <c r="A916" s="370">
        <v>6</v>
      </c>
      <c r="B916" s="370">
        <v>1</v>
      </c>
      <c r="C916" s="358" t="s">
        <v>821</v>
      </c>
      <c r="D916" s="343"/>
      <c r="E916" s="343"/>
      <c r="F916" s="343"/>
      <c r="G916" s="343"/>
      <c r="H916" s="343"/>
      <c r="I916" s="343"/>
      <c r="J916" s="344">
        <v>6440001004124</v>
      </c>
      <c r="K916" s="345"/>
      <c r="L916" s="345"/>
      <c r="M916" s="345"/>
      <c r="N916" s="345"/>
      <c r="O916" s="345"/>
      <c r="P916" s="359" t="s">
        <v>827</v>
      </c>
      <c r="Q916" s="346"/>
      <c r="R916" s="346"/>
      <c r="S916" s="346"/>
      <c r="T916" s="346"/>
      <c r="U916" s="346"/>
      <c r="V916" s="346"/>
      <c r="W916" s="346"/>
      <c r="X916" s="346"/>
      <c r="Y916" s="347">
        <v>712</v>
      </c>
      <c r="Z916" s="348"/>
      <c r="AA916" s="348"/>
      <c r="AB916" s="349"/>
      <c r="AC916" s="350" t="s">
        <v>376</v>
      </c>
      <c r="AD916" s="351"/>
      <c r="AE916" s="351"/>
      <c r="AF916" s="351"/>
      <c r="AG916" s="351"/>
      <c r="AH916" s="352" t="s">
        <v>778</v>
      </c>
      <c r="AI916" s="353"/>
      <c r="AJ916" s="353"/>
      <c r="AK916" s="353"/>
      <c r="AL916" s="354">
        <v>99.99</v>
      </c>
      <c r="AM916" s="355"/>
      <c r="AN916" s="355"/>
      <c r="AO916" s="356"/>
      <c r="AP916" s="357" t="s">
        <v>778</v>
      </c>
      <c r="AQ916" s="357"/>
      <c r="AR916" s="357"/>
      <c r="AS916" s="357"/>
      <c r="AT916" s="357"/>
      <c r="AU916" s="357"/>
      <c r="AV916" s="357"/>
      <c r="AW916" s="357"/>
      <c r="AX916" s="357"/>
      <c r="AY916">
        <f>COUNTA($C$916)</f>
        <v>1</v>
      </c>
    </row>
    <row r="917" spans="1:51" ht="30" customHeight="1" x14ac:dyDescent="0.15">
      <c r="A917" s="370">
        <v>7</v>
      </c>
      <c r="B917" s="370">
        <v>1</v>
      </c>
      <c r="C917" s="358" t="s">
        <v>823</v>
      </c>
      <c r="D917" s="343"/>
      <c r="E917" s="343"/>
      <c r="F917" s="343"/>
      <c r="G917" s="343"/>
      <c r="H917" s="343"/>
      <c r="I917" s="343"/>
      <c r="J917" s="344">
        <v>7020001122958</v>
      </c>
      <c r="K917" s="345"/>
      <c r="L917" s="345"/>
      <c r="M917" s="345"/>
      <c r="N917" s="345"/>
      <c r="O917" s="345"/>
      <c r="P917" s="359" t="s">
        <v>830</v>
      </c>
      <c r="Q917" s="346"/>
      <c r="R917" s="346"/>
      <c r="S917" s="346"/>
      <c r="T917" s="346"/>
      <c r="U917" s="346"/>
      <c r="V917" s="346"/>
      <c r="W917" s="346"/>
      <c r="X917" s="346"/>
      <c r="Y917" s="347">
        <v>641</v>
      </c>
      <c r="Z917" s="348"/>
      <c r="AA917" s="348"/>
      <c r="AB917" s="349"/>
      <c r="AC917" s="350" t="s">
        <v>376</v>
      </c>
      <c r="AD917" s="351"/>
      <c r="AE917" s="351"/>
      <c r="AF917" s="351"/>
      <c r="AG917" s="351"/>
      <c r="AH917" s="352" t="s">
        <v>778</v>
      </c>
      <c r="AI917" s="353"/>
      <c r="AJ917" s="353"/>
      <c r="AK917" s="353"/>
      <c r="AL917" s="354">
        <v>99.99</v>
      </c>
      <c r="AM917" s="355"/>
      <c r="AN917" s="355"/>
      <c r="AO917" s="356"/>
      <c r="AP917" s="357" t="s">
        <v>778</v>
      </c>
      <c r="AQ917" s="357"/>
      <c r="AR917" s="357"/>
      <c r="AS917" s="357"/>
      <c r="AT917" s="357"/>
      <c r="AU917" s="357"/>
      <c r="AV917" s="357"/>
      <c r="AW917" s="357"/>
      <c r="AX917" s="357"/>
      <c r="AY917">
        <f>COUNTA($C$917)</f>
        <v>1</v>
      </c>
    </row>
    <row r="918" spans="1:51" ht="30" customHeight="1" x14ac:dyDescent="0.15">
      <c r="A918" s="370">
        <v>8</v>
      </c>
      <c r="B918" s="370">
        <v>1</v>
      </c>
      <c r="C918" s="358" t="s">
        <v>820</v>
      </c>
      <c r="D918" s="343"/>
      <c r="E918" s="343"/>
      <c r="F918" s="343"/>
      <c r="G918" s="343"/>
      <c r="H918" s="343"/>
      <c r="I918" s="343"/>
      <c r="J918" s="344">
        <v>9010001183776</v>
      </c>
      <c r="K918" s="345"/>
      <c r="L918" s="345"/>
      <c r="M918" s="345"/>
      <c r="N918" s="345"/>
      <c r="O918" s="345"/>
      <c r="P918" s="359" t="s">
        <v>827</v>
      </c>
      <c r="Q918" s="346"/>
      <c r="R918" s="346"/>
      <c r="S918" s="346"/>
      <c r="T918" s="346"/>
      <c r="U918" s="346"/>
      <c r="V918" s="346"/>
      <c r="W918" s="346"/>
      <c r="X918" s="346"/>
      <c r="Y918" s="347">
        <v>625</v>
      </c>
      <c r="Z918" s="348"/>
      <c r="AA918" s="348"/>
      <c r="AB918" s="349"/>
      <c r="AC918" s="350" t="s">
        <v>376</v>
      </c>
      <c r="AD918" s="351"/>
      <c r="AE918" s="351"/>
      <c r="AF918" s="351"/>
      <c r="AG918" s="351"/>
      <c r="AH918" s="352" t="s">
        <v>778</v>
      </c>
      <c r="AI918" s="353"/>
      <c r="AJ918" s="353"/>
      <c r="AK918" s="353"/>
      <c r="AL918" s="354">
        <v>99.65</v>
      </c>
      <c r="AM918" s="355"/>
      <c r="AN918" s="355"/>
      <c r="AO918" s="356"/>
      <c r="AP918" s="357" t="s">
        <v>778</v>
      </c>
      <c r="AQ918" s="357"/>
      <c r="AR918" s="357"/>
      <c r="AS918" s="357"/>
      <c r="AT918" s="357"/>
      <c r="AU918" s="357"/>
      <c r="AV918" s="357"/>
      <c r="AW918" s="357"/>
      <c r="AX918" s="357"/>
      <c r="AY918">
        <f>COUNTA($C$918)</f>
        <v>1</v>
      </c>
    </row>
    <row r="919" spans="1:51" ht="30" customHeight="1" x14ac:dyDescent="0.15">
      <c r="A919" s="370">
        <v>9</v>
      </c>
      <c r="B919" s="370">
        <v>1</v>
      </c>
      <c r="C919" s="358" t="s">
        <v>824</v>
      </c>
      <c r="D919" s="343"/>
      <c r="E919" s="343"/>
      <c r="F919" s="343"/>
      <c r="G919" s="343"/>
      <c r="H919" s="343"/>
      <c r="I919" s="343"/>
      <c r="J919" s="344">
        <v>3020001026048</v>
      </c>
      <c r="K919" s="345"/>
      <c r="L919" s="345"/>
      <c r="M919" s="345"/>
      <c r="N919" s="345"/>
      <c r="O919" s="345"/>
      <c r="P919" s="359" t="s">
        <v>828</v>
      </c>
      <c r="Q919" s="346"/>
      <c r="R919" s="346"/>
      <c r="S919" s="346"/>
      <c r="T919" s="346"/>
      <c r="U919" s="346"/>
      <c r="V919" s="346"/>
      <c r="W919" s="346"/>
      <c r="X919" s="346"/>
      <c r="Y919" s="347">
        <v>432</v>
      </c>
      <c r="Z919" s="348"/>
      <c r="AA919" s="348"/>
      <c r="AB919" s="349"/>
      <c r="AC919" s="350" t="s">
        <v>376</v>
      </c>
      <c r="AD919" s="351"/>
      <c r="AE919" s="351"/>
      <c r="AF919" s="351"/>
      <c r="AG919" s="351"/>
      <c r="AH919" s="352" t="s">
        <v>778</v>
      </c>
      <c r="AI919" s="353"/>
      <c r="AJ919" s="353"/>
      <c r="AK919" s="353"/>
      <c r="AL919" s="354">
        <v>99.96</v>
      </c>
      <c r="AM919" s="355"/>
      <c r="AN919" s="355"/>
      <c r="AO919" s="356"/>
      <c r="AP919" s="357" t="s">
        <v>778</v>
      </c>
      <c r="AQ919" s="357"/>
      <c r="AR919" s="357"/>
      <c r="AS919" s="357"/>
      <c r="AT919" s="357"/>
      <c r="AU919" s="357"/>
      <c r="AV919" s="357"/>
      <c r="AW919" s="357"/>
      <c r="AX919" s="357"/>
      <c r="AY919">
        <f>COUNTA($C$919)</f>
        <v>1</v>
      </c>
    </row>
    <row r="920" spans="1:51" ht="30" customHeight="1" x14ac:dyDescent="0.15">
      <c r="A920" s="370">
        <v>10</v>
      </c>
      <c r="B920" s="370">
        <v>1</v>
      </c>
      <c r="C920" s="358" t="s">
        <v>825</v>
      </c>
      <c r="D920" s="343"/>
      <c r="E920" s="343"/>
      <c r="F920" s="343"/>
      <c r="G920" s="343"/>
      <c r="H920" s="343"/>
      <c r="I920" s="343"/>
      <c r="J920" s="344" t="s">
        <v>841</v>
      </c>
      <c r="K920" s="345"/>
      <c r="L920" s="345"/>
      <c r="M920" s="345"/>
      <c r="N920" s="345"/>
      <c r="O920" s="345"/>
      <c r="P920" s="359" t="s">
        <v>831</v>
      </c>
      <c r="Q920" s="346"/>
      <c r="R920" s="346"/>
      <c r="S920" s="346"/>
      <c r="T920" s="346"/>
      <c r="U920" s="346"/>
      <c r="V920" s="346"/>
      <c r="W920" s="346"/>
      <c r="X920" s="346"/>
      <c r="Y920" s="347">
        <v>370</v>
      </c>
      <c r="Z920" s="348"/>
      <c r="AA920" s="348"/>
      <c r="AB920" s="349"/>
      <c r="AC920" s="350" t="s">
        <v>376</v>
      </c>
      <c r="AD920" s="351"/>
      <c r="AE920" s="351"/>
      <c r="AF920" s="351"/>
      <c r="AG920" s="351"/>
      <c r="AH920" s="352" t="s">
        <v>778</v>
      </c>
      <c r="AI920" s="353"/>
      <c r="AJ920" s="353"/>
      <c r="AK920" s="353"/>
      <c r="AL920" s="354">
        <v>100</v>
      </c>
      <c r="AM920" s="355"/>
      <c r="AN920" s="355"/>
      <c r="AO920" s="356"/>
      <c r="AP920" s="357" t="s">
        <v>778</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129" max="50" man="1"/>
    <brk id="429"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1" sqref="L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2021-05-25T22:14:44Z</cp:lastPrinted>
  <dcterms:created xsi:type="dcterms:W3CDTF">2012-03-13T00:50:25Z</dcterms:created>
  <dcterms:modified xsi:type="dcterms:W3CDTF">2021-07-08T13:28:20Z</dcterms:modified>
</cp:coreProperties>
</file>