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369" i="3"/>
  <c r="AY235" i="3"/>
  <c r="AY616" i="3"/>
  <c r="AY50" i="3"/>
  <c r="AY606" i="3"/>
  <c r="AY255" i="3"/>
  <c r="AY271" i="3"/>
  <c r="AY645"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<sst xmlns="http://schemas.openxmlformats.org/spreadsheetml/2006/main" count="3106" uniqueCount="790">
  <si>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</si>
  <si>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</si>
  <si>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</si>
  <si>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</si>
  <si>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</si>
  <si>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</si>
  <si>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</si>
  <si>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</si>
  <si>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</si>
  <si>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</si>
  <si>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</si>
  <si>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</si>
  <si>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</si>
  <si>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</si>
  <si>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</si>
  <si>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</si>
  <si>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</si>
  <si>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</si>
  <si>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</si>
  <si>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</si>
  <si>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</si>
  <si>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</si>
  <si>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</si>
  <si>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</si>
  <si>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</si>
  <si>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</si>
  <si>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</si>
  <si>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</si>
  <si>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</si>
  <si>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</si>
  <si>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</si>
  <si>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</si>
  <si>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</si>
  <si>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</si>
  <si>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</si>
  <si>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</si>
  <si>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</si>
  <si>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</si>
  <si>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</si>
  <si>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</si>
  <si>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</si>
  <si>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</si>
  <si>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</si>
  <si>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</si>
  <si>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</si>
  <si>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</si>
  <si>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</si>
  <si>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</si>
  <si>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</si>
  <si>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</si>
  <si>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</si>
  <si>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</si>
  <si>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</si>
  <si>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</si>
  <si>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</si>
  <si>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</si>
  <si>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</si>
  <si>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</si>
  <si>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</si>
  <si>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</si>
  <si>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</si>
  <si>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</si>
  <si>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</si>
  <si>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</si>
  <si>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</si>
  <si>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</si>
  <si>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</si>
  <si>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</si>
  <si>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</si>
  <si>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</si>
  <si>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</si>
  <si>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</si>
  <si>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</si>
  <si>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</si>
  <si>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</si>
  <si>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</si>
  <si>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</si>
  <si>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</si>
  <si>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</si>
  <si>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</si>
  <si>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</si>
  <si>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</si>
  <si>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</si>
  <si>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</si>
  <si>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</si>
  <si>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</si>
  <si>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</si>
  <si>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</si>
  <si>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</si>
  <si>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</si>
  <si>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</si>
  <si>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</si>
  <si>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</si>
  <si>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</si>
  <si>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</si>
  <si>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</si>
  <si>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</si>
  <si>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</si>
  <si>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</si>
  <si>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</si>
  <si>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</si>
  <si>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</si>
  <si>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</si>
  <si>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</si>
  <si>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</si>
  <si>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</si>
  <si>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</si>
  <si>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</si>
  <si>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</si>
  <si>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</si>
  <si>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</si>
  <si>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</si>
  <si>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</si>
  <si>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</si>
  <si>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</si>
  <si>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</si>
  <si>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</si>
  <si>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</si>
  <si>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</si>
  <si>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</si>
  <si>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</si>
  <si>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</si>
  <si>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</si>
  <si>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</si>
  <si>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</si>
  <si>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</si>
  <si>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</si>
  <si>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</si>
  <si>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</si>
  <si>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</si>
  <si>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</si>
  <si>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</si>
  <si>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</si>
  <si>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</si>
  <si>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</si>
  <si>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</si>
  <si>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</si>
  <si>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</si>
  <si>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</si>
  <si>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</si>
  <si>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</si>
  <si>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</si>
  <si>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</si>
  <si>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</si>
  <si>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</si>
  <si>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</si>
  <si>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</si>
  <si>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</si>
  <si>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</si>
  <si>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</si>
  <si>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</si>
  <si>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</si>
  <si>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</si>
  <si>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</si>
  <si>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</si>
  <si>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</si>
  <si>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</si>
  <si>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</si>
  <si>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</si>
  <si>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</si>
  <si>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</si>
  <si>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</si>
  <si>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</si>
  <si>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</si>
  <si>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</si>
  <si>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</si>
  <si>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</si>
  <si>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</si>
  <si>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</si>
  <si>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</si>
  <si>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</si>
  <si>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</si>
  <si>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</si>
  <si>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</si>
  <si>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</si>
  <si>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</si>
  <si>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</si>
  <si>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</si>
  <si>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</si>
  <si>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</si>
  <si>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</si>
  <si>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</si>
  <si>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</si>
  <si>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</si>
  <si>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</si>
  <si>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</si>
  <si>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</si>
  <si>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</si>
  <si>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</si>
  <si>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</si>
  <si>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</si>
  <si>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</si>
  <si>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</si>
  <si>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</si>
  <si>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</si>
  <si>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</si>
  <si>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</si>
  <si>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</si>
  <si>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</si>
  <si>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</si>
  <si>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</si>
  <si>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</si>
  <si>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</si>
  <si>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</si>
  <si>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</si>
  <si>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</si>
  <si>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</si>
  <si>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</si>
  <si>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</si>
  <si>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</si>
  <si>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</si>
  <si>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</si>
  <si>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</si>
  <si>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</si>
  <si>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</si>
  <si>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</si>
  <si>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</si>
  <si>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</si>
  <si>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</si>
  <si>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</si>
  <si>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</si>
  <si>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</si>
  <si>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</si>
  <si>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</si>
  <si>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</si>
  <si>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</si>
  <si>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</si>
  <si>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</si>
  <si>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</si>
  <si>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</si>
  <si>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</si>
  <si>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</si>
  <si>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</si>
  <si>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</si>
  <si>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</si>
  <si>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</si>
  <si>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</si>
  <si>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</si>
  <si>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</si>
  <si>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</si>
  <si>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</si>
  <si>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</si>
  <si>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</si>
  <si>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</si>
  <si>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</si>
  <si>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</si>
  <si>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</si>
  <si>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</si>
  <si>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</si>
  <si>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</si>
  <si>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</si>
  <si>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</si>
  <si>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</si>
  <si>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</si>
  <si>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</si>
  <si>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</si>
  <si>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</si>
  <si>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</si>
  <si>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</si>
  <si>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</si>
  <si>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</si>
  <si>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</si>
  <si>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</si>
  <si>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</si>
  <si>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</si>
  <si>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</si>
  <si>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</si>
  <si>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</si>
  <si>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</si>
  <si>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</si>
  <si>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</si>
  <si>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</si>
  <si>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</si>
  <si>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</si>
  <si>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</si>
  <si>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</si>
  <si>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</si>
  <si>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</si>
  <si>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</si>
  <si>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</si>
  <si>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</si>
  <si>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</si>
  <si>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</si>
  <si>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</si>
  <si>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</si>
  <si>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</si>
  <si>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</si>
  <si>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</si>
  <si>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</si>
  <si>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</si>
  <si>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</si>
  <si>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</si>
  <si>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</si>
  <si>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</si>
  <si>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</si>
  <si>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</si>
  <si>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</si>
  <si>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</si>
  <si>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</si>
  <si>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</si>
  <si>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</si>
  <si>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</si>
  <si>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</si>
  <si>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</si>
  <si>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</si>
  <si>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</si>
  <si>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</si>
  <si>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</si>
  <si>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</si>
  <si>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</si>
  <si>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</si>
  <si>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</si>
  <si>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</si>
  <si>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</si>
  <si>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</si>
  <si>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</si>
  <si>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</si>
  <si>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</si>
  <si>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</si>
  <si>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</si>
  <si>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</si>
  <si>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</si>
  <si>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</si>
  <si>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</si>
  <si>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</si>
  <si>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</si>
  <si>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</si>
  <si>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</si>
  <si>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</si>
  <si>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</si>
  <si>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</si>
  <si>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</si>
  <si>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</si>
  <si>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</si>
  <si>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</si>
  <si>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</si>
  <si>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</si>
  <si>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</si>
  <si>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</si>
  <si>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</si>
  <si>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</si>
  <si>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</si>
  <si>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</si>
  <si>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</si>
  <si>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</si>
  <si>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</si>
  <si>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</si>
  <si>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</si>
  <si>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</si>
  <si>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</si>
  <si>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</si>
  <si>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</si>
  <si>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</si>
  <si>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</si>
  <si>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</si>
  <si>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</si>
  <si>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</si>
  <si>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</si>
  <si>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</si>
  <si>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</si>
  <si>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</si>
  <si>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</si>
  <si>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</si>
  <si>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</si>
  <si>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</si>
  <si>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</si>
  <si>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</si>
  <si>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</si>
  <si>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</si>
  <si>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</si>
  <si>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</si>
  <si>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</si>
  <si>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</si>
  <si>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</si>
  <si>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</si>
  <si>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</si>
  <si>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</si>
  <si>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</si>
  <si>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</si>
  <si>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</si>
  <si>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</si>
  <si>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</si>
  <si>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</si>
  <si>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</si>
  <si>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</si>
  <si>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</si>
  <si>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</si>
  <si>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</si>
  <si>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</si>
  <si>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</si>
  <si>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</si>
  <si>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</si>
  <si>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</si>
  <si>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</si>
  <si>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</si>
  <si>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</si>
  <si>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</si>
  <si>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</si>
  <si>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</si>
  <si>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</si>
  <si>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</si>
  <si>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</si>
  <si>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</si>
  <si>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</si>
  <si>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</si>
  <si>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</si>
  <si>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</si>
  <si>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</si>
  <si>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</si>
  <si>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</si>
  <si>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</si>
  <si>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</si>
  <si>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</si>
  <si>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</si>
  <si>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</si>
  <si>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</si>
  <si>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</si>
  <si>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</si>
  <si>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</si>
  <si>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</si>
  <si>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</si>
  <si>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</si>
  <si>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</si>
  <si>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</si>
  <si>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</si>
  <si>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</si>
  <si>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</si>
  <si>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</si>
  <si>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</si>
  <si>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</si>
  <si>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</si>
  <si>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</si>
  <si>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</si>
  <si>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</si>
  <si>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</si>
  <si>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</si>
  <si>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</si>
  <si>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</si>
  <si>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</si>
  <si>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</si>
  <si>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</si>
  <si>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</si>
  <si>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</si>
  <si>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</si>
  <si>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</si>
  <si>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</si>
  <si>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</si>
  <si>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</si>
  <si>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</si>
  <si>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</si>
  <si>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</si>
  <si>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</si>
  <si>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</si>
  <si>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</si>
  <si>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</si>
  <si>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</si>
  <si>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</si>
  <si>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</si>
  <si>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</si>
  <si>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</si>
  <si>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</si>
  <si>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</si>
  <si>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</si>
  <si>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</si>
  <si>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</si>
  <si>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</si>
  <si>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</si>
  <si>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</si>
  <si>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</si>
  <si>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</si>
  <si>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</si>
  <si>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</si>
  <si>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</si>
  <si>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</si>
  <si>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</si>
  <si>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</si>
  <si>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</si>
  <si>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</si>
  <si>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</si>
  <si>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</si>
  <si>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</si>
  <si>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</si>
  <si>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</si>
  <si>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</si>
  <si>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</si>
  <si>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</si>
  <si>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</si>
  <si>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</si>
  <si>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</si>
  <si>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</si>
  <si>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</si>
  <si>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</si>
  <si>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</si>
  <si>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</si>
  <si>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</si>
  <si>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</si>
  <si>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</si>
  <si>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</si>
  <si>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</si>
  <si>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</si>
  <si>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</si>
  <si>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</si>
  <si>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</si>
  <si>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</si>
  <si>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</si>
  <si>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</si>
  <si>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</si>
  <si>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</si>
  <si>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</si>
  <si>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</si>
  <si>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</si>
  <si>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</si>
  <si>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</si>
  <si>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</si>
  <si>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</si>
  <si>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</si>
  <si>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</si>
  <si>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</si>
  <si>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</si>
  <si>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</si>
  <si>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</si>
  <si>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</si>
  <si>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</si>
  <si>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</si>
  <si>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</si>
  <si>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</si>
  <si>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</si>
  <si>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</si>
  <si>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</si>
  <si>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</si>
  <si>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</si>
  <si>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</si>
  <si>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</si>
  <si>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</si>
  <si>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</si>
  <si>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</si>
  <si>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</si>
  <si>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</si>
  <si>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</si>
  <si>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</si>
  <si>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</si>
  <si>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</si>
  <si>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</si>
  <si>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</si>
  <si>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</si>
  <si>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</si>
  <si>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</si>
  <si>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</si>
  <si>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</si>
  <si>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</si>
  <si>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</si>
  <si>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</si>
  <si>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</si>
  <si>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</si>
  <si>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</si>
  <si>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</si>
  <si>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</si>
  <si>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</si>
  <si>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</si>
  <si>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</si>
  <si>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</si>
  <si>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</si>
  <si>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</si>
  <si>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</si>
  <si>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</si>
  <si>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</si>
  <si>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</si>
  <si>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</si>
  <si>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</si>
  <si>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</si>
  <si>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</si>
  <si>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</si>
  <si>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</si>
  <si>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</si>
  <si>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</si>
  <si>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</si>
  <si>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</si>
  <si>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</si>
  <si>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</si>
  <si>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</si>
  <si>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</si>
  <si>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</si>
  <si>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</si>
  <si>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</si>
  <si>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</si>
  <si>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</si>
  <si>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</si>
  <si>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</si>
  <si>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</si>
  <si>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</si>
  <si>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</si>
  <si>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</si>
  <si>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</si>
  <si>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</si>
  <si>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</si>
  <si>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</si>
  <si>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</si>
  <si>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</si>
  <si>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</si>
  <si>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</si>
  <si>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</si>
  <si>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</si>
  <si>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</si>
  <si>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</si>
  <si>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</si>
  <si>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</si>
  <si>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</si>
  <si>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</si>
  <si>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</si>
  <si>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</si>
  <si>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</si>
  <si>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</si>
  <si>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</si>
  <si>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</si>
  <si>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</si>
  <si>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</si>
  <si>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</si>
  <si>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</si>
  <si>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</si>
  <si>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</si>
  <si>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</si>
  <si>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</si>
  <si>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</si>
  <si>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</si>
  <si>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</si>
  <si>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</si>
  <si>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</si>
  <si>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</si>
  <si>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</si>
  <si>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</si>
  <si>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</si>
  <si>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</si>
  <si>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</si>
  <si>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</si>
  <si>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</si>
  <si>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</si>
  <si>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</si>
  <si>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</si>
  <si>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</si>
  <si>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</si>
  <si>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</si>
  <si>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</si>
  <si>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</si>
  <si>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</si>
  <si>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</si>
  <si>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</si>
  <si>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</si>
  <si>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</si>
  <si>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</si>
  <si>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</si>
  <si>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</si>
  <si>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</si>
  <si>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</si>
  <si>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</si>
  <si>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</si>
  <si>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</si>
  <si>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</si>
  <si>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</si>
  <si>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</si>
  <si>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</si>
  <si>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</si>
  <si>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</si>
  <si>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</si>
  <si>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</si>
  <si>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</si>
  <si>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</si>
  <si>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</si>
  <si>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</si>
  <si>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</si>
  <si>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</si>
  <si>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</si>
  <si>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</si>
  <si>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</si>
  <si>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</si>
  <si>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</si>
  <si>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</si>
  <si>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</si>
  <si>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</si>
  <si>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</si>
  <si>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</si>
  <si>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</si>
  <si>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</si>
  <si>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</si>
  <si>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</si>
  <si>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</si>
  <si>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</si>
  <si>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</si>
  <si>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</si>
  <si>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</si>
  <si>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</si>
  <si>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</si>
  <si>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</si>
  <si>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</si>
  <si>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</si>
  <si>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</si>
  <si>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</si>
  <si>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</si>
  <si>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</si>
  <si>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</si>
  <si>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</si>
  <si>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</si>
  <si>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</si>
  <si>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</si>
  <si>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</si>
  <si>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</si>
  <si>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</si>
  <si>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</si>
  <si>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</si>
  <si>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</si>
  <si>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</si>
  <si>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</si>
  <si>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</si>
  <si>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</si>
  <si>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９１式戦車橋（施設器材のオーバーホール）</t>
  </si>
  <si>
    <t>防衛装備庁</t>
  </si>
  <si>
    <t>事業監理官
奥山　剛</t>
  </si>
  <si>
    <t>平成１８年度</t>
  </si>
  <si>
    <t>令和8年度</t>
  </si>
  <si>
    <t>防衛省設置法第四条第一項第十三号</t>
  </si>
  <si>
    <t>平成３１年度以降に係る防衛計画の大綱、中期防衛力整備計画（平成３１年度～平成３５年度）（平成３０年１２月１８日　国家安全保障会議決定・閣議決定）</t>
  </si>
  <si>
    <t>平成４年度以降装備を始めた９１式戦車橋が、経年に伴い逐次摩耗期に入り故障が頻発する等信頼性が低下しており、有事の機動支援及び平時の訓練に支障を及ぼすおそれがあるため、オーバーホールを実施して機能を回復し、部隊の戦闘力の維持を図る。</t>
  </si>
  <si>
    <t>機能を回復し、信頼性を維持するとともに、器材寿命の延長を図るため、経年に伴い機能の劣化した９１式戦車橋のオーバーホールを実施する。</t>
  </si>
  <si>
    <t>-</t>
  </si>
  <si>
    <t>諸器材等維持費</t>
  </si>
  <si>
    <t>年度計画数のオーバーホールを実施し、部隊の戦闘力の維持を図る。</t>
  </si>
  <si>
    <t>戦車橋の可動台数
（月平均あたりの可動台数）</t>
  </si>
  <si>
    <t>台</t>
  </si>
  <si>
    <t>中期防衛力整備計画（平成３１年度～平成３５年度）（平成３０年１２月１８日国家安全保障会議決定及び閣議決定）</t>
  </si>
  <si>
    <t>オーバーホール実施数</t>
  </si>
  <si>
    <t>執行額（X）／オーバーホール実施台数(Y）　　　　　　　　　　　　　　</t>
    <phoneticPr fontId="5"/>
  </si>
  <si>
    <t>百万円/台</t>
  </si>
  <si>
    <t>Ｘ/Ｙ</t>
    <phoneticPr fontId="5"/>
  </si>
  <si>
    <t>167/2</t>
  </si>
  <si>
    <t>0</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</si>
  <si>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</si>
  <si>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</si>
  <si>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</si>
  <si>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</si>
  <si>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</si>
  <si>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</si>
  <si>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</si>
  <si>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Ⅰ－３　我が国自身の防衛体制の強化（大規模災害等への対応）</t>
  </si>
  <si>
    <t>Ⅰ－３－（１）　大規模災害等への対応</t>
  </si>
  <si>
    <t>各種災害に対して万全を期すための取組み</t>
  </si>
  <si>
    <t>0254</t>
  </si>
  <si>
    <t>0208</t>
  </si>
  <si>
    <t>0196</t>
  </si>
  <si>
    <t>0214</t>
  </si>
  <si>
    <t>0181</t>
  </si>
  <si>
    <t>0123</t>
  </si>
  <si>
    <t>0075</t>
  </si>
  <si>
    <t>0072</t>
  </si>
  <si>
    <t>0069</t>
  </si>
  <si>
    <t>○</t>
  </si>
  <si>
    <t>事業監理官（宇宙・地上装備担当）</t>
    <phoneticPr fontId="5"/>
  </si>
  <si>
    <t>-</t>
    <phoneticPr fontId="5"/>
  </si>
  <si>
    <t>293/2</t>
    <phoneticPr fontId="5"/>
  </si>
  <si>
    <t>0</t>
    <phoneticPr fontId="5"/>
  </si>
  <si>
    <t>施設機械維持費</t>
    <rPh sb="0" eb="2">
      <t>シセツ</t>
    </rPh>
    <rPh sb="2" eb="4">
      <t>キカイ</t>
    </rPh>
    <rPh sb="4" eb="7">
      <t>イジヒ</t>
    </rPh>
    <phoneticPr fontId="5"/>
  </si>
  <si>
    <t>A.菱重特殊車両サービス株式会社</t>
    <phoneticPr fontId="5"/>
  </si>
  <si>
    <t>９１式戦車橋オーバーホール</t>
    <phoneticPr fontId="5"/>
  </si>
  <si>
    <t>菱重特殊車両サービス株式会社</t>
    <phoneticPr fontId="5"/>
  </si>
  <si>
    <t>９１式戦車橋オーバーホール</t>
    <phoneticPr fontId="5"/>
  </si>
  <si>
    <t>三菱ふそうトラック・バス株式会社</t>
    <phoneticPr fontId="5"/>
  </si>
  <si>
    <t>９１戦車橋用ディーゼルエンジンオーバーホール</t>
    <phoneticPr fontId="5"/>
  </si>
  <si>
    <t>-</t>
    <phoneticPr fontId="5"/>
  </si>
  <si>
    <t>-</t>
    <phoneticPr fontId="5"/>
  </si>
  <si>
    <t>９１式戦車橋オーバーホール</t>
  </si>
  <si>
    <t>本事業は、陸上自衛隊において各種事態への即応・実効的対処能力を向上させ、ひいては日本の安全保障に寄与するものであり、国民や社会のニーズを的確に反映している。</t>
    <phoneticPr fontId="5"/>
  </si>
  <si>
    <t>本事業は、陸上自衛隊において各種事態への即応・実効的対処能力を向上させるものであり、地方自治体、民間等に委ねることはできない。</t>
    <phoneticPr fontId="5"/>
  </si>
  <si>
    <t>本事業は、陸上自衛隊において各種事態への即応・実効的対処能力を向上させ、ひいては日本の安全保障に寄与するものであり、優先度が高いものである。</t>
    <phoneticPr fontId="5"/>
  </si>
  <si>
    <t>調達に際して、公募により参加者を募り、競争性を確保しており、妥当である。</t>
    <rPh sb="0" eb="2">
      <t>チョウタツ</t>
    </rPh>
    <rPh sb="3" eb="4">
      <t>サイ</t>
    </rPh>
    <rPh sb="7" eb="9">
      <t>コウボ</t>
    </rPh>
    <rPh sb="12" eb="15">
      <t>サンカシャ</t>
    </rPh>
    <rPh sb="16" eb="17">
      <t>ツノ</t>
    </rPh>
    <rPh sb="19" eb="22">
      <t>キョウソウセイ</t>
    </rPh>
    <rPh sb="23" eb="25">
      <t>カクホ</t>
    </rPh>
    <rPh sb="30" eb="32">
      <t>ダトウ</t>
    </rPh>
    <phoneticPr fontId="5"/>
  </si>
  <si>
    <t>無</t>
  </si>
  <si>
    <t>有</t>
  </si>
  <si>
    <t>契約相手方に対して契約内容以外の要求を行っていないため、負担関係は妥当である。</t>
    <phoneticPr fontId="5"/>
  </si>
  <si>
    <t>調達に際して、公募により参加者を募り、競争性を確保しており、単位当たりコスト等の水準は妥当である。</t>
    <phoneticPr fontId="5"/>
  </si>
  <si>
    <t>‐</t>
  </si>
  <si>
    <t>本事業以外の用途で予算の目的外使用は行っておらず、真に必要なものに限定されている。</t>
    <phoneticPr fontId="5"/>
  </si>
  <si>
    <t>契約実績等の分析をし、コストの低減を図っている。</t>
    <rPh sb="0" eb="2">
      <t>ケイヤク</t>
    </rPh>
    <rPh sb="2" eb="4">
      <t>ジッセキ</t>
    </rPh>
    <rPh sb="4" eb="5">
      <t>トウ</t>
    </rPh>
    <rPh sb="6" eb="8">
      <t>ブンセキ</t>
    </rPh>
    <rPh sb="15" eb="17">
      <t>テイゲン</t>
    </rPh>
    <rPh sb="18" eb="19">
      <t>ハカ</t>
    </rPh>
    <phoneticPr fontId="5"/>
  </si>
  <si>
    <t>成果実績として、戦車橋としての能力が十分に確保されており、成果目標に見合っている。</t>
    <rPh sb="0" eb="2">
      <t>セイカ</t>
    </rPh>
    <rPh sb="2" eb="4">
      <t>ジッセキ</t>
    </rPh>
    <rPh sb="8" eb="10">
      <t>センシャ</t>
    </rPh>
    <rPh sb="10" eb="11">
      <t>キョウ</t>
    </rPh>
    <rPh sb="15" eb="17">
      <t>ノウリョク</t>
    </rPh>
    <rPh sb="18" eb="20">
      <t>ジュウブン</t>
    </rPh>
    <rPh sb="21" eb="23">
      <t>カクホ</t>
    </rPh>
    <rPh sb="29" eb="31">
      <t>セイカ</t>
    </rPh>
    <rPh sb="31" eb="33">
      <t>モクヒョウ</t>
    </rPh>
    <rPh sb="34" eb="36">
      <t>ミア</t>
    </rPh>
    <phoneticPr fontId="5"/>
  </si>
  <si>
    <t>活動実績は見込みに見合ったものと判断している。</t>
    <phoneticPr fontId="5"/>
  </si>
  <si>
    <t>オーバーホールが終了した装備品は、陸上自衛隊の各部隊において十分に活用されている。</t>
    <rPh sb="8" eb="10">
      <t>シュウリョウ</t>
    </rPh>
    <rPh sb="12" eb="15">
      <t>ソウビヒン</t>
    </rPh>
    <rPh sb="17" eb="19">
      <t>リクジョウ</t>
    </rPh>
    <rPh sb="19" eb="22">
      <t>ジエイタイ</t>
    </rPh>
    <rPh sb="23" eb="26">
      <t>カクブタイ</t>
    </rPh>
    <rPh sb="30" eb="32">
      <t>ジュウブン</t>
    </rPh>
    <rPh sb="33" eb="35">
      <t>カツヨウ</t>
    </rPh>
    <phoneticPr fontId="5"/>
  </si>
  <si>
    <t>１　必要性
　　本事業は、装備品の経年劣化に伴う可動率低下及び修理費上昇を抑制するために必要である。
２　効率性
　　公募により競争性の確保に努めており、契約実績等の分析をし、コストの低減を図っており、効率的である。
３　有効性
　　オーバーホールにより、装備品の経年劣化に伴う故障発生率の上昇を抑制できるため、有効である。
４　総合評価
　　本事業について、効率的な予算執行に努めつつ、適正に実施している。</t>
    <rPh sb="8" eb="9">
      <t>ホン</t>
    </rPh>
    <rPh sb="9" eb="11">
      <t>ジギョウ</t>
    </rPh>
    <rPh sb="13" eb="16">
      <t>ソウビヒン</t>
    </rPh>
    <rPh sb="17" eb="19">
      <t>ケイネン</t>
    </rPh>
    <rPh sb="19" eb="21">
      <t>レッカ</t>
    </rPh>
    <rPh sb="22" eb="23">
      <t>トモナ</t>
    </rPh>
    <rPh sb="24" eb="27">
      <t>カドウリツ</t>
    </rPh>
    <rPh sb="27" eb="29">
      <t>テイカ</t>
    </rPh>
    <rPh sb="29" eb="30">
      <t>オヨ</t>
    </rPh>
    <rPh sb="31" eb="34">
      <t>シュウリヒ</t>
    </rPh>
    <rPh sb="34" eb="36">
      <t>ジョウショウ</t>
    </rPh>
    <rPh sb="37" eb="39">
      <t>ヨクセイ</t>
    </rPh>
    <rPh sb="44" eb="46">
      <t>ヒツヨウ</t>
    </rPh>
    <rPh sb="128" eb="131">
      <t>ソウビヒン</t>
    </rPh>
    <rPh sb="132" eb="136">
      <t>ケイネンレッカ</t>
    </rPh>
    <rPh sb="137" eb="138">
      <t>トモナ</t>
    </rPh>
    <rPh sb="139" eb="141">
      <t>コショウ</t>
    </rPh>
    <rPh sb="141" eb="144">
      <t>ハッセイリツ</t>
    </rPh>
    <rPh sb="145" eb="147">
      <t>ジョウショウ</t>
    </rPh>
    <rPh sb="148" eb="150">
      <t>ヨクセイ</t>
    </rPh>
    <phoneticPr fontId="5"/>
  </si>
  <si>
    <t xml:space="preserve"> 引き続き、契約実績の分析及びコスト低減方策の検討等を行い、効率的な予算要求、執行に努める。</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</si>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</sst>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20</xdr:col>
      <xdr:colOff>44824</xdr:colOff>
      <xdr:row>748</xdr:row>
      <xdr:rowOff>33618</xdr:rowOff>
    </xdr:from>
    <xdr:to>
      <xdr:col>37</xdr:col>
      <xdr:colOff>17687</xdr:colOff>
      <xdr:row>759</xdr:row>
      <xdr:rowOff>235102</xdr:rowOff>
    </xdr:to>
    <xdr:pic>
      <xdr:nvPicPr>
        <xdr:cNvPr id="5" name="図 4"/>
        <xdr:cNvPicPr>
          <a:picLocks noChangeAspect="1"/>
        </xdr:cNvPicPr>
      </xdr:nvPicPr>
      <xdr:blipFill>
        <a:blip xmlns:r="http://schemas.openxmlformats.org/officeDocument/2006/relationships" r:embed="rId1"/>
        <a:stretch>
          <a:fillRect/>
        </a:stretch>
      </xdr:blipFill>
      <xdr:spPr>
        <a:xfrm>
          <a:off x="4201188" y="66985709"/>
          <a:ext cx="3505772" cy="401148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68</v>
      </c>
      <c r="AT2" s="207"/>
      <c r="AU2" s="207"/>
      <c r="AV2" s="98" t="str">
        <f>IF(AW2="","","-")</f>
        <v/>
      </c>
      <c r="AW2" s="394"/>
      <c r="AX2" s="394"/>
    </row>
    <row r="3" spans="1:50" ht="21" customHeight="1" thickBot="1" x14ac:dyDescent="0.2">
      <c r="A3" s="521" t="s">
        <v>703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712</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713</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714</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716</v>
      </c>
      <c r="H5" s="557"/>
      <c r="I5" s="557"/>
      <c r="J5" s="557"/>
      <c r="K5" s="557"/>
      <c r="L5" s="557"/>
      <c r="M5" s="558" t="s">
        <v>66</v>
      </c>
      <c r="N5" s="559"/>
      <c r="O5" s="559"/>
      <c r="P5" s="559"/>
      <c r="Q5" s="559"/>
      <c r="R5" s="560"/>
      <c r="S5" s="561" t="s">
        <v>717</v>
      </c>
      <c r="T5" s="557"/>
      <c r="U5" s="557"/>
      <c r="V5" s="557"/>
      <c r="W5" s="557"/>
      <c r="X5" s="562"/>
      <c r="Y5" s="715" t="s">
        <v>3</v>
      </c>
      <c r="Z5" s="716"/>
      <c r="AA5" s="716"/>
      <c r="AB5" s="716"/>
      <c r="AC5" s="716"/>
      <c r="AD5" s="717"/>
      <c r="AE5" s="718" t="s">
        <v>754</v>
      </c>
      <c r="AF5" s="718"/>
      <c r="AG5" s="718"/>
      <c r="AH5" s="718"/>
      <c r="AI5" s="718"/>
      <c r="AJ5" s="718"/>
      <c r="AK5" s="718"/>
      <c r="AL5" s="718"/>
      <c r="AM5" s="718"/>
      <c r="AN5" s="718"/>
      <c r="AO5" s="718"/>
      <c r="AP5" s="719"/>
      <c r="AQ5" s="720" t="s">
        <v>715</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718</v>
      </c>
      <c r="H7" s="826"/>
      <c r="I7" s="826"/>
      <c r="J7" s="826"/>
      <c r="K7" s="826"/>
      <c r="L7" s="826"/>
      <c r="M7" s="826"/>
      <c r="N7" s="826"/>
      <c r="O7" s="826"/>
      <c r="P7" s="826"/>
      <c r="Q7" s="826"/>
      <c r="R7" s="826"/>
      <c r="S7" s="826"/>
      <c r="T7" s="826"/>
      <c r="U7" s="826"/>
      <c r="V7" s="826"/>
      <c r="W7" s="826"/>
      <c r="X7" s="827"/>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防衛関係</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0" t="s">
        <v>720</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3" t="s">
        <v>721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388</v>
      </c>
      <c r="Q13" s="164"/>
      <c r="R13" s="164"/>
      <c r="S13" s="164"/>
      <c r="T13" s="164"/>
      <c r="U13" s="164"/>
      <c r="V13" s="165"/>
      <c r="W13" s="163">
        <v>0</v>
      </c>
      <c r="X13" s="164"/>
      <c r="Y13" s="164"/>
      <c r="Z13" s="164"/>
      <c r="AA13" s="164"/>
      <c r="AB13" s="164"/>
      <c r="AC13" s="165"/>
      <c r="AD13" s="163">
        <v>260</v>
      </c>
      <c r="AE13" s="164"/>
      <c r="AF13" s="164"/>
      <c r="AG13" s="164"/>
      <c r="AH13" s="164"/>
      <c r="AI13" s="164"/>
      <c r="AJ13" s="165"/>
      <c r="AK13" s="163">
        <v>0</v>
      </c>
      <c r="AL13" s="164"/>
      <c r="AM13" s="164"/>
      <c r="AN13" s="164"/>
      <c r="AO13" s="164"/>
      <c r="AP13" s="164"/>
      <c r="AQ13" s="165"/>
      <c r="AR13" s="160">
        <v>0</v>
      </c>
      <c r="AS13" s="161"/>
      <c r="AT13" s="161"/>
      <c r="AU13" s="161"/>
      <c r="AV13" s="161"/>
      <c r="AW13" s="161"/>
      <c r="AX13" s="391"/>
    </row>
    <row r="14" spans="1:50" ht="21" customHeight="1" x14ac:dyDescent="0.15">
      <c r="A14" s="120"/>
      <c r="B14" s="121"/>
      <c r="C14" s="121"/>
      <c r="D14" s="121"/>
      <c r="E14" s="121"/>
      <c r="F14" s="122"/>
      <c r="G14" s="745"/>
      <c r="H14" s="746"/>
      <c r="I14" s="573" t="s">
        <v>8</v>
      </c>
      <c r="J14" s="627"/>
      <c r="K14" s="627"/>
      <c r="L14" s="627"/>
      <c r="M14" s="627"/>
      <c r="N14" s="627"/>
      <c r="O14" s="628"/>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765</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765</v>
      </c>
      <c r="AL15" s="164"/>
      <c r="AM15" s="164"/>
      <c r="AN15" s="164"/>
      <c r="AO15" s="164"/>
      <c r="AP15" s="164"/>
      <c r="AQ15" s="165"/>
      <c r="AR15" s="163" t="s">
        <v>766</v>
      </c>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765</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765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7"/>
      <c r="H18" s="748"/>
      <c r="I18" s="735" t="s">
        <v>20</v>
      </c>
      <c r="J18" s="736"/>
      <c r="K18" s="736"/>
      <c r="L18" s="736"/>
      <c r="M18" s="736"/>
      <c r="N18" s="736"/>
      <c r="O18" s="737"/>
      <c r="P18" s="169">
        <f>SUM(P13:V17)</f>
        <v>388</v>
      </c>
      <c r="Q18" s="170"/>
      <c r="R18" s="170"/>
      <c r="S18" s="170"/>
      <c r="T18" s="170"/>
      <c r="U18" s="170"/>
      <c r="V18" s="171"/>
      <c r="W18" s="169">
        <f>SUM(W13:AC17)</f>
        <v>0</v>
      </c>
      <c r="X18" s="170"/>
      <c r="Y18" s="170"/>
      <c r="Z18" s="170"/>
      <c r="AA18" s="170"/>
      <c r="AB18" s="170"/>
      <c r="AC18" s="171"/>
      <c r="AD18" s="169">
        <f>SUM(AD13:AJ17)</f>
        <v>260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167</v>
      </c>
      <c r="Q19" s="164"/>
      <c r="R19" s="164"/>
      <c r="S19" s="164"/>
      <c r="T19" s="164"/>
      <c r="U19" s="164"/>
      <c r="V19" s="165"/>
      <c r="W19" s="163">
        <v>0</v>
      </c>
      <c r="X19" s="164"/>
      <c r="Y19" s="164"/>
      <c r="Z19" s="164"/>
      <c r="AA19" s="164"/>
      <c r="AB19" s="164"/>
      <c r="AC19" s="165"/>
      <c r="AD19" s="163">
        <v>293</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0.43041237113402064</v>
      </c>
      <c r="Q20" s="537"/>
      <c r="R20" s="537"/>
      <c r="S20" s="537"/>
      <c r="T20" s="537"/>
      <c r="U20" s="537"/>
      <c r="V20" s="537"/>
      <c r="W20" s="537" t="str">
        <f t="shared" ref="W20" si="0">IF(W18=0, "-", SUM(W19)/W18)</f>
        <v>-</v>
      </c>
      <c r="X20" s="537"/>
      <c r="Y20" s="537"/>
      <c r="Z20" s="537"/>
      <c r="AA20" s="537"/>
      <c r="AB20" s="537"/>
      <c r="AC20" s="537"/>
      <c r="AD20" s="537">
        <f t="shared" ref="AD20" si="1">IF(AD18=0, "-", SUM(AD19)/AD18)</f>
        <v>1.1269230769230769</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0" t="s">
        <v>354</v>
      </c>
      <c r="H21" s="921"/>
      <c r="I21" s="921"/>
      <c r="J21" s="921"/>
      <c r="K21" s="921"/>
      <c r="L21" s="921"/>
      <c r="M21" s="921"/>
      <c r="N21" s="921"/>
      <c r="O21" s="921"/>
      <c r="P21" s="537">
        <f>IF(P19=0, "-", SUM(P19)/SUM(P13,P14))</f>
        <v>0.43041237113402064</v>
      </c>
      <c r="Q21" s="537"/>
      <c r="R21" s="537"/>
      <c r="S21" s="537"/>
      <c r="T21" s="537"/>
      <c r="U21" s="537"/>
      <c r="V21" s="537"/>
      <c r="W21" s="537" t="str">
        <f t="shared" ref="W21" si="2">IF(W19=0, "-", SUM(W19)/SUM(W13,W14))</f>
        <v>-</v>
      </c>
      <c r="X21" s="537"/>
      <c r="Y21" s="537"/>
      <c r="Z21" s="537"/>
      <c r="AA21" s="537"/>
      <c r="AB21" s="537"/>
      <c r="AC21" s="537"/>
      <c r="AD21" s="537">
        <f t="shared" ref="AD21" si="3">IF(AD19=0, "-", SUM(AD19)/SUM(AD13,AD14))</f>
        <v>1.1269230769230769</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0</v>
      </c>
      <c r="Q23" s="161"/>
      <c r="R23" s="161"/>
      <c r="S23" s="161"/>
      <c r="T23" s="161"/>
      <c r="U23" s="161"/>
      <c r="V23" s="162"/>
      <c r="W23" s="160">
        <v>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722</v>
      </c>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722</v>
      </c>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349</v>
      </c>
      <c r="B30" s="508"/>
      <c r="C30" s="508"/>
      <c r="D30" s="508"/>
      <c r="E30" s="508"/>
      <c r="F30" s="509"/>
      <c r="G30" s="648" t="s">
        <v>146</v>
      </c>
      <c r="H30" s="387"/>
      <c r="I30" s="387"/>
      <c r="J30" s="387"/>
      <c r="K30" s="387"/>
      <c r="L30" s="387"/>
      <c r="M30" s="387"/>
      <c r="N30" s="387"/>
      <c r="O30" s="577"/>
      <c r="P30" s="576" t="s">
        <v>59</v>
      </c>
      <c r="Q30" s="387"/>
      <c r="R30" s="387"/>
      <c r="S30" s="387"/>
      <c r="T30" s="387"/>
      <c r="U30" s="387"/>
      <c r="V30" s="387"/>
      <c r="W30" s="387"/>
      <c r="X30" s="577"/>
      <c r="Y30" s="463"/>
      <c r="Z30" s="464"/>
      <c r="AA30" s="465"/>
      <c r="AB30" s="382" t="s">
        <v>11</v>
      </c>
      <c r="AC30" s="383"/>
      <c r="AD30" s="384"/>
      <c r="AE30" s="382" t="s">
        <v>391</v>
      </c>
      <c r="AF30" s="383"/>
      <c r="AG30" s="383"/>
      <c r="AH30" s="384"/>
      <c r="AI30" s="385" t="s">
        <v>413</v>
      </c>
      <c r="AJ30" s="385"/>
      <c r="AK30" s="385"/>
      <c r="AL30" s="382"/>
      <c r="AM30" s="385" t="s">
        <v>510</v>
      </c>
      <c r="AN30" s="385"/>
      <c r="AO30" s="385"/>
      <c r="AP30" s="382"/>
      <c r="AQ30" s="639" t="s">
        <v>232</v>
      </c>
      <c r="AR30" s="640"/>
      <c r="AS30" s="640"/>
      <c r="AT30" s="641"/>
      <c r="AU30" s="387" t="s">
        <v>134</v>
      </c>
      <c r="AV30" s="387"/>
      <c r="AW30" s="387"/>
      <c r="AX30" s="388"/>
    </row>
    <row r="31" spans="1:50"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466"/>
      <c r="Z31" s="467"/>
      <c r="AA31" s="468"/>
      <c r="AB31" s="332"/>
      <c r="AC31" s="333"/>
      <c r="AD31" s="334"/>
      <c r="AE31" s="332"/>
      <c r="AF31" s="333"/>
      <c r="AG31" s="333"/>
      <c r="AH31" s="334"/>
      <c r="AI31" s="386"/>
      <c r="AJ31" s="386"/>
      <c r="AK31" s="386"/>
      <c r="AL31" s="332"/>
      <c r="AM31" s="386"/>
      <c r="AN31" s="386"/>
      <c r="AO31" s="386"/>
      <c r="AP31" s="332"/>
      <c r="AQ31" s="231" t="s">
        <v>722</v>
      </c>
      <c r="AR31" s="178"/>
      <c r="AS31" s="179" t="s">
        <v>233</v>
      </c>
      <c r="AT31" s="202"/>
      <c r="AU31" s="271">
        <v>8</v>
      </c>
      <c r="AV31" s="271"/>
      <c r="AW31" s="375" t="s">
        <v>179</v>
      </c>
      <c r="AX31" s="376"/>
    </row>
    <row r="32" spans="1:50" ht="23.25" customHeight="1" x14ac:dyDescent="0.15">
      <c r="A32" s="513"/>
      <c r="B32" s="511"/>
      <c r="C32" s="511"/>
      <c r="D32" s="511"/>
      <c r="E32" s="511"/>
      <c r="F32" s="512"/>
      <c r="G32" s="538" t="s">
        <v>724</v>
      </c>
      <c r="H32" s="539"/>
      <c r="I32" s="539"/>
      <c r="J32" s="539"/>
      <c r="K32" s="539"/>
      <c r="L32" s="539"/>
      <c r="M32" s="539"/>
      <c r="N32" s="539"/>
      <c r="O32" s="540"/>
      <c r="P32" s="191" t="s">
        <v>725</v>
      </c>
      <c r="Q32" s="191"/>
      <c r="R32" s="191"/>
      <c r="S32" s="191"/>
      <c r="T32" s="191"/>
      <c r="U32" s="191"/>
      <c r="V32" s="191"/>
      <c r="W32" s="191"/>
      <c r="X32" s="233"/>
      <c r="Y32" s="339" t="s">
        <v>12</v>
      </c>
      <c r="Z32" s="547"/>
      <c r="AA32" s="548"/>
      <c r="AB32" s="549" t="s">
        <v>726</v>
      </c>
      <c r="AC32" s="549"/>
      <c r="AD32" s="549"/>
      <c r="AE32" s="363">
        <v>19</v>
      </c>
      <c r="AF32" s="364"/>
      <c r="AG32" s="364"/>
      <c r="AH32" s="364"/>
      <c r="AI32" s="363">
        <v>18</v>
      </c>
      <c r="AJ32" s="364"/>
      <c r="AK32" s="364"/>
      <c r="AL32" s="364"/>
      <c r="AM32" s="363">
        <v>16</v>
      </c>
      <c r="AN32" s="364"/>
      <c r="AO32" s="364"/>
      <c r="AP32" s="364"/>
      <c r="AQ32" s="166" t="s">
        <v>722</v>
      </c>
      <c r="AR32" s="167"/>
      <c r="AS32" s="167"/>
      <c r="AT32" s="168"/>
      <c r="AU32" s="364" t="s">
        <v>722</v>
      </c>
      <c r="AV32" s="364"/>
      <c r="AW32" s="364"/>
      <c r="AX32" s="365"/>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726</v>
      </c>
      <c r="AC33" s="520"/>
      <c r="AD33" s="520"/>
      <c r="AE33" s="363">
        <v>22</v>
      </c>
      <c r="AF33" s="364"/>
      <c r="AG33" s="364"/>
      <c r="AH33" s="364"/>
      <c r="AI33" s="363">
        <v>22</v>
      </c>
      <c r="AJ33" s="364"/>
      <c r="AK33" s="364"/>
      <c r="AL33" s="364"/>
      <c r="AM33" s="363">
        <v>22</v>
      </c>
      <c r="AN33" s="364"/>
      <c r="AO33" s="364"/>
      <c r="AP33" s="364"/>
      <c r="AQ33" s="166" t="s">
        <v>722</v>
      </c>
      <c r="AR33" s="167"/>
      <c r="AS33" s="167"/>
      <c r="AT33" s="168"/>
      <c r="AU33" s="364">
        <v>22</v>
      </c>
      <c r="AV33" s="364"/>
      <c r="AW33" s="364"/>
      <c r="AX33" s="365"/>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3">
        <v>86.363636363636402</v>
      </c>
      <c r="AF34" s="364"/>
      <c r="AG34" s="364"/>
      <c r="AH34" s="364"/>
      <c r="AI34" s="363">
        <v>81.818181818181799</v>
      </c>
      <c r="AJ34" s="364"/>
      <c r="AK34" s="364"/>
      <c r="AL34" s="364"/>
      <c r="AM34" s="363">
        <v>72.7</v>
      </c>
      <c r="AN34" s="364"/>
      <c r="AO34" s="364"/>
      <c r="AP34" s="364"/>
      <c r="AQ34" s="166" t="s">
        <v>722</v>
      </c>
      <c r="AR34" s="167"/>
      <c r="AS34" s="167"/>
      <c r="AT34" s="168"/>
      <c r="AU34" s="364" t="s">
        <v>722</v>
      </c>
      <c r="AV34" s="364"/>
      <c r="AW34" s="364"/>
      <c r="AX34" s="365"/>
    </row>
    <row r="35" spans="1:51" ht="23.25" customHeight="1" x14ac:dyDescent="0.15">
      <c r="A35" s="893" t="s">
        <v>381</v>
      </c>
      <c r="B35" s="894"/>
      <c r="C35" s="894"/>
      <c r="D35" s="894"/>
      <c r="E35" s="894"/>
      <c r="F35" s="895"/>
      <c r="G35" s="899" t="s">
        <v>727</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2" t="s">
        <v>349</v>
      </c>
      <c r="B37" s="643"/>
      <c r="C37" s="643"/>
      <c r="D37" s="643"/>
      <c r="E37" s="643"/>
      <c r="F37" s="644"/>
      <c r="G37" s="563" t="s">
        <v>146</v>
      </c>
      <c r="H37" s="377"/>
      <c r="I37" s="377"/>
      <c r="J37" s="377"/>
      <c r="K37" s="377"/>
      <c r="L37" s="377"/>
      <c r="M37" s="377"/>
      <c r="N37" s="377"/>
      <c r="O37" s="564"/>
      <c r="P37" s="629" t="s">
        <v>59</v>
      </c>
      <c r="Q37" s="377"/>
      <c r="R37" s="377"/>
      <c r="S37" s="377"/>
      <c r="T37" s="377"/>
      <c r="U37" s="377"/>
      <c r="V37" s="377"/>
      <c r="W37" s="377"/>
      <c r="X37" s="564"/>
      <c r="Y37" s="630"/>
      <c r="Z37" s="631"/>
      <c r="AA37" s="632"/>
      <c r="AB37" s="633" t="s">
        <v>11</v>
      </c>
      <c r="AC37" s="634"/>
      <c r="AD37" s="635"/>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466"/>
      <c r="Z38" s="467"/>
      <c r="AA38" s="468"/>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39" t="s">
        <v>12</v>
      </c>
      <c r="Z39" s="547"/>
      <c r="AA39" s="548"/>
      <c r="AB39" s="549"/>
      <c r="AC39" s="549"/>
      <c r="AD39" s="549"/>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2" t="s">
        <v>349</v>
      </c>
      <c r="B44" s="643"/>
      <c r="C44" s="643"/>
      <c r="D44" s="643"/>
      <c r="E44" s="643"/>
      <c r="F44" s="644"/>
      <c r="G44" s="563" t="s">
        <v>146</v>
      </c>
      <c r="H44" s="377"/>
      <c r="I44" s="377"/>
      <c r="J44" s="377"/>
      <c r="K44" s="377"/>
      <c r="L44" s="377"/>
      <c r="M44" s="377"/>
      <c r="N44" s="377"/>
      <c r="O44" s="564"/>
      <c r="P44" s="629" t="s">
        <v>59</v>
      </c>
      <c r="Q44" s="377"/>
      <c r="R44" s="377"/>
      <c r="S44" s="377"/>
      <c r="T44" s="377"/>
      <c r="U44" s="377"/>
      <c r="V44" s="377"/>
      <c r="W44" s="377"/>
      <c r="X44" s="564"/>
      <c r="Y44" s="630"/>
      <c r="Z44" s="631"/>
      <c r="AA44" s="632"/>
      <c r="AB44" s="633" t="s">
        <v>11</v>
      </c>
      <c r="AC44" s="634"/>
      <c r="AD44" s="635"/>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466"/>
      <c r="Z45" s="467"/>
      <c r="AA45" s="468"/>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39" t="s">
        <v>12</v>
      </c>
      <c r="Z46" s="547"/>
      <c r="AA46" s="548"/>
      <c r="AB46" s="549"/>
      <c r="AC46" s="549"/>
      <c r="AD46" s="549"/>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10" t="s">
        <v>349</v>
      </c>
      <c r="B51" s="511"/>
      <c r="C51" s="511"/>
      <c r="D51" s="511"/>
      <c r="E51" s="511"/>
      <c r="F51" s="512"/>
      <c r="G51" s="563" t="s">
        <v>146</v>
      </c>
      <c r="H51" s="377"/>
      <c r="I51" s="377"/>
      <c r="J51" s="377"/>
      <c r="K51" s="377"/>
      <c r="L51" s="377"/>
      <c r="M51" s="377"/>
      <c r="N51" s="377"/>
      <c r="O51" s="564"/>
      <c r="P51" s="629" t="s">
        <v>59</v>
      </c>
      <c r="Q51" s="377"/>
      <c r="R51" s="377"/>
      <c r="S51" s="377"/>
      <c r="T51" s="377"/>
      <c r="U51" s="377"/>
      <c r="V51" s="377"/>
      <c r="W51" s="377"/>
      <c r="X51" s="564"/>
      <c r="Y51" s="630"/>
      <c r="Z51" s="631"/>
      <c r="AA51" s="632"/>
      <c r="AB51" s="633" t="s">
        <v>11</v>
      </c>
      <c r="AC51" s="634"/>
      <c r="AD51" s="635"/>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466"/>
      <c r="Z52" s="467"/>
      <c r="AA52" s="468"/>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39" t="s">
        <v>12</v>
      </c>
      <c r="Z53" s="547"/>
      <c r="AA53" s="548"/>
      <c r="AB53" s="549"/>
      <c r="AC53" s="549"/>
      <c r="AD53" s="549"/>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0" t="s">
        <v>349</v>
      </c>
      <c r="B58" s="511"/>
      <c r="C58" s="511"/>
      <c r="D58" s="511"/>
      <c r="E58" s="511"/>
      <c r="F58" s="512"/>
      <c r="G58" s="563" t="s">
        <v>146</v>
      </c>
      <c r="H58" s="377"/>
      <c r="I58" s="377"/>
      <c r="J58" s="377"/>
      <c r="K58" s="377"/>
      <c r="L58" s="377"/>
      <c r="M58" s="377"/>
      <c r="N58" s="377"/>
      <c r="O58" s="564"/>
      <c r="P58" s="629" t="s">
        <v>59</v>
      </c>
      <c r="Q58" s="377"/>
      <c r="R58" s="377"/>
      <c r="S58" s="377"/>
      <c r="T58" s="377"/>
      <c r="U58" s="377"/>
      <c r="V58" s="377"/>
      <c r="W58" s="377"/>
      <c r="X58" s="564"/>
      <c r="Y58" s="630"/>
      <c r="Z58" s="631"/>
      <c r="AA58" s="632"/>
      <c r="AB58" s="633" t="s">
        <v>11</v>
      </c>
      <c r="AC58" s="634"/>
      <c r="AD58" s="635"/>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466"/>
      <c r="Z59" s="467"/>
      <c r="AA59" s="468"/>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39" t="s">
        <v>12</v>
      </c>
      <c r="Z60" s="547"/>
      <c r="AA60" s="548"/>
      <c r="AB60" s="549"/>
      <c r="AC60" s="549"/>
      <c r="AD60" s="549"/>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5" t="s">
        <v>391</v>
      </c>
      <c r="AF65" s="335"/>
      <c r="AG65" s="335"/>
      <c r="AH65" s="335"/>
      <c r="AI65" s="335" t="s">
        <v>413</v>
      </c>
      <c r="AJ65" s="335"/>
      <c r="AK65" s="335"/>
      <c r="AL65" s="335"/>
      <c r="AM65" s="335" t="s">
        <v>510</v>
      </c>
      <c r="AN65" s="335"/>
      <c r="AO65" s="335"/>
      <c r="AP65" s="335"/>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371</v>
      </c>
      <c r="AC67" s="947"/>
      <c r="AD67" s="947"/>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371</v>
      </c>
      <c r="AC68" s="970"/>
      <c r="AD68" s="970"/>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372</v>
      </c>
      <c r="AC69" s="971"/>
      <c r="AD69" s="971"/>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370</v>
      </c>
      <c r="X70" s="940"/>
      <c r="Y70" s="945" t="s">
        <v>12</v>
      </c>
      <c r="Z70" s="945"/>
      <c r="AA70" s="946"/>
      <c r="AB70" s="947" t="s">
        <v>371</v>
      </c>
      <c r="AC70" s="947"/>
      <c r="AD70" s="947"/>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371</v>
      </c>
      <c r="AC71" s="970"/>
      <c r="AD71" s="970"/>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372</v>
      </c>
      <c r="AC72" s="971"/>
      <c r="AD72" s="971"/>
      <c r="AE72" s="371"/>
      <c r="AF72" s="372"/>
      <c r="AG72" s="372"/>
      <c r="AH72" s="372"/>
      <c r="AI72" s="371"/>
      <c r="AJ72" s="372"/>
      <c r="AK72" s="372"/>
      <c r="AL72" s="372"/>
      <c r="AM72" s="371"/>
      <c r="AN72" s="372"/>
      <c r="AO72" s="372"/>
      <c r="AP72" s="934"/>
      <c r="AQ72" s="363"/>
      <c r="AR72" s="364"/>
      <c r="AS72" s="364"/>
      <c r="AT72" s="812"/>
      <c r="AU72" s="364"/>
      <c r="AV72" s="364"/>
      <c r="AW72" s="364"/>
      <c r="AX72" s="365"/>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384</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customHeight="1" thickBot="1" x14ac:dyDescent="0.2">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15">
      <c r="A80" s="517"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8"/>
      <c r="B81" s="845"/>
      <c r="C81" s="550"/>
      <c r="D81" s="550"/>
      <c r="E81" s="550"/>
      <c r="F81" s="551"/>
      <c r="G81" s="375"/>
      <c r="H81" s="375"/>
      <c r="I81" s="375"/>
      <c r="J81" s="375"/>
      <c r="K81" s="375"/>
      <c r="L81" s="375"/>
      <c r="M81" s="375"/>
      <c r="N81" s="375"/>
      <c r="O81" s="375"/>
      <c r="P81" s="375"/>
      <c r="Q81" s="375"/>
      <c r="R81" s="375"/>
      <c r="S81" s="375"/>
      <c r="T81" s="375"/>
      <c r="U81" s="375"/>
      <c r="V81" s="375"/>
      <c r="W81" s="375"/>
      <c r="X81" s="375"/>
      <c r="Y81" s="375"/>
      <c r="Z81" s="375"/>
      <c r="AA81" s="566"/>
      <c r="AB81" s="57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8"/>
      <c r="B82" s="845"/>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x14ac:dyDescent="0.15">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x14ac:dyDescent="0.15">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8"/>
      <c r="B86" s="550"/>
      <c r="C86" s="550"/>
      <c r="D86" s="550"/>
      <c r="E86" s="550"/>
      <c r="F86" s="551"/>
      <c r="G86" s="565"/>
      <c r="H86" s="375"/>
      <c r="I86" s="375"/>
      <c r="J86" s="375"/>
      <c r="K86" s="375"/>
      <c r="L86" s="375"/>
      <c r="M86" s="375"/>
      <c r="N86" s="375"/>
      <c r="O86" s="566"/>
      <c r="P86" s="578"/>
      <c r="Q86" s="375"/>
      <c r="R86" s="375"/>
      <c r="S86" s="375"/>
      <c r="T86" s="375"/>
      <c r="U86" s="375"/>
      <c r="V86" s="375"/>
      <c r="W86" s="375"/>
      <c r="X86" s="566"/>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8"/>
      <c r="B87" s="550"/>
      <c r="C87" s="550"/>
      <c r="D87" s="550"/>
      <c r="E87" s="550"/>
      <c r="F87" s="551"/>
      <c r="G87" s="232"/>
      <c r="H87" s="191"/>
      <c r="I87" s="191"/>
      <c r="J87" s="191"/>
      <c r="K87" s="191"/>
      <c r="L87" s="191"/>
      <c r="M87" s="191"/>
      <c r="N87" s="191"/>
      <c r="O87" s="233"/>
      <c r="P87" s="191"/>
      <c r="Q87" s="797"/>
      <c r="R87" s="797"/>
      <c r="S87" s="797"/>
      <c r="T87" s="797"/>
      <c r="U87" s="797"/>
      <c r="V87" s="797"/>
      <c r="W87" s="797"/>
      <c r="X87" s="798"/>
      <c r="Y87" s="753" t="s">
        <v>62</v>
      </c>
      <c r="Z87" s="754"/>
      <c r="AA87" s="755"/>
      <c r="AB87" s="549"/>
      <c r="AC87" s="549"/>
      <c r="AD87" s="549"/>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c r="AC88" s="520"/>
      <c r="AD88" s="520"/>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1"/>
      <c r="Y89" s="730" t="s">
        <v>13</v>
      </c>
      <c r="Z89" s="731"/>
      <c r="AA89" s="732"/>
      <c r="AB89" s="459" t="s">
        <v>14</v>
      </c>
      <c r="AC89" s="459"/>
      <c r="AD89" s="459"/>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8"/>
      <c r="B91" s="550"/>
      <c r="C91" s="550"/>
      <c r="D91" s="550"/>
      <c r="E91" s="550"/>
      <c r="F91" s="551"/>
      <c r="G91" s="565"/>
      <c r="H91" s="375"/>
      <c r="I91" s="375"/>
      <c r="J91" s="375"/>
      <c r="K91" s="375"/>
      <c r="L91" s="375"/>
      <c r="M91" s="375"/>
      <c r="N91" s="375"/>
      <c r="O91" s="566"/>
      <c r="P91" s="578"/>
      <c r="Q91" s="375"/>
      <c r="R91" s="375"/>
      <c r="S91" s="375"/>
      <c r="T91" s="375"/>
      <c r="U91" s="375"/>
      <c r="V91" s="375"/>
      <c r="W91" s="375"/>
      <c r="X91" s="566"/>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797"/>
      <c r="R92" s="797"/>
      <c r="S92" s="797"/>
      <c r="T92" s="797"/>
      <c r="U92" s="797"/>
      <c r="V92" s="797"/>
      <c r="W92" s="797"/>
      <c r="X92" s="798"/>
      <c r="Y92" s="753" t="s">
        <v>62</v>
      </c>
      <c r="Z92" s="754"/>
      <c r="AA92" s="755"/>
      <c r="AB92" s="549"/>
      <c r="AC92" s="549"/>
      <c r="AD92" s="549"/>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c r="AC93" s="520"/>
      <c r="AD93" s="520"/>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1"/>
      <c r="Y94" s="730" t="s">
        <v>13</v>
      </c>
      <c r="Z94" s="731"/>
      <c r="AA94" s="732"/>
      <c r="AB94" s="459" t="s">
        <v>14</v>
      </c>
      <c r="AC94" s="459"/>
      <c r="AD94" s="459"/>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5"/>
      <c r="I96" s="375"/>
      <c r="J96" s="375"/>
      <c r="K96" s="375"/>
      <c r="L96" s="375"/>
      <c r="M96" s="375"/>
      <c r="N96" s="375"/>
      <c r="O96" s="566"/>
      <c r="P96" s="578"/>
      <c r="Q96" s="375"/>
      <c r="R96" s="375"/>
      <c r="S96" s="375"/>
      <c r="T96" s="375"/>
      <c r="U96" s="375"/>
      <c r="V96" s="375"/>
      <c r="W96" s="375"/>
      <c r="X96" s="566"/>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391</v>
      </c>
      <c r="AF100" s="820"/>
      <c r="AG100" s="820"/>
      <c r="AH100" s="821"/>
      <c r="AI100" s="819" t="s">
        <v>413</v>
      </c>
      <c r="AJ100" s="820"/>
      <c r="AK100" s="820"/>
      <c r="AL100" s="821"/>
      <c r="AM100" s="819" t="s">
        <v>510</v>
      </c>
      <c r="AN100" s="820"/>
      <c r="AO100" s="820"/>
      <c r="AP100" s="821"/>
      <c r="AQ100" s="922" t="s">
        <v>418</v>
      </c>
      <c r="AR100" s="923"/>
      <c r="AS100" s="923"/>
      <c r="AT100" s="924"/>
      <c r="AU100" s="922" t="s">
        <v>542</v>
      </c>
      <c r="AV100" s="923"/>
      <c r="AW100" s="923"/>
      <c r="AX100" s="925"/>
    </row>
    <row r="101" spans="1:60" ht="23.25" customHeight="1" x14ac:dyDescent="0.15">
      <c r="A101" s="489"/>
      <c r="B101" s="490"/>
      <c r="C101" s="490"/>
      <c r="D101" s="490"/>
      <c r="E101" s="490"/>
      <c r="F101" s="491"/>
      <c r="G101" s="191" t="s">
        <v>728</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9" t="s">
        <v>726</v>
      </c>
      <c r="AC101" s="549"/>
      <c r="AD101" s="549"/>
      <c r="AE101" s="358">
        <v>2</v>
      </c>
      <c r="AF101" s="358"/>
      <c r="AG101" s="358"/>
      <c r="AH101" s="358"/>
      <c r="AI101" s="358">
        <v>0</v>
      </c>
      <c r="AJ101" s="358"/>
      <c r="AK101" s="358"/>
      <c r="AL101" s="358"/>
      <c r="AM101" s="358">
        <v>2</v>
      </c>
      <c r="AN101" s="358"/>
      <c r="AO101" s="358"/>
      <c r="AP101" s="358"/>
      <c r="AQ101" s="358" t="s">
        <v>755</v>
      </c>
      <c r="AR101" s="358"/>
      <c r="AS101" s="358"/>
      <c r="AT101" s="358"/>
      <c r="AU101" s="363">
        <v>0</v>
      </c>
      <c r="AV101" s="364"/>
      <c r="AW101" s="364"/>
      <c r="AX101" s="365"/>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0"/>
      <c r="AA102" s="341"/>
      <c r="AB102" s="549" t="s">
        <v>726</v>
      </c>
      <c r="AC102" s="549"/>
      <c r="AD102" s="549"/>
      <c r="AE102" s="358">
        <v>2</v>
      </c>
      <c r="AF102" s="358"/>
      <c r="AG102" s="358"/>
      <c r="AH102" s="358"/>
      <c r="AI102" s="358">
        <v>0</v>
      </c>
      <c r="AJ102" s="358"/>
      <c r="AK102" s="358"/>
      <c r="AL102" s="358"/>
      <c r="AM102" s="358">
        <v>2</v>
      </c>
      <c r="AN102" s="358"/>
      <c r="AO102" s="358"/>
      <c r="AP102" s="358"/>
      <c r="AQ102" s="358">
        <v>0</v>
      </c>
      <c r="AR102" s="358"/>
      <c r="AS102" s="358"/>
      <c r="AT102" s="358"/>
      <c r="AU102" s="371">
        <v>0</v>
      </c>
      <c r="AV102" s="372"/>
      <c r="AW102" s="372"/>
      <c r="AX102" s="926"/>
    </row>
    <row r="103" spans="1:60" ht="31.5" hidden="1" customHeight="1" x14ac:dyDescent="0.15">
      <c r="A103" s="486" t="s">
        <v>351</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6" t="s">
        <v>351</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6" t="s">
        <v>351</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6" t="s">
        <v>351</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v>84</v>
      </c>
      <c r="AF116" s="358"/>
      <c r="AG116" s="358"/>
      <c r="AH116" s="358"/>
      <c r="AI116" s="358">
        <v>0</v>
      </c>
      <c r="AJ116" s="358"/>
      <c r="AK116" s="358"/>
      <c r="AL116" s="358"/>
      <c r="AM116" s="358">
        <v>147</v>
      </c>
      <c r="AN116" s="358"/>
      <c r="AO116" s="358"/>
      <c r="AP116" s="358"/>
      <c r="AQ116" s="363">
        <v>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306" t="s">
        <v>732</v>
      </c>
      <c r="AF117" s="306"/>
      <c r="AG117" s="306"/>
      <c r="AH117" s="306"/>
      <c r="AI117" s="306" t="s">
        <v>733</v>
      </c>
      <c r="AJ117" s="306"/>
      <c r="AK117" s="306"/>
      <c r="AL117" s="306"/>
      <c r="AM117" s="306" t="s">
        <v>756</v>
      </c>
      <c r="AN117" s="306"/>
      <c r="AO117" s="306"/>
      <c r="AP117" s="306"/>
      <c r="AQ117" s="306" t="s">
        <v>757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406</v>
      </c>
      <c r="B130" s="987"/>
      <c r="C130" s="986" t="s">
        <v>236</v>
      </c>
      <c r="D130" s="987"/>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233</v>
      </c>
      <c r="AT133" s="202"/>
      <c r="AU133" s="178" t="s">
        <v>722</v>
      </c>
      <c r="AV133" s="178"/>
      <c r="AW133" s="179" t="s">
        <v>179</v>
      </c>
      <c r="AX133" s="180"/>
      <c r="AY133">
        <f>$AY$132</f>
        <v>1</v>
      </c>
    </row>
    <row r="134" spans="1:51" ht="39.75" hidden="1" customHeight="1" x14ac:dyDescent="0.15">
      <c r="A134" s="990"/>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t="s">
        <v>722</v>
      </c>
      <c r="AF134" s="167"/>
      <c r="AG134" s="167"/>
      <c r="AH134" s="167"/>
      <c r="AI134" s="266" t="s">
        <v>722</v>
      </c>
      <c r="AJ134" s="167"/>
      <c r="AK134" s="167"/>
      <c r="AL134" s="167"/>
      <c r="AM134" s="266" t="s">
        <v>787</v>
      </c>
      <c r="AN134" s="167"/>
      <c r="AO134" s="167"/>
      <c r="AP134" s="167"/>
      <c r="AQ134" s="266" t="s">
        <v>722</v>
      </c>
      <c r="AR134" s="167"/>
      <c r="AS134" s="167"/>
      <c r="AT134" s="167"/>
      <c r="AU134" s="266" t="s">
        <v>722</v>
      </c>
      <c r="AV134" s="167"/>
      <c r="AW134" s="167"/>
      <c r="AX134" s="208"/>
      <c r="AY134">
        <f t="shared" ref="AY134:AY135" si="13">$AY$132</f>
        <v>1</v>
      </c>
    </row>
    <row r="135" spans="1:51" ht="39.75" hidden="1"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t="s">
        <v>722</v>
      </c>
      <c r="AF135" s="167"/>
      <c r="AG135" s="167"/>
      <c r="AH135" s="167"/>
      <c r="AI135" s="266" t="s">
        <v>722</v>
      </c>
      <c r="AJ135" s="167"/>
      <c r="AK135" s="167"/>
      <c r="AL135" s="167"/>
      <c r="AM135" s="266" t="s">
        <v>787</v>
      </c>
      <c r="AN135" s="167"/>
      <c r="AO135" s="167"/>
      <c r="AP135" s="167"/>
      <c r="AQ135" s="266" t="s">
        <v>722</v>
      </c>
      <c r="AR135" s="167"/>
      <c r="AS135" s="167"/>
      <c r="AT135" s="167"/>
      <c r="AU135" s="266" t="s">
        <v>722</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736</v>
      </c>
      <c r="H154" s="191"/>
      <c r="I154" s="191"/>
      <c r="J154" s="191"/>
      <c r="K154" s="191"/>
      <c r="L154" s="191"/>
      <c r="M154" s="191"/>
      <c r="N154" s="191"/>
      <c r="O154" s="191"/>
      <c r="P154" s="233"/>
      <c r="Q154" s="190" t="s">
        <v>737</v>
      </c>
      <c r="R154" s="191"/>
      <c r="S154" s="191"/>
      <c r="T154" s="191"/>
      <c r="U154" s="191"/>
      <c r="V154" s="191"/>
      <c r="W154" s="191"/>
      <c r="X154" s="191"/>
      <c r="Y154" s="191"/>
      <c r="Z154" s="191"/>
      <c r="AA154" s="917"/>
      <c r="AB154" s="256" t="s">
        <v>738</v>
      </c>
      <c r="AC154" s="257"/>
      <c r="AD154" s="257"/>
      <c r="AE154" s="262" t="s">
        <v>722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99.95"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t="s">
        <v>784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99.95"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720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90"/>
      <c r="B190" s="253"/>
      <c r="C190" s="252"/>
      <c r="D190" s="253"/>
      <c r="E190" s="308" t="s">
        <v>265</v>
      </c>
      <c r="F190" s="309"/>
      <c r="G190" s="310" t="s">
        <v>734</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90"/>
      <c r="B191" s="253"/>
      <c r="C191" s="252"/>
      <c r="D191" s="253"/>
      <c r="E191" s="239" t="s">
        <v>264</v>
      </c>
      <c r="F191" s="240"/>
      <c r="G191" s="237" t="s">
        <v>739</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722</v>
      </c>
      <c r="AR193" s="271"/>
      <c r="AS193" s="179" t="s">
        <v>233</v>
      </c>
      <c r="AT193" s="202"/>
      <c r="AU193" s="178" t="s">
        <v>722</v>
      </c>
      <c r="AV193" s="178"/>
      <c r="AW193" s="179" t="s">
        <v>179</v>
      </c>
      <c r="AX193" s="180"/>
      <c r="AY193">
        <f>$AY$192</f>
        <v>1</v>
      </c>
    </row>
    <row r="194" spans="1:51" ht="39.75" hidden="1" customHeight="1" x14ac:dyDescent="0.15">
      <c r="A194" s="990"/>
      <c r="B194" s="253"/>
      <c r="C194" s="252"/>
      <c r="D194" s="253"/>
      <c r="E194" s="252"/>
      <c r="F194" s="314"/>
      <c r="G194" s="232" t="s">
        <v>722</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722</v>
      </c>
      <c r="AC194" s="224"/>
      <c r="AD194" s="224"/>
      <c r="AE194" s="266" t="s">
        <v>722</v>
      </c>
      <c r="AF194" s="167"/>
      <c r="AG194" s="167"/>
      <c r="AH194" s="167"/>
      <c r="AI194" s="266" t="s">
        <v>722</v>
      </c>
      <c r="AJ194" s="167"/>
      <c r="AK194" s="167"/>
      <c r="AL194" s="167"/>
      <c r="AM194" s="266" t="s">
        <v>787</v>
      </c>
      <c r="AN194" s="167"/>
      <c r="AO194" s="167"/>
      <c r="AP194" s="167"/>
      <c r="AQ194" s="266" t="s">
        <v>722</v>
      </c>
      <c r="AR194" s="167"/>
      <c r="AS194" s="167"/>
      <c r="AT194" s="167"/>
      <c r="AU194" s="266" t="s">
        <v>722</v>
      </c>
      <c r="AV194" s="167"/>
      <c r="AW194" s="167"/>
      <c r="AX194" s="208"/>
      <c r="AY194">
        <f t="shared" ref="AY194:AY195" si="23">$AY$192</f>
        <v>1</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722</v>
      </c>
      <c r="AC195" s="175"/>
      <c r="AD195" s="175"/>
      <c r="AE195" s="266" t="s">
        <v>722</v>
      </c>
      <c r="AF195" s="167"/>
      <c r="AG195" s="167"/>
      <c r="AH195" s="167"/>
      <c r="AI195" s="266" t="s">
        <v>722</v>
      </c>
      <c r="AJ195" s="167"/>
      <c r="AK195" s="167"/>
      <c r="AL195" s="167"/>
      <c r="AM195" s="266" t="s">
        <v>787</v>
      </c>
      <c r="AN195" s="167"/>
      <c r="AO195" s="167"/>
      <c r="AP195" s="167"/>
      <c r="AQ195" s="266" t="s">
        <v>722</v>
      </c>
      <c r="AR195" s="167"/>
      <c r="AS195" s="167"/>
      <c r="AT195" s="167"/>
      <c r="AU195" s="266" t="s">
        <v>722</v>
      </c>
      <c r="AV195" s="167"/>
      <c r="AW195" s="167"/>
      <c r="AX195" s="208"/>
      <c r="AY195">
        <f t="shared" si="23"/>
        <v>1</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1</v>
      </c>
    </row>
    <row r="213" spans="1:51" ht="22.5"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0"/>
      <c r="B214" s="253"/>
      <c r="C214" s="252"/>
      <c r="D214" s="253"/>
      <c r="E214" s="252"/>
      <c r="F214" s="314"/>
      <c r="G214" s="232" t="s">
        <v>740</v>
      </c>
      <c r="H214" s="191"/>
      <c r="I214" s="191"/>
      <c r="J214" s="191"/>
      <c r="K214" s="191"/>
      <c r="L214" s="191"/>
      <c r="M214" s="191"/>
      <c r="N214" s="191"/>
      <c r="O214" s="191"/>
      <c r="P214" s="233"/>
      <c r="Q214" s="977" t="s">
        <v>737</v>
      </c>
      <c r="R214" s="978"/>
      <c r="S214" s="978"/>
      <c r="T214" s="978"/>
      <c r="U214" s="978"/>
      <c r="V214" s="978"/>
      <c r="W214" s="978"/>
      <c r="X214" s="978"/>
      <c r="Y214" s="978"/>
      <c r="Z214" s="978"/>
      <c r="AA214" s="979"/>
      <c r="AB214" s="256" t="s">
        <v>738</v>
      </c>
      <c r="AC214" s="257"/>
      <c r="AD214" s="257"/>
      <c r="AE214" s="262" t="s">
        <v>722</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00.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t="s">
        <v>785</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00.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0"/>
      <c r="B248" s="253"/>
      <c r="C248" s="252"/>
      <c r="D248" s="253"/>
      <c r="E248" s="190" t="s">
        <v>720</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customHeight="1" x14ac:dyDescent="0.15">
      <c r="A310" s="990"/>
      <c r="B310" s="253"/>
      <c r="C310" s="252"/>
      <c r="D310" s="253"/>
      <c r="E310" s="308" t="s">
        <v>265</v>
      </c>
      <c r="F310" s="309"/>
      <c r="G310" s="310" t="s">
        <v>741</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990"/>
      <c r="B311" s="253"/>
      <c r="C311" s="252"/>
      <c r="D311" s="253"/>
      <c r="E311" s="239" t="s">
        <v>264</v>
      </c>
      <c r="F311" s="240"/>
      <c r="G311" s="237" t="s">
        <v>742</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722</v>
      </c>
      <c r="AR313" s="271"/>
      <c r="AS313" s="179" t="s">
        <v>233</v>
      </c>
      <c r="AT313" s="202"/>
      <c r="AU313" s="178" t="s">
        <v>722</v>
      </c>
      <c r="AV313" s="178"/>
      <c r="AW313" s="179" t="s">
        <v>179</v>
      </c>
      <c r="AX313" s="180"/>
      <c r="AY313">
        <f>$AY$312</f>
        <v>1</v>
      </c>
    </row>
    <row r="314" spans="1:51" ht="39.75" hidden="1" customHeight="1" x14ac:dyDescent="0.15">
      <c r="A314" s="990"/>
      <c r="B314" s="253"/>
      <c r="C314" s="252"/>
      <c r="D314" s="253"/>
      <c r="E314" s="252"/>
      <c r="F314" s="314"/>
      <c r="G314" s="232" t="s">
        <v>722</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722</v>
      </c>
      <c r="AC314" s="224"/>
      <c r="AD314" s="224"/>
      <c r="AE314" s="266" t="s">
        <v>722</v>
      </c>
      <c r="AF314" s="167"/>
      <c r="AG314" s="167"/>
      <c r="AH314" s="167"/>
      <c r="AI314" s="266" t="s">
        <v>722</v>
      </c>
      <c r="AJ314" s="167"/>
      <c r="AK314" s="167"/>
      <c r="AL314" s="167"/>
      <c r="AM314" s="266" t="s">
        <v>787</v>
      </c>
      <c r="AN314" s="167"/>
      <c r="AO314" s="167"/>
      <c r="AP314" s="167"/>
      <c r="AQ314" s="266" t="s">
        <v>722</v>
      </c>
      <c r="AR314" s="167"/>
      <c r="AS314" s="167"/>
      <c r="AT314" s="167"/>
      <c r="AU314" s="266" t="s">
        <v>722</v>
      </c>
      <c r="AV314" s="167"/>
      <c r="AW314" s="167"/>
      <c r="AX314" s="208"/>
      <c r="AY314">
        <f t="shared" ref="AY314:AY315" si="43">$AY$312</f>
        <v>1</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722</v>
      </c>
      <c r="AC315" s="175"/>
      <c r="AD315" s="175"/>
      <c r="AE315" s="266" t="s">
        <v>722</v>
      </c>
      <c r="AF315" s="167"/>
      <c r="AG315" s="167"/>
      <c r="AH315" s="167"/>
      <c r="AI315" s="266" t="s">
        <v>722</v>
      </c>
      <c r="AJ315" s="167"/>
      <c r="AK315" s="167"/>
      <c r="AL315" s="167"/>
      <c r="AM315" s="266" t="s">
        <v>787</v>
      </c>
      <c r="AN315" s="167"/>
      <c r="AO315" s="167"/>
      <c r="AP315" s="167"/>
      <c r="AQ315" s="266" t="s">
        <v>722</v>
      </c>
      <c r="AR315" s="167"/>
      <c r="AS315" s="167"/>
      <c r="AT315" s="167"/>
      <c r="AU315" s="266" t="s">
        <v>722</v>
      </c>
      <c r="AV315" s="167"/>
      <c r="AW315" s="167"/>
      <c r="AX315" s="208"/>
      <c r="AY315">
        <f t="shared" si="43"/>
        <v>1</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1</v>
      </c>
    </row>
    <row r="333" spans="1:51" ht="22.5"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990"/>
      <c r="B334" s="253"/>
      <c r="C334" s="252"/>
      <c r="D334" s="253"/>
      <c r="E334" s="252"/>
      <c r="F334" s="314"/>
      <c r="G334" s="232" t="s">
        <v>743</v>
      </c>
      <c r="H334" s="191"/>
      <c r="I334" s="191"/>
      <c r="J334" s="191"/>
      <c r="K334" s="191"/>
      <c r="L334" s="191"/>
      <c r="M334" s="191"/>
      <c r="N334" s="191"/>
      <c r="O334" s="191"/>
      <c r="P334" s="233"/>
      <c r="Q334" s="977" t="s">
        <v>737</v>
      </c>
      <c r="R334" s="978"/>
      <c r="S334" s="978"/>
      <c r="T334" s="978"/>
      <c r="U334" s="978"/>
      <c r="V334" s="978"/>
      <c r="W334" s="978"/>
      <c r="X334" s="978"/>
      <c r="Y334" s="978"/>
      <c r="Z334" s="978"/>
      <c r="AA334" s="979"/>
      <c r="AB334" s="256" t="s">
        <v>738</v>
      </c>
      <c r="AC334" s="257"/>
      <c r="AD334" s="257"/>
      <c r="AE334" s="262" t="s">
        <v>722</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00.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t="s">
        <v>786</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00.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990"/>
      <c r="B368" s="253"/>
      <c r="C368" s="252"/>
      <c r="D368" s="253"/>
      <c r="E368" s="190" t="s">
        <v>720</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1</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672</v>
      </c>
      <c r="D430" s="251"/>
      <c r="E430" s="239" t="s">
        <v>400</v>
      </c>
      <c r="F430" s="446"/>
      <c r="G430" s="241" t="s">
        <v>252</v>
      </c>
      <c r="H430" s="188"/>
      <c r="I430" s="188"/>
      <c r="J430" s="242" t="s">
        <v>722</v>
      </c>
      <c r="K430" s="243"/>
      <c r="L430" s="243"/>
      <c r="M430" s="243"/>
      <c r="N430" s="243"/>
      <c r="O430" s="243"/>
      <c r="P430" s="243"/>
      <c r="Q430" s="243"/>
      <c r="R430" s="243"/>
      <c r="S430" s="243"/>
      <c r="T430" s="244"/>
      <c r="U430" s="245" t="s">
        <v>787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722</v>
      </c>
      <c r="AF432" s="178"/>
      <c r="AG432" s="179" t="s">
        <v>233</v>
      </c>
      <c r="AH432" s="202"/>
      <c r="AI432" s="216"/>
      <c r="AJ432" s="216"/>
      <c r="AK432" s="216"/>
      <c r="AL432" s="217"/>
      <c r="AM432" s="216"/>
      <c r="AN432" s="216"/>
      <c r="AO432" s="216"/>
      <c r="AP432" s="217"/>
      <c r="AQ432" s="231" t="s">
        <v>722</v>
      </c>
      <c r="AR432" s="178"/>
      <c r="AS432" s="179" t="s">
        <v>233</v>
      </c>
      <c r="AT432" s="202"/>
      <c r="AU432" s="178" t="s">
        <v>722</v>
      </c>
      <c r="AV432" s="178"/>
      <c r="AW432" s="179" t="s">
        <v>179</v>
      </c>
      <c r="AX432" s="180"/>
      <c r="AY432">
        <f>$AY$431</f>
        <v>1</v>
      </c>
    </row>
    <row r="433" spans="1:51" ht="23.25" customHeight="1" x14ac:dyDescent="0.15">
      <c r="A433" s="990"/>
      <c r="B433" s="253"/>
      <c r="C433" s="252"/>
      <c r="D433" s="253"/>
      <c r="E433" s="196"/>
      <c r="F433" s="197"/>
      <c r="G433" s="232" t="s">
        <v>722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t="s">
        <v>722</v>
      </c>
      <c r="AF433" s="167"/>
      <c r="AG433" s="167"/>
      <c r="AH433" s="167"/>
      <c r="AI433" s="166" t="s">
        <v>722</v>
      </c>
      <c r="AJ433" s="167"/>
      <c r="AK433" s="167"/>
      <c r="AL433" s="167"/>
      <c r="AM433" s="166" t="s">
        <v>787</v>
      </c>
      <c r="AN433" s="167"/>
      <c r="AO433" s="167"/>
      <c r="AP433" s="168"/>
      <c r="AQ433" s="166" t="s">
        <v>722</v>
      </c>
      <c r="AR433" s="167"/>
      <c r="AS433" s="167"/>
      <c r="AT433" s="168"/>
      <c r="AU433" s="167" t="s">
        <v>722</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t="s">
        <v>722</v>
      </c>
      <c r="AF434" s="167"/>
      <c r="AG434" s="167"/>
      <c r="AH434" s="168"/>
      <c r="AI434" s="166" t="s">
        <v>722</v>
      </c>
      <c r="AJ434" s="167"/>
      <c r="AK434" s="167"/>
      <c r="AL434" s="167"/>
      <c r="AM434" s="166" t="s">
        <v>787</v>
      </c>
      <c r="AN434" s="167"/>
      <c r="AO434" s="167"/>
      <c r="AP434" s="168"/>
      <c r="AQ434" s="166" t="s">
        <v>722</v>
      </c>
      <c r="AR434" s="167"/>
      <c r="AS434" s="167"/>
      <c r="AT434" s="168"/>
      <c r="AU434" s="167" t="s">
        <v>722</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722</v>
      </c>
      <c r="AF435" s="167"/>
      <c r="AG435" s="167"/>
      <c r="AH435" s="168"/>
      <c r="AI435" s="166" t="s">
        <v>722</v>
      </c>
      <c r="AJ435" s="167"/>
      <c r="AK435" s="167"/>
      <c r="AL435" s="167"/>
      <c r="AM435" s="166" t="s">
        <v>787</v>
      </c>
      <c r="AN435" s="167"/>
      <c r="AO435" s="167"/>
      <c r="AP435" s="168"/>
      <c r="AQ435" s="166" t="s">
        <v>722</v>
      </c>
      <c r="AR435" s="167"/>
      <c r="AS435" s="167"/>
      <c r="AT435" s="168"/>
      <c r="AU435" s="167" t="s">
        <v>722</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722</v>
      </c>
      <c r="AF457" s="178"/>
      <c r="AG457" s="179" t="s">
        <v>233</v>
      </c>
      <c r="AH457" s="202"/>
      <c r="AI457" s="216"/>
      <c r="AJ457" s="216"/>
      <c r="AK457" s="216"/>
      <c r="AL457" s="217"/>
      <c r="AM457" s="216"/>
      <c r="AN457" s="216"/>
      <c r="AO457" s="216"/>
      <c r="AP457" s="217"/>
      <c r="AQ457" s="231" t="s">
        <v>722</v>
      </c>
      <c r="AR457" s="178"/>
      <c r="AS457" s="179" t="s">
        <v>233</v>
      </c>
      <c r="AT457" s="202"/>
      <c r="AU457" s="178" t="s">
        <v>722</v>
      </c>
      <c r="AV457" s="178"/>
      <c r="AW457" s="179" t="s">
        <v>179</v>
      </c>
      <c r="AX457" s="180"/>
      <c r="AY457">
        <f>$AY$456</f>
        <v>1</v>
      </c>
    </row>
    <row r="458" spans="1:51" ht="23.25" hidden="1" customHeight="1" x14ac:dyDescent="0.15">
      <c r="A458" s="990"/>
      <c r="B458" s="253"/>
      <c r="C458" s="252"/>
      <c r="D458" s="253"/>
      <c r="E458" s="196"/>
      <c r="F458" s="197"/>
      <c r="G458" s="232" t="s">
        <v>722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722</v>
      </c>
      <c r="AC458" s="175"/>
      <c r="AD458" s="175"/>
      <c r="AE458" s="166" t="s">
        <v>722</v>
      </c>
      <c r="AF458" s="167"/>
      <c r="AG458" s="167"/>
      <c r="AH458" s="167"/>
      <c r="AI458" s="166" t="s">
        <v>722</v>
      </c>
      <c r="AJ458" s="167"/>
      <c r="AK458" s="167"/>
      <c r="AL458" s="167"/>
      <c r="AM458" s="166" t="s">
        <v>787</v>
      </c>
      <c r="AN458" s="167"/>
      <c r="AO458" s="167"/>
      <c r="AP458" s="168"/>
      <c r="AQ458" s="166" t="s">
        <v>722</v>
      </c>
      <c r="AR458" s="167"/>
      <c r="AS458" s="167"/>
      <c r="AT458" s="168"/>
      <c r="AU458" s="167" t="s">
        <v>722</v>
      </c>
      <c r="AV458" s="167"/>
      <c r="AW458" s="167"/>
      <c r="AX458" s="208"/>
      <c r="AY458">
        <f t="shared" ref="AY458:AY460" si="68">$AY$456</f>
        <v>1</v>
      </c>
    </row>
    <row r="459" spans="1:51" ht="23.25" hidden="1"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722</v>
      </c>
      <c r="AC459" s="224"/>
      <c r="AD459" s="224"/>
      <c r="AE459" s="166" t="s">
        <v>722</v>
      </c>
      <c r="AF459" s="167"/>
      <c r="AG459" s="167"/>
      <c r="AH459" s="168"/>
      <c r="AI459" s="166" t="s">
        <v>722</v>
      </c>
      <c r="AJ459" s="167"/>
      <c r="AK459" s="167"/>
      <c r="AL459" s="167"/>
      <c r="AM459" s="166" t="s">
        <v>787</v>
      </c>
      <c r="AN459" s="167"/>
      <c r="AO459" s="167"/>
      <c r="AP459" s="168"/>
      <c r="AQ459" s="166" t="s">
        <v>722</v>
      </c>
      <c r="AR459" s="167"/>
      <c r="AS459" s="167"/>
      <c r="AT459" s="168"/>
      <c r="AU459" s="167" t="s">
        <v>722</v>
      </c>
      <c r="AV459" s="167"/>
      <c r="AW459" s="167"/>
      <c r="AX459" s="208"/>
      <c r="AY459">
        <f t="shared" si="68"/>
        <v>1</v>
      </c>
    </row>
    <row r="460" spans="1:51" ht="23.25" hidden="1"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722</v>
      </c>
      <c r="AF460" s="167"/>
      <c r="AG460" s="167"/>
      <c r="AH460" s="168"/>
      <c r="AI460" s="166" t="s">
        <v>722</v>
      </c>
      <c r="AJ460" s="167"/>
      <c r="AK460" s="167"/>
      <c r="AL460" s="167"/>
      <c r="AM460" s="166" t="s">
        <v>787</v>
      </c>
      <c r="AN460" s="167"/>
      <c r="AO460" s="167"/>
      <c r="AP460" s="168"/>
      <c r="AQ460" s="166" t="s">
        <v>722</v>
      </c>
      <c r="AR460" s="167"/>
      <c r="AS460" s="167"/>
      <c r="AT460" s="168"/>
      <c r="AU460" s="167" t="s">
        <v>722</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45"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753</v>
      </c>
      <c r="AE702" s="892"/>
      <c r="AF702" s="892"/>
      <c r="AG702" s="881" t="s">
        <v>768</v>
      </c>
      <c r="AH702" s="882"/>
      <c r="AI702" s="882"/>
      <c r="AJ702" s="882"/>
      <c r="AK702" s="882"/>
      <c r="AL702" s="882"/>
      <c r="AM702" s="882"/>
      <c r="AN702" s="882"/>
      <c r="AO702" s="882"/>
      <c r="AP702" s="882"/>
      <c r="AQ702" s="882"/>
      <c r="AR702" s="882"/>
      <c r="AS702" s="882"/>
      <c r="AT702" s="882"/>
      <c r="AU702" s="882"/>
      <c r="AV702" s="882"/>
      <c r="AW702" s="882"/>
      <c r="AX702" s="883"/>
    </row>
    <row r="703" spans="1:51" ht="4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753</v>
      </c>
      <c r="AE703" s="185"/>
      <c r="AF703" s="185"/>
      <c r="AG703" s="665" t="s">
        <v>769</v>
      </c>
      <c r="AH703" s="666"/>
      <c r="AI703" s="666"/>
      <c r="AJ703" s="666"/>
      <c r="AK703" s="666"/>
      <c r="AL703" s="666"/>
      <c r="AM703" s="666"/>
      <c r="AN703" s="666"/>
      <c r="AO703" s="666"/>
      <c r="AP703" s="666"/>
      <c r="AQ703" s="666"/>
      <c r="AR703" s="666"/>
      <c r="AS703" s="666"/>
      <c r="AT703" s="666"/>
      <c r="AU703" s="666"/>
      <c r="AV703" s="666"/>
      <c r="AW703" s="666"/>
      <c r="AX703" s="667"/>
    </row>
    <row r="704" spans="1:51" ht="45"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753</v>
      </c>
      <c r="AE704" s="584"/>
      <c r="AF704" s="584"/>
      <c r="AG704" s="424" t="s">
        <v>770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753</v>
      </c>
      <c r="AE705" s="734"/>
      <c r="AF705" s="734"/>
      <c r="AG705" s="190" t="s">
        <v>771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382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772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773</v>
      </c>
      <c r="AE707" s="582"/>
      <c r="AF707" s="582"/>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753</v>
      </c>
      <c r="AE708" s="669"/>
      <c r="AF708" s="669"/>
      <c r="AG708" s="524" t="s">
        <v>774</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753</v>
      </c>
      <c r="AE709" s="185"/>
      <c r="AF709" s="185"/>
      <c r="AG709" s="665" t="s">
        <v>775</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776</v>
      </c>
      <c r="AE710" s="185"/>
      <c r="AF710" s="185"/>
      <c r="AG710" s="665" t="s">
        <v>407</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753</v>
      </c>
      <c r="AE711" s="185"/>
      <c r="AF711" s="185"/>
      <c r="AG711" s="665" t="s">
        <v>777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776</v>
      </c>
      <c r="AE712" s="584"/>
      <c r="AF712" s="584"/>
      <c r="AG712" s="592" t="s">
        <v>407</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776</v>
      </c>
      <c r="AE713" s="185"/>
      <c r="AF713" s="186"/>
      <c r="AG713" s="665" t="s">
        <v>407</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753</v>
      </c>
      <c r="AE714" s="590"/>
      <c r="AF714" s="591"/>
      <c r="AG714" s="690" t="s">
        <v>778</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753</v>
      </c>
      <c r="AE715" s="669"/>
      <c r="AF715" s="775"/>
      <c r="AG715" s="524" t="s">
        <v>779</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776</v>
      </c>
      <c r="AE716" s="757"/>
      <c r="AF716" s="757"/>
      <c r="AG716" s="665" t="s">
        <v>407</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753</v>
      </c>
      <c r="AE717" s="185"/>
      <c r="AF717" s="185"/>
      <c r="AG717" s="665" t="s">
        <v>780</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753</v>
      </c>
      <c r="AE718" s="185"/>
      <c r="AF718" s="185"/>
      <c r="AG718" s="193" t="s">
        <v>781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776</v>
      </c>
      <c r="AE719" s="669"/>
      <c r="AF719" s="669"/>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1"/>
      <c r="B721" s="652"/>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1"/>
      <c r="B722" s="652"/>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120" customHeight="1" x14ac:dyDescent="0.15">
      <c r="A726" s="619" t="s">
        <v>48</v>
      </c>
      <c r="B726" s="620"/>
      <c r="C726" s="441" t="s">
        <v>53</v>
      </c>
      <c r="D726" s="579"/>
      <c r="E726" s="579"/>
      <c r="F726" s="580"/>
      <c r="G726" s="795" t="s">
        <v>782</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1"/>
      <c r="B727" s="622"/>
      <c r="C727" s="696" t="s">
        <v>57</v>
      </c>
      <c r="D727" s="697"/>
      <c r="E727" s="697"/>
      <c r="F727" s="698"/>
      <c r="G727" s="793" t="s">
        <v>783</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t="s">
        <v>787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c r="B731" s="617"/>
      <c r="C731" s="617"/>
      <c r="D731" s="617"/>
      <c r="E731" s="618"/>
      <c r="F731" s="681" t="s">
        <v>787</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c r="B733" s="617"/>
      <c r="C733" s="617"/>
      <c r="D733" s="617"/>
      <c r="E733" s="618"/>
      <c r="F733" s="764" t="s">
        <v>787</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673</v>
      </c>
      <c r="B737" s="158"/>
      <c r="C737" s="158"/>
      <c r="D737" s="159"/>
      <c r="E737" s="105" t="s">
        <v>744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745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750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751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752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65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387</v>
      </c>
      <c r="B787" s="759"/>
      <c r="C787" s="759"/>
      <c r="D787" s="759"/>
      <c r="E787" s="759"/>
      <c r="F787" s="760"/>
      <c r="G787" s="437" t="s">
        <v>759</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362</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1"/>
      <c r="C789" s="761"/>
      <c r="D789" s="761"/>
      <c r="E789" s="761"/>
      <c r="F789" s="762"/>
      <c r="G789" s="447" t="s">
        <v>758</v>
      </c>
      <c r="H789" s="448"/>
      <c r="I789" s="448"/>
      <c r="J789" s="448"/>
      <c r="K789" s="449"/>
      <c r="L789" s="450" t="s">
        <v>760</v>
      </c>
      <c r="M789" s="451"/>
      <c r="N789" s="451"/>
      <c r="O789" s="451"/>
      <c r="P789" s="451"/>
      <c r="Q789" s="451"/>
      <c r="R789" s="451"/>
      <c r="S789" s="451"/>
      <c r="T789" s="451"/>
      <c r="U789" s="451"/>
      <c r="V789" s="451"/>
      <c r="W789" s="451"/>
      <c r="X789" s="452"/>
      <c r="Y789" s="453">
        <v>118</v>
      </c>
      <c r="Z789" s="454"/>
      <c r="AA789" s="454"/>
      <c r="AB789" s="555"/>
      <c r="AC789" s="447"/>
      <c r="AD789" s="448"/>
      <c r="AE789" s="448"/>
      <c r="AF789" s="448"/>
      <c r="AG789" s="449"/>
      <c r="AH789" s="450"/>
      <c r="AI789" s="451"/>
      <c r="AJ789" s="451"/>
      <c r="AK789" s="451"/>
      <c r="AL789" s="451"/>
      <c r="AM789" s="451"/>
      <c r="AN789" s="451"/>
      <c r="AO789" s="451"/>
      <c r="AP789" s="451"/>
      <c r="AQ789" s="451"/>
      <c r="AR789" s="451"/>
      <c r="AS789" s="451"/>
      <c r="AT789" s="452"/>
      <c r="AU789" s="453"/>
      <c r="AV789" s="454"/>
      <c r="AW789" s="454"/>
      <c r="AX789" s="455"/>
    </row>
    <row r="790" spans="1:51" ht="24.75" customHeight="1" x14ac:dyDescent="0.15">
      <c r="A790" s="554"/>
      <c r="B790" s="761"/>
      <c r="C790" s="761"/>
      <c r="D790" s="761"/>
      <c r="E790" s="761"/>
      <c r="F790" s="762"/>
      <c r="G790" s="348" t="s">
        <v>758</v>
      </c>
      <c r="H790" s="349"/>
      <c r="I790" s="349"/>
      <c r="J790" s="349"/>
      <c r="K790" s="350"/>
      <c r="L790" s="398" t="s">
        <v>767</v>
      </c>
      <c r="M790" s="399"/>
      <c r="N790" s="399"/>
      <c r="O790" s="399"/>
      <c r="P790" s="399"/>
      <c r="Q790" s="399"/>
      <c r="R790" s="399"/>
      <c r="S790" s="399"/>
      <c r="T790" s="399"/>
      <c r="U790" s="399"/>
      <c r="V790" s="399"/>
      <c r="W790" s="399"/>
      <c r="X790" s="400"/>
      <c r="Y790" s="395">
        <v>121</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4"/>
      <c r="B791" s="761"/>
      <c r="C791" s="761"/>
      <c r="D791" s="761"/>
      <c r="E791" s="761"/>
      <c r="F791" s="762"/>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4"/>
      <c r="B792" s="761"/>
      <c r="C792" s="761"/>
      <c r="D792" s="761"/>
      <c r="E792" s="761"/>
      <c r="F792" s="762"/>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4"/>
      <c r="B793" s="761"/>
      <c r="C793" s="761"/>
      <c r="D793" s="761"/>
      <c r="E793" s="761"/>
      <c r="F793" s="762"/>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4"/>
      <c r="B794" s="761"/>
      <c r="C794" s="761"/>
      <c r="D794" s="761"/>
      <c r="E794" s="761"/>
      <c r="F794" s="762"/>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4"/>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4"/>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4"/>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4"/>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4"/>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239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4"/>
      <c r="B800" s="761"/>
      <c r="C800" s="761"/>
      <c r="D800" s="761"/>
      <c r="E800" s="761"/>
      <c r="F800" s="762"/>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4"/>
      <c r="B802" s="761"/>
      <c r="C802" s="761"/>
      <c r="D802" s="761"/>
      <c r="E802" s="761"/>
      <c r="F802" s="762"/>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4"/>
      <c r="B803" s="761"/>
      <c r="C803" s="761"/>
      <c r="D803" s="761"/>
      <c r="E803" s="761"/>
      <c r="F803" s="76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4"/>
      <c r="B804" s="761"/>
      <c r="C804" s="761"/>
      <c r="D804" s="761"/>
      <c r="E804" s="761"/>
      <c r="F804" s="76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4"/>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4"/>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4"/>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4"/>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4"/>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4"/>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4"/>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4"/>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4"/>
      <c r="B813" s="761"/>
      <c r="C813" s="761"/>
      <c r="D813" s="761"/>
      <c r="E813" s="761"/>
      <c r="F813" s="762"/>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1"/>
      <c r="C816" s="761"/>
      <c r="D816" s="761"/>
      <c r="E816" s="761"/>
      <c r="F816" s="76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4"/>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4"/>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4"/>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4"/>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4"/>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4"/>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4"/>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4"/>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4"/>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1"/>
      <c r="C829" s="761"/>
      <c r="D829" s="761"/>
      <c r="E829" s="761"/>
      <c r="F829" s="76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4"/>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4"/>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4"/>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4"/>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4"/>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4"/>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4"/>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4"/>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4"/>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761</v>
      </c>
      <c r="D845" s="415"/>
      <c r="E845" s="415"/>
      <c r="F845" s="415"/>
      <c r="G845" s="415"/>
      <c r="H845" s="415"/>
      <c r="I845" s="415"/>
      <c r="J845" s="416">
        <v>1011101022740</v>
      </c>
      <c r="K845" s="417"/>
      <c r="L845" s="417"/>
      <c r="M845" s="417"/>
      <c r="N845" s="417"/>
      <c r="O845" s="417"/>
      <c r="P845" s="426" t="s">
        <v>762</v>
      </c>
      <c r="Q845" s="427"/>
      <c r="R845" s="427"/>
      <c r="S845" s="427"/>
      <c r="T845" s="427"/>
      <c r="U845" s="427"/>
      <c r="V845" s="427"/>
      <c r="W845" s="427"/>
      <c r="X845" s="427"/>
      <c r="Y845" s="318">
        <v>239</v>
      </c>
      <c r="Z845" s="319"/>
      <c r="AA845" s="319"/>
      <c r="AB845" s="320"/>
      <c r="AC845" s="322" t="s">
        <v>378</v>
      </c>
      <c r="AD845" s="323"/>
      <c r="AE845" s="323"/>
      <c r="AF845" s="323"/>
      <c r="AG845" s="323"/>
      <c r="AH845" s="418" t="s">
        <v>789</v>
      </c>
      <c r="AI845" s="419"/>
      <c r="AJ845" s="419"/>
      <c r="AK845" s="419"/>
      <c r="AL845" s="326">
        <v>99.94</v>
      </c>
      <c r="AM845" s="327"/>
      <c r="AN845" s="327"/>
      <c r="AO845" s="328"/>
      <c r="AP845" s="321" t="s">
        <v>787</v>
      </c>
      <c r="AQ845" s="321"/>
      <c r="AR845" s="321"/>
      <c r="AS845" s="321"/>
      <c r="AT845" s="321"/>
      <c r="AU845" s="321"/>
      <c r="AV845" s="321"/>
      <c r="AW845" s="321"/>
      <c r="AX845" s="321"/>
    </row>
    <row r="846" spans="1:51" ht="30" customHeight="1" x14ac:dyDescent="0.15">
      <c r="A846" s="401">
        <v>2</v>
      </c>
      <c r="B846" s="401">
        <v>1</v>
      </c>
      <c r="C846" s="420" t="s">
        <v>763</v>
      </c>
      <c r="D846" s="415"/>
      <c r="E846" s="415"/>
      <c r="F846" s="415"/>
      <c r="G846" s="415"/>
      <c r="H846" s="415"/>
      <c r="I846" s="415"/>
      <c r="J846" s="416">
        <v>7020001078696</v>
      </c>
      <c r="K846" s="417"/>
      <c r="L846" s="417"/>
      <c r="M846" s="417"/>
      <c r="N846" s="417"/>
      <c r="O846" s="417"/>
      <c r="P846" s="426" t="s">
        <v>764</v>
      </c>
      <c r="Q846" s="427"/>
      <c r="R846" s="427"/>
      <c r="S846" s="427"/>
      <c r="T846" s="427"/>
      <c r="U846" s="427"/>
      <c r="V846" s="427"/>
      <c r="W846" s="427"/>
      <c r="X846" s="427"/>
      <c r="Y846" s="318">
        <v>54</v>
      </c>
      <c r="Z846" s="319"/>
      <c r="AA846" s="319"/>
      <c r="AB846" s="320"/>
      <c r="AC846" s="322" t="s">
        <v>378</v>
      </c>
      <c r="AD846" s="323"/>
      <c r="AE846" s="323"/>
      <c r="AF846" s="323"/>
      <c r="AG846" s="323"/>
      <c r="AH846" s="418" t="s">
        <v>789</v>
      </c>
      <c r="AI846" s="419"/>
      <c r="AJ846" s="419"/>
      <c r="AK846" s="419"/>
      <c r="AL846" s="326">
        <v>99.9</v>
      </c>
      <c r="AM846" s="327"/>
      <c r="AN846" s="327"/>
      <c r="AO846" s="328"/>
      <c r="AP846" s="321" t="s">
        <v>787</v>
      </c>
      <c r="AQ846" s="321"/>
      <c r="AR846" s="321"/>
      <c r="AS846" s="321"/>
      <c r="AT846" s="321"/>
      <c r="AU846" s="321"/>
      <c r="AV846" s="321"/>
      <c r="AW846" s="321"/>
      <c r="AX846" s="321"/>
      <c r="AY846">
        <f>COUNTA($C$846)</f>
        <v>1</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330</v>
      </c>
      <c r="AQ1109" s="423"/>
      <c r="AR1109" s="423"/>
      <c r="AS1109" s="423"/>
      <c r="AT1109" s="423"/>
      <c r="AU1109" s="423"/>
      <c r="AV1109" s="423"/>
      <c r="AW1109" s="423"/>
      <c r="AX1109" s="423"/>
    </row>
    <row r="1110" spans="1:51" ht="30" customHeight="1" x14ac:dyDescent="0.15">
      <c r="A1110" s="401">
        <v>1</v>
      </c>
      <c r="B1110" s="401">
        <v>1</v>
      </c>
      <c r="C1110" s="889"/>
      <c r="D1110" s="889"/>
      <c r="E1110" s="262" t="s">
        <v>788</v>
      </c>
      <c r="F1110" s="888"/>
      <c r="G1110" s="888"/>
      <c r="H1110" s="888"/>
      <c r="I1110" s="888"/>
      <c r="J1110" s="416" t="s">
        <v>788</v>
      </c>
      <c r="K1110" s="417"/>
      <c r="L1110" s="417"/>
      <c r="M1110" s="417"/>
      <c r="N1110" s="417"/>
      <c r="O1110" s="417"/>
      <c r="P1110" s="421" t="s">
        <v>788</v>
      </c>
      <c r="Q1110" s="317"/>
      <c r="R1110" s="317"/>
      <c r="S1110" s="317"/>
      <c r="T1110" s="317"/>
      <c r="U1110" s="317"/>
      <c r="V1110" s="317"/>
      <c r="W1110" s="317"/>
      <c r="X1110" s="317"/>
      <c r="Y1110" s="318" t="s">
        <v>788</v>
      </c>
      <c r="Z1110" s="319"/>
      <c r="AA1110" s="319"/>
      <c r="AB1110" s="320"/>
      <c r="AC1110" s="322"/>
      <c r="AD1110" s="323"/>
      <c r="AE1110" s="323"/>
      <c r="AF1110" s="323"/>
      <c r="AG1110" s="323"/>
      <c r="AH1110" s="324" t="s">
        <v>788</v>
      </c>
      <c r="AI1110" s="325"/>
      <c r="AJ1110" s="325"/>
      <c r="AK1110" s="325"/>
      <c r="AL1110" s="326" t="s">
        <v>788</v>
      </c>
      <c r="AM1110" s="327"/>
      <c r="AN1110" s="327"/>
      <c r="AO1110" s="328"/>
      <c r="AP1110" s="321" t="s">
        <v>788</v>
      </c>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753</v>
      </c>
      <c r="H2" s="13" t="str">
        <f>IF(G2="","",F2)</f>
        <v>一般会計</v>
      </c>
      <c r="I2" s="13" t="str">
        <f>IF(H2="","",IF(I1&lt;&gt;"",CONCATENATE(I1,"、",H2),H2))</f>
        <v>一般会計</v>
      </c>
      <c r="K2" s="14" t="s">
        <v>103</v>
      </c>
      <c r="L2" s="15"/>
      <c r="M2" s="13" t="str">
        <f>IF(L2="","",K2)</f>
        <v/>
      </c>
      <c r="N2" s="13" t="str">
        <f>IF(M2="","",IF(N1&lt;&gt;"",CONCATENATE(N1,"、",M2),M2))</f>
        <v/>
      </c>
      <c r="O2" s="13"/>
      <c r="P2" s="12" t="s">
        <v>74</v>
      </c>
      <c r="Q2" s="17" t="s">
        <v>753</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753</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0"/>
      <c r="Z2" s="409"/>
      <c r="AA2" s="410"/>
      <c r="AB2" s="1004" t="s">
        <v>11</v>
      </c>
      <c r="AC2" s="1005"/>
      <c r="AD2" s="1006"/>
      <c r="AE2" s="992" t="s">
        <v>391</v>
      </c>
      <c r="AF2" s="992"/>
      <c r="AG2" s="992"/>
      <c r="AH2" s="992"/>
      <c r="AI2" s="992" t="s">
        <v>413</v>
      </c>
      <c r="AJ2" s="992"/>
      <c r="AK2" s="992"/>
      <c r="AL2" s="456"/>
      <c r="AM2" s="992" t="s">
        <v>510</v>
      </c>
      <c r="AN2" s="992"/>
      <c r="AO2" s="992"/>
      <c r="AP2" s="456"/>
      <c r="AQ2" s="215" t="s">
        <v>232</v>
      </c>
      <c r="AR2" s="199"/>
      <c r="AS2" s="199"/>
      <c r="AT2" s="200"/>
      <c r="AU2" s="369" t="s">
        <v>134</v>
      </c>
      <c r="AV2" s="369"/>
      <c r="AW2" s="369"/>
      <c r="AX2" s="370"/>
      <c r="AY2" s="34">
        <f>COUNTA($G$4)</f>
        <v>0</v>
      </c>
    </row>
    <row r="3" spans="1:51" ht="18.75" customHeight="1" x14ac:dyDescent="0.15">
      <c r="A3" s="510"/>
      <c r="B3" s="511"/>
      <c r="C3" s="511"/>
      <c r="D3" s="511"/>
      <c r="E3" s="511"/>
      <c r="F3" s="512"/>
      <c r="G3" s="565"/>
      <c r="H3" s="375"/>
      <c r="I3" s="375"/>
      <c r="J3" s="375"/>
      <c r="K3" s="375"/>
      <c r="L3" s="375"/>
      <c r="M3" s="375"/>
      <c r="N3" s="375"/>
      <c r="O3" s="566"/>
      <c r="P3" s="578"/>
      <c r="Q3" s="375"/>
      <c r="R3" s="375"/>
      <c r="S3" s="375"/>
      <c r="T3" s="375"/>
      <c r="U3" s="375"/>
      <c r="V3" s="375"/>
      <c r="W3" s="375"/>
      <c r="X3" s="566"/>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3"/>
      <c r="B4" s="511"/>
      <c r="C4" s="511"/>
      <c r="D4" s="511"/>
      <c r="E4" s="511"/>
      <c r="F4" s="512"/>
      <c r="G4" s="538"/>
      <c r="H4" s="1010"/>
      <c r="I4" s="1010"/>
      <c r="J4" s="1010"/>
      <c r="K4" s="1010"/>
      <c r="L4" s="1010"/>
      <c r="M4" s="1010"/>
      <c r="N4" s="1010"/>
      <c r="O4" s="1011"/>
      <c r="P4" s="191"/>
      <c r="Q4" s="1018"/>
      <c r="R4" s="1018"/>
      <c r="S4" s="1018"/>
      <c r="T4" s="1018"/>
      <c r="U4" s="1018"/>
      <c r="V4" s="1018"/>
      <c r="W4" s="1018"/>
      <c r="X4" s="1019"/>
      <c r="Y4" s="996" t="s">
        <v>12</v>
      </c>
      <c r="Z4" s="997"/>
      <c r="AA4" s="998"/>
      <c r="AB4" s="549"/>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4"/>
      <c r="B5" s="515"/>
      <c r="C5" s="515"/>
      <c r="D5" s="515"/>
      <c r="E5" s="515"/>
      <c r="F5" s="516"/>
      <c r="G5" s="1012"/>
      <c r="H5" s="1013"/>
      <c r="I5" s="1013"/>
      <c r="J5" s="1013"/>
      <c r="K5" s="1013"/>
      <c r="L5" s="1013"/>
      <c r="M5" s="1013"/>
      <c r="N5" s="1013"/>
      <c r="O5" s="1014"/>
      <c r="P5" s="1020"/>
      <c r="Q5" s="1020"/>
      <c r="R5" s="1020"/>
      <c r="S5" s="1020"/>
      <c r="T5" s="1020"/>
      <c r="U5" s="1020"/>
      <c r="V5" s="1020"/>
      <c r="W5" s="1020"/>
      <c r="X5" s="1021"/>
      <c r="Y5" s="303" t="s">
        <v>54</v>
      </c>
      <c r="Z5" s="993"/>
      <c r="AA5" s="994"/>
      <c r="AB5" s="520"/>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4"/>
      <c r="B6" s="515"/>
      <c r="C6" s="515"/>
      <c r="D6" s="515"/>
      <c r="E6" s="515"/>
      <c r="F6" s="516"/>
      <c r="G6" s="1015"/>
      <c r="H6" s="1016"/>
      <c r="I6" s="1016"/>
      <c r="J6" s="1016"/>
      <c r="K6" s="1016"/>
      <c r="L6" s="1016"/>
      <c r="M6" s="1016"/>
      <c r="N6" s="1016"/>
      <c r="O6" s="1017"/>
      <c r="P6" s="1022"/>
      <c r="Q6" s="1022"/>
      <c r="R6" s="1022"/>
      <c r="S6" s="1022"/>
      <c r="T6" s="1022"/>
      <c r="U6" s="1022"/>
      <c r="V6" s="1022"/>
      <c r="W6" s="1022"/>
      <c r="X6" s="1023"/>
      <c r="Y6" s="1024" t="s">
        <v>13</v>
      </c>
      <c r="Z6" s="993"/>
      <c r="AA6" s="994"/>
      <c r="AB6" s="459"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381</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0" t="s">
        <v>349</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0"/>
      <c r="Z9" s="409"/>
      <c r="AA9" s="410"/>
      <c r="AB9" s="1004" t="s">
        <v>11</v>
      </c>
      <c r="AC9" s="1005"/>
      <c r="AD9" s="1006"/>
      <c r="AE9" s="992" t="s">
        <v>391</v>
      </c>
      <c r="AF9" s="992"/>
      <c r="AG9" s="992"/>
      <c r="AH9" s="992"/>
      <c r="AI9" s="992" t="s">
        <v>413</v>
      </c>
      <c r="AJ9" s="992"/>
      <c r="AK9" s="992"/>
      <c r="AL9" s="456"/>
      <c r="AM9" s="992" t="s">
        <v>510</v>
      </c>
      <c r="AN9" s="992"/>
      <c r="AO9" s="992"/>
      <c r="AP9" s="456"/>
      <c r="AQ9" s="215" t="s">
        <v>232</v>
      </c>
      <c r="AR9" s="199"/>
      <c r="AS9" s="199"/>
      <c r="AT9" s="200"/>
      <c r="AU9" s="369" t="s">
        <v>134</v>
      </c>
      <c r="AV9" s="369"/>
      <c r="AW9" s="369"/>
      <c r="AX9" s="370"/>
      <c r="AY9" s="34">
        <f>COUNTA($G$11)</f>
        <v>0</v>
      </c>
    </row>
    <row r="10" spans="1:51" ht="18.75" customHeight="1" x14ac:dyDescent="0.15">
      <c r="A10" s="510"/>
      <c r="B10" s="511"/>
      <c r="C10" s="511"/>
      <c r="D10" s="511"/>
      <c r="E10" s="511"/>
      <c r="F10" s="512"/>
      <c r="G10" s="565"/>
      <c r="H10" s="375"/>
      <c r="I10" s="375"/>
      <c r="J10" s="375"/>
      <c r="K10" s="375"/>
      <c r="L10" s="375"/>
      <c r="M10" s="375"/>
      <c r="N10" s="375"/>
      <c r="O10" s="566"/>
      <c r="P10" s="578"/>
      <c r="Q10" s="375"/>
      <c r="R10" s="375"/>
      <c r="S10" s="375"/>
      <c r="T10" s="375"/>
      <c r="U10" s="375"/>
      <c r="V10" s="375"/>
      <c r="W10" s="375"/>
      <c r="X10" s="566"/>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3"/>
      <c r="B11" s="511"/>
      <c r="C11" s="511"/>
      <c r="D11" s="511"/>
      <c r="E11" s="511"/>
      <c r="F11" s="512"/>
      <c r="G11" s="538"/>
      <c r="H11" s="1010"/>
      <c r="I11" s="1010"/>
      <c r="J11" s="1010"/>
      <c r="K11" s="1010"/>
      <c r="L11" s="1010"/>
      <c r="M11" s="1010"/>
      <c r="N11" s="1010"/>
      <c r="O11" s="1011"/>
      <c r="P11" s="191"/>
      <c r="Q11" s="1018"/>
      <c r="R11" s="1018"/>
      <c r="S11" s="1018"/>
      <c r="T11" s="1018"/>
      <c r="U11" s="1018"/>
      <c r="V11" s="1018"/>
      <c r="W11" s="1018"/>
      <c r="X11" s="1019"/>
      <c r="Y11" s="996" t="s">
        <v>12</v>
      </c>
      <c r="Z11" s="997"/>
      <c r="AA11" s="998"/>
      <c r="AB11" s="549"/>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4"/>
      <c r="B12" s="515"/>
      <c r="C12" s="515"/>
      <c r="D12" s="515"/>
      <c r="E12" s="515"/>
      <c r="F12" s="516"/>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0"/>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9"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381</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0" t="s">
        <v>349</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0"/>
      <c r="Z16" s="409"/>
      <c r="AA16" s="410"/>
      <c r="AB16" s="1004" t="s">
        <v>11</v>
      </c>
      <c r="AC16" s="1005"/>
      <c r="AD16" s="1006"/>
      <c r="AE16" s="992" t="s">
        <v>391</v>
      </c>
      <c r="AF16" s="992"/>
      <c r="AG16" s="992"/>
      <c r="AH16" s="992"/>
      <c r="AI16" s="992" t="s">
        <v>413</v>
      </c>
      <c r="AJ16" s="992"/>
      <c r="AK16" s="992"/>
      <c r="AL16" s="456"/>
      <c r="AM16" s="992" t="s">
        <v>510</v>
      </c>
      <c r="AN16" s="992"/>
      <c r="AO16" s="992"/>
      <c r="AP16" s="456"/>
      <c r="AQ16" s="215" t="s">
        <v>232</v>
      </c>
      <c r="AR16" s="199"/>
      <c r="AS16" s="199"/>
      <c r="AT16" s="200"/>
      <c r="AU16" s="369" t="s">
        <v>134</v>
      </c>
      <c r="AV16" s="369"/>
      <c r="AW16" s="369"/>
      <c r="AX16" s="370"/>
      <c r="AY16" s="34">
        <f>COUNTA($G$18)</f>
        <v>0</v>
      </c>
    </row>
    <row r="17" spans="1:51" ht="18.75" customHeight="1" x14ac:dyDescent="0.15">
      <c r="A17" s="510"/>
      <c r="B17" s="511"/>
      <c r="C17" s="511"/>
      <c r="D17" s="511"/>
      <c r="E17" s="511"/>
      <c r="F17" s="512"/>
      <c r="G17" s="565"/>
      <c r="H17" s="375"/>
      <c r="I17" s="375"/>
      <c r="J17" s="375"/>
      <c r="K17" s="375"/>
      <c r="L17" s="375"/>
      <c r="M17" s="375"/>
      <c r="N17" s="375"/>
      <c r="O17" s="566"/>
      <c r="P17" s="578"/>
      <c r="Q17" s="375"/>
      <c r="R17" s="375"/>
      <c r="S17" s="375"/>
      <c r="T17" s="375"/>
      <c r="U17" s="375"/>
      <c r="V17" s="375"/>
      <c r="W17" s="375"/>
      <c r="X17" s="566"/>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3"/>
      <c r="B18" s="511"/>
      <c r="C18" s="511"/>
      <c r="D18" s="511"/>
      <c r="E18" s="511"/>
      <c r="F18" s="512"/>
      <c r="G18" s="538"/>
      <c r="H18" s="1010"/>
      <c r="I18" s="1010"/>
      <c r="J18" s="1010"/>
      <c r="K18" s="1010"/>
      <c r="L18" s="1010"/>
      <c r="M18" s="1010"/>
      <c r="N18" s="1010"/>
      <c r="O18" s="1011"/>
      <c r="P18" s="191"/>
      <c r="Q18" s="1018"/>
      <c r="R18" s="1018"/>
      <c r="S18" s="1018"/>
      <c r="T18" s="1018"/>
      <c r="U18" s="1018"/>
      <c r="V18" s="1018"/>
      <c r="W18" s="1018"/>
      <c r="X18" s="1019"/>
      <c r="Y18" s="996" t="s">
        <v>12</v>
      </c>
      <c r="Z18" s="997"/>
      <c r="AA18" s="998"/>
      <c r="AB18" s="549"/>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4"/>
      <c r="B19" s="515"/>
      <c r="C19" s="515"/>
      <c r="D19" s="515"/>
      <c r="E19" s="515"/>
      <c r="F19" s="516"/>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0"/>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9"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381</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0" t="s">
        <v>349</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0"/>
      <c r="Z23" s="409"/>
      <c r="AA23" s="410"/>
      <c r="AB23" s="1004" t="s">
        <v>11</v>
      </c>
      <c r="AC23" s="1005"/>
      <c r="AD23" s="1006"/>
      <c r="AE23" s="992" t="s">
        <v>391</v>
      </c>
      <c r="AF23" s="992"/>
      <c r="AG23" s="992"/>
      <c r="AH23" s="992"/>
      <c r="AI23" s="992" t="s">
        <v>413</v>
      </c>
      <c r="AJ23" s="992"/>
      <c r="AK23" s="992"/>
      <c r="AL23" s="456"/>
      <c r="AM23" s="992" t="s">
        <v>510</v>
      </c>
      <c r="AN23" s="992"/>
      <c r="AO23" s="992"/>
      <c r="AP23" s="456"/>
      <c r="AQ23" s="215" t="s">
        <v>232</v>
      </c>
      <c r="AR23" s="199"/>
      <c r="AS23" s="199"/>
      <c r="AT23" s="200"/>
      <c r="AU23" s="369" t="s">
        <v>134</v>
      </c>
      <c r="AV23" s="369"/>
      <c r="AW23" s="369"/>
      <c r="AX23" s="370"/>
      <c r="AY23" s="34">
        <f>COUNTA($G$25)</f>
        <v>0</v>
      </c>
    </row>
    <row r="24" spans="1:51" ht="18.75" customHeight="1" x14ac:dyDescent="0.15">
      <c r="A24" s="510"/>
      <c r="B24" s="511"/>
      <c r="C24" s="511"/>
      <c r="D24" s="511"/>
      <c r="E24" s="511"/>
      <c r="F24" s="512"/>
      <c r="G24" s="565"/>
      <c r="H24" s="375"/>
      <c r="I24" s="375"/>
      <c r="J24" s="375"/>
      <c r="K24" s="375"/>
      <c r="L24" s="375"/>
      <c r="M24" s="375"/>
      <c r="N24" s="375"/>
      <c r="O24" s="566"/>
      <c r="P24" s="578"/>
      <c r="Q24" s="375"/>
      <c r="R24" s="375"/>
      <c r="S24" s="375"/>
      <c r="T24" s="375"/>
      <c r="U24" s="375"/>
      <c r="V24" s="375"/>
      <c r="W24" s="375"/>
      <c r="X24" s="566"/>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3"/>
      <c r="B25" s="511"/>
      <c r="C25" s="511"/>
      <c r="D25" s="511"/>
      <c r="E25" s="511"/>
      <c r="F25" s="512"/>
      <c r="G25" s="538"/>
      <c r="H25" s="1010"/>
      <c r="I25" s="1010"/>
      <c r="J25" s="1010"/>
      <c r="K25" s="1010"/>
      <c r="L25" s="1010"/>
      <c r="M25" s="1010"/>
      <c r="N25" s="1010"/>
      <c r="O25" s="1011"/>
      <c r="P25" s="191"/>
      <c r="Q25" s="1018"/>
      <c r="R25" s="1018"/>
      <c r="S25" s="1018"/>
      <c r="T25" s="1018"/>
      <c r="U25" s="1018"/>
      <c r="V25" s="1018"/>
      <c r="W25" s="1018"/>
      <c r="X25" s="1019"/>
      <c r="Y25" s="996" t="s">
        <v>12</v>
      </c>
      <c r="Z25" s="997"/>
      <c r="AA25" s="998"/>
      <c r="AB25" s="549"/>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4"/>
      <c r="B26" s="515"/>
      <c r="C26" s="515"/>
      <c r="D26" s="515"/>
      <c r="E26" s="515"/>
      <c r="F26" s="516"/>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0"/>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9"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381</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0" t="s">
        <v>349</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0"/>
      <c r="Z30" s="409"/>
      <c r="AA30" s="410"/>
      <c r="AB30" s="1004" t="s">
        <v>11</v>
      </c>
      <c r="AC30" s="1005"/>
      <c r="AD30" s="1006"/>
      <c r="AE30" s="992" t="s">
        <v>391</v>
      </c>
      <c r="AF30" s="992"/>
      <c r="AG30" s="992"/>
      <c r="AH30" s="992"/>
      <c r="AI30" s="992" t="s">
        <v>413</v>
      </c>
      <c r="AJ30" s="992"/>
      <c r="AK30" s="992"/>
      <c r="AL30" s="456"/>
      <c r="AM30" s="992" t="s">
        <v>510</v>
      </c>
      <c r="AN30" s="992"/>
      <c r="AO30" s="992"/>
      <c r="AP30" s="456"/>
      <c r="AQ30" s="215" t="s">
        <v>232</v>
      </c>
      <c r="AR30" s="199"/>
      <c r="AS30" s="199"/>
      <c r="AT30" s="200"/>
      <c r="AU30" s="369" t="s">
        <v>134</v>
      </c>
      <c r="AV30" s="369"/>
      <c r="AW30" s="369"/>
      <c r="AX30" s="370"/>
      <c r="AY30" s="34">
        <f>COUNTA($G$32)</f>
        <v>0</v>
      </c>
    </row>
    <row r="31" spans="1:51"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3"/>
      <c r="B32" s="511"/>
      <c r="C32" s="511"/>
      <c r="D32" s="511"/>
      <c r="E32" s="511"/>
      <c r="F32" s="512"/>
      <c r="G32" s="538"/>
      <c r="H32" s="1010"/>
      <c r="I32" s="1010"/>
      <c r="J32" s="1010"/>
      <c r="K32" s="1010"/>
      <c r="L32" s="1010"/>
      <c r="M32" s="1010"/>
      <c r="N32" s="1010"/>
      <c r="O32" s="1011"/>
      <c r="P32" s="191"/>
      <c r="Q32" s="1018"/>
      <c r="R32" s="1018"/>
      <c r="S32" s="1018"/>
      <c r="T32" s="1018"/>
      <c r="U32" s="1018"/>
      <c r="V32" s="1018"/>
      <c r="W32" s="1018"/>
      <c r="X32" s="1019"/>
      <c r="Y32" s="996" t="s">
        <v>12</v>
      </c>
      <c r="Z32" s="997"/>
      <c r="AA32" s="998"/>
      <c r="AB32" s="549"/>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4"/>
      <c r="B33" s="515"/>
      <c r="C33" s="515"/>
      <c r="D33" s="515"/>
      <c r="E33" s="515"/>
      <c r="F33" s="516"/>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0"/>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9"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381</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0" t="s">
        <v>349</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0"/>
      <c r="Z37" s="409"/>
      <c r="AA37" s="410"/>
      <c r="AB37" s="1004" t="s">
        <v>11</v>
      </c>
      <c r="AC37" s="1005"/>
      <c r="AD37" s="1006"/>
      <c r="AE37" s="992" t="s">
        <v>391</v>
      </c>
      <c r="AF37" s="992"/>
      <c r="AG37" s="992"/>
      <c r="AH37" s="992"/>
      <c r="AI37" s="992" t="s">
        <v>413</v>
      </c>
      <c r="AJ37" s="992"/>
      <c r="AK37" s="992"/>
      <c r="AL37" s="456"/>
      <c r="AM37" s="992" t="s">
        <v>510</v>
      </c>
      <c r="AN37" s="992"/>
      <c r="AO37" s="992"/>
      <c r="AP37" s="456"/>
      <c r="AQ37" s="215" t="s">
        <v>232</v>
      </c>
      <c r="AR37" s="199"/>
      <c r="AS37" s="199"/>
      <c r="AT37" s="200"/>
      <c r="AU37" s="369" t="s">
        <v>134</v>
      </c>
      <c r="AV37" s="369"/>
      <c r="AW37" s="369"/>
      <c r="AX37" s="370"/>
      <c r="AY37" s="34">
        <f>COUNTA($G$39)</f>
        <v>0</v>
      </c>
    </row>
    <row r="38" spans="1:51" ht="18.75"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3"/>
      <c r="B39" s="511"/>
      <c r="C39" s="511"/>
      <c r="D39" s="511"/>
      <c r="E39" s="511"/>
      <c r="F39" s="512"/>
      <c r="G39" s="538"/>
      <c r="H39" s="1010"/>
      <c r="I39" s="1010"/>
      <c r="J39" s="1010"/>
      <c r="K39" s="1010"/>
      <c r="L39" s="1010"/>
      <c r="M39" s="1010"/>
      <c r="N39" s="1010"/>
      <c r="O39" s="1011"/>
      <c r="P39" s="191"/>
      <c r="Q39" s="1018"/>
      <c r="R39" s="1018"/>
      <c r="S39" s="1018"/>
      <c r="T39" s="1018"/>
      <c r="U39" s="1018"/>
      <c r="V39" s="1018"/>
      <c r="W39" s="1018"/>
      <c r="X39" s="1019"/>
      <c r="Y39" s="996" t="s">
        <v>12</v>
      </c>
      <c r="Z39" s="997"/>
      <c r="AA39" s="998"/>
      <c r="AB39" s="549"/>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4"/>
      <c r="B40" s="515"/>
      <c r="C40" s="515"/>
      <c r="D40" s="515"/>
      <c r="E40" s="515"/>
      <c r="F40" s="516"/>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0"/>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9"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0" t="s">
        <v>349</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0"/>
      <c r="Z44" s="409"/>
      <c r="AA44" s="410"/>
      <c r="AB44" s="1004" t="s">
        <v>11</v>
      </c>
      <c r="AC44" s="1005"/>
      <c r="AD44" s="1006"/>
      <c r="AE44" s="992" t="s">
        <v>391</v>
      </c>
      <c r="AF44" s="992"/>
      <c r="AG44" s="992"/>
      <c r="AH44" s="992"/>
      <c r="AI44" s="992" t="s">
        <v>413</v>
      </c>
      <c r="AJ44" s="992"/>
      <c r="AK44" s="992"/>
      <c r="AL44" s="456"/>
      <c r="AM44" s="992" t="s">
        <v>510</v>
      </c>
      <c r="AN44" s="992"/>
      <c r="AO44" s="992"/>
      <c r="AP44" s="456"/>
      <c r="AQ44" s="215" t="s">
        <v>232</v>
      </c>
      <c r="AR44" s="199"/>
      <c r="AS44" s="199"/>
      <c r="AT44" s="200"/>
      <c r="AU44" s="369" t="s">
        <v>134</v>
      </c>
      <c r="AV44" s="369"/>
      <c r="AW44" s="369"/>
      <c r="AX44" s="370"/>
      <c r="AY44" s="34">
        <f>COUNTA($G$46)</f>
        <v>0</v>
      </c>
    </row>
    <row r="45" spans="1:51" ht="18.75"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3"/>
      <c r="B46" s="511"/>
      <c r="C46" s="511"/>
      <c r="D46" s="511"/>
      <c r="E46" s="511"/>
      <c r="F46" s="512"/>
      <c r="G46" s="538"/>
      <c r="H46" s="1010"/>
      <c r="I46" s="1010"/>
      <c r="J46" s="1010"/>
      <c r="K46" s="1010"/>
      <c r="L46" s="1010"/>
      <c r="M46" s="1010"/>
      <c r="N46" s="1010"/>
      <c r="O46" s="1011"/>
      <c r="P46" s="191"/>
      <c r="Q46" s="1018"/>
      <c r="R46" s="1018"/>
      <c r="S46" s="1018"/>
      <c r="T46" s="1018"/>
      <c r="U46" s="1018"/>
      <c r="V46" s="1018"/>
      <c r="W46" s="1018"/>
      <c r="X46" s="1019"/>
      <c r="Y46" s="996" t="s">
        <v>12</v>
      </c>
      <c r="Z46" s="997"/>
      <c r="AA46" s="998"/>
      <c r="AB46" s="549"/>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4"/>
      <c r="B47" s="515"/>
      <c r="C47" s="515"/>
      <c r="D47" s="515"/>
      <c r="E47" s="515"/>
      <c r="F47" s="516"/>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0"/>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9"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0" t="s">
        <v>349</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0"/>
      <c r="Z51" s="409"/>
      <c r="AA51" s="410"/>
      <c r="AB51" s="456" t="s">
        <v>11</v>
      </c>
      <c r="AC51" s="1005"/>
      <c r="AD51" s="1006"/>
      <c r="AE51" s="992" t="s">
        <v>391</v>
      </c>
      <c r="AF51" s="992"/>
      <c r="AG51" s="992"/>
      <c r="AH51" s="992"/>
      <c r="AI51" s="992" t="s">
        <v>413</v>
      </c>
      <c r="AJ51" s="992"/>
      <c r="AK51" s="992"/>
      <c r="AL51" s="456"/>
      <c r="AM51" s="992" t="s">
        <v>510</v>
      </c>
      <c r="AN51" s="992"/>
      <c r="AO51" s="992"/>
      <c r="AP51" s="456"/>
      <c r="AQ51" s="215" t="s">
        <v>232</v>
      </c>
      <c r="AR51" s="199"/>
      <c r="AS51" s="199"/>
      <c r="AT51" s="200"/>
      <c r="AU51" s="369" t="s">
        <v>134</v>
      </c>
      <c r="AV51" s="369"/>
      <c r="AW51" s="369"/>
      <c r="AX51" s="370"/>
      <c r="AY51" s="34">
        <f>COUNTA($G$53)</f>
        <v>0</v>
      </c>
    </row>
    <row r="52" spans="1:51" ht="18.75"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3"/>
      <c r="B53" s="511"/>
      <c r="C53" s="511"/>
      <c r="D53" s="511"/>
      <c r="E53" s="511"/>
      <c r="F53" s="512"/>
      <c r="G53" s="538"/>
      <c r="H53" s="1010"/>
      <c r="I53" s="1010"/>
      <c r="J53" s="1010"/>
      <c r="K53" s="1010"/>
      <c r="L53" s="1010"/>
      <c r="M53" s="1010"/>
      <c r="N53" s="1010"/>
      <c r="O53" s="1011"/>
      <c r="P53" s="191"/>
      <c r="Q53" s="1018"/>
      <c r="R53" s="1018"/>
      <c r="S53" s="1018"/>
      <c r="T53" s="1018"/>
      <c r="U53" s="1018"/>
      <c r="V53" s="1018"/>
      <c r="W53" s="1018"/>
      <c r="X53" s="1019"/>
      <c r="Y53" s="996" t="s">
        <v>12</v>
      </c>
      <c r="Z53" s="997"/>
      <c r="AA53" s="998"/>
      <c r="AB53" s="549"/>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4"/>
      <c r="B54" s="515"/>
      <c r="C54" s="515"/>
      <c r="D54" s="515"/>
      <c r="E54" s="515"/>
      <c r="F54" s="516"/>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0"/>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9"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0" t="s">
        <v>349</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0"/>
      <c r="Z58" s="409"/>
      <c r="AA58" s="410"/>
      <c r="AB58" s="1004" t="s">
        <v>11</v>
      </c>
      <c r="AC58" s="1005"/>
      <c r="AD58" s="1006"/>
      <c r="AE58" s="992" t="s">
        <v>391</v>
      </c>
      <c r="AF58" s="992"/>
      <c r="AG58" s="992"/>
      <c r="AH58" s="992"/>
      <c r="AI58" s="992" t="s">
        <v>413</v>
      </c>
      <c r="AJ58" s="992"/>
      <c r="AK58" s="992"/>
      <c r="AL58" s="456"/>
      <c r="AM58" s="992" t="s">
        <v>510</v>
      </c>
      <c r="AN58" s="992"/>
      <c r="AO58" s="992"/>
      <c r="AP58" s="456"/>
      <c r="AQ58" s="215" t="s">
        <v>232</v>
      </c>
      <c r="AR58" s="199"/>
      <c r="AS58" s="199"/>
      <c r="AT58" s="200"/>
      <c r="AU58" s="369" t="s">
        <v>134</v>
      </c>
      <c r="AV58" s="369"/>
      <c r="AW58" s="369"/>
      <c r="AX58" s="370"/>
      <c r="AY58" s="34">
        <f>COUNTA($G$60)</f>
        <v>0</v>
      </c>
    </row>
    <row r="59" spans="1:51" ht="18.75"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3"/>
      <c r="B60" s="511"/>
      <c r="C60" s="511"/>
      <c r="D60" s="511"/>
      <c r="E60" s="511"/>
      <c r="F60" s="512"/>
      <c r="G60" s="538"/>
      <c r="H60" s="1010"/>
      <c r="I60" s="1010"/>
      <c r="J60" s="1010"/>
      <c r="K60" s="1010"/>
      <c r="L60" s="1010"/>
      <c r="M60" s="1010"/>
      <c r="N60" s="1010"/>
      <c r="O60" s="1011"/>
      <c r="P60" s="191"/>
      <c r="Q60" s="1018"/>
      <c r="R60" s="1018"/>
      <c r="S60" s="1018"/>
      <c r="T60" s="1018"/>
      <c r="U60" s="1018"/>
      <c r="V60" s="1018"/>
      <c r="W60" s="1018"/>
      <c r="X60" s="1019"/>
      <c r="Y60" s="996" t="s">
        <v>12</v>
      </c>
      <c r="Z60" s="997"/>
      <c r="AA60" s="998"/>
      <c r="AB60" s="549"/>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4"/>
      <c r="B61" s="515"/>
      <c r="C61" s="515"/>
      <c r="D61" s="515"/>
      <c r="E61" s="515"/>
      <c r="F61" s="516"/>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0"/>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9"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0" t="s">
        <v>349</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0"/>
      <c r="Z65" s="409"/>
      <c r="AA65" s="410"/>
      <c r="AB65" s="1004" t="s">
        <v>11</v>
      </c>
      <c r="AC65" s="1005"/>
      <c r="AD65" s="1006"/>
      <c r="AE65" s="992" t="s">
        <v>391</v>
      </c>
      <c r="AF65" s="992"/>
      <c r="AG65" s="992"/>
      <c r="AH65" s="992"/>
      <c r="AI65" s="992" t="s">
        <v>413</v>
      </c>
      <c r="AJ65" s="992"/>
      <c r="AK65" s="992"/>
      <c r="AL65" s="456"/>
      <c r="AM65" s="992" t="s">
        <v>510</v>
      </c>
      <c r="AN65" s="992"/>
      <c r="AO65" s="992"/>
      <c r="AP65" s="456"/>
      <c r="AQ65" s="215" t="s">
        <v>232</v>
      </c>
      <c r="AR65" s="199"/>
      <c r="AS65" s="199"/>
      <c r="AT65" s="200"/>
      <c r="AU65" s="369" t="s">
        <v>134</v>
      </c>
      <c r="AV65" s="369"/>
      <c r="AW65" s="369"/>
      <c r="AX65" s="370"/>
      <c r="AY65" s="34">
        <f>COUNTA($G$67)</f>
        <v>0</v>
      </c>
    </row>
    <row r="66" spans="1:51" ht="18.75" customHeight="1" x14ac:dyDescent="0.15">
      <c r="A66" s="510"/>
      <c r="B66" s="511"/>
      <c r="C66" s="511"/>
      <c r="D66" s="511"/>
      <c r="E66" s="511"/>
      <c r="F66" s="512"/>
      <c r="G66" s="565"/>
      <c r="H66" s="375"/>
      <c r="I66" s="375"/>
      <c r="J66" s="375"/>
      <c r="K66" s="375"/>
      <c r="L66" s="375"/>
      <c r="M66" s="375"/>
      <c r="N66" s="375"/>
      <c r="O66" s="566"/>
      <c r="P66" s="578"/>
      <c r="Q66" s="375"/>
      <c r="R66" s="375"/>
      <c r="S66" s="375"/>
      <c r="T66" s="375"/>
      <c r="U66" s="375"/>
      <c r="V66" s="375"/>
      <c r="W66" s="375"/>
      <c r="X66" s="566"/>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3"/>
      <c r="B67" s="511"/>
      <c r="C67" s="511"/>
      <c r="D67" s="511"/>
      <c r="E67" s="511"/>
      <c r="F67" s="512"/>
      <c r="G67" s="538"/>
      <c r="H67" s="1010"/>
      <c r="I67" s="1010"/>
      <c r="J67" s="1010"/>
      <c r="K67" s="1010"/>
      <c r="L67" s="1010"/>
      <c r="M67" s="1010"/>
      <c r="N67" s="1010"/>
      <c r="O67" s="1011"/>
      <c r="P67" s="191"/>
      <c r="Q67" s="1018"/>
      <c r="R67" s="1018"/>
      <c r="S67" s="1018"/>
      <c r="T67" s="1018"/>
      <c r="U67" s="1018"/>
      <c r="V67" s="1018"/>
      <c r="W67" s="1018"/>
      <c r="X67" s="1019"/>
      <c r="Y67" s="996" t="s">
        <v>12</v>
      </c>
      <c r="Z67" s="997"/>
      <c r="AA67" s="998"/>
      <c r="AB67" s="549"/>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4"/>
      <c r="B68" s="515"/>
      <c r="C68" s="515"/>
      <c r="D68" s="515"/>
      <c r="E68" s="515"/>
      <c r="F68" s="516"/>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0"/>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5"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381</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7" t="s">
        <v>367</v>
      </c>
      <c r="H2" s="438"/>
      <c r="I2" s="438"/>
      <c r="J2" s="438"/>
      <c r="K2" s="438"/>
      <c r="L2" s="438"/>
      <c r="M2" s="438"/>
      <c r="N2" s="438"/>
      <c r="O2" s="438"/>
      <c r="P2" s="438"/>
      <c r="Q2" s="438"/>
      <c r="R2" s="438"/>
      <c r="S2" s="438"/>
      <c r="T2" s="438"/>
      <c r="U2" s="438"/>
      <c r="V2" s="438"/>
      <c r="W2" s="438"/>
      <c r="X2" s="438"/>
      <c r="Y2" s="438"/>
      <c r="Z2" s="438"/>
      <c r="AA2" s="438"/>
      <c r="AB2" s="439"/>
      <c r="AC2" s="437" t="s">
        <v>369</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2"/>
      <c r="B4" s="1033"/>
      <c r="C4" s="1033"/>
      <c r="D4" s="1033"/>
      <c r="E4" s="1033"/>
      <c r="F4" s="103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2"/>
      <c r="B16" s="1033"/>
      <c r="C16" s="1033"/>
      <c r="D16" s="1033"/>
      <c r="E16" s="1033"/>
      <c r="F16" s="103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2"/>
      <c r="B17" s="1033"/>
      <c r="C17" s="1033"/>
      <c r="D17" s="1033"/>
      <c r="E17" s="1033"/>
      <c r="F17" s="103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2"/>
      <c r="B29" s="1033"/>
      <c r="C29" s="1033"/>
      <c r="D29" s="1033"/>
      <c r="E29" s="1033"/>
      <c r="F29" s="103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2"/>
      <c r="B30" s="1033"/>
      <c r="C30" s="1033"/>
      <c r="D30" s="1033"/>
      <c r="E30" s="1033"/>
      <c r="F30" s="103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2"/>
      <c r="B42" s="1033"/>
      <c r="C42" s="1033"/>
      <c r="D42" s="1033"/>
      <c r="E42" s="1033"/>
      <c r="F42" s="103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2"/>
      <c r="B43" s="1033"/>
      <c r="C43" s="1033"/>
      <c r="D43" s="1033"/>
      <c r="E43" s="1033"/>
      <c r="F43" s="103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2"/>
      <c r="B56" s="1033"/>
      <c r="C56" s="1033"/>
      <c r="D56" s="1033"/>
      <c r="E56" s="1033"/>
      <c r="F56" s="103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2"/>
      <c r="B57" s="1033"/>
      <c r="C57" s="1033"/>
      <c r="D57" s="1033"/>
      <c r="E57" s="1033"/>
      <c r="F57" s="103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2"/>
      <c r="B69" s="1033"/>
      <c r="C69" s="1033"/>
      <c r="D69" s="1033"/>
      <c r="E69" s="1033"/>
      <c r="F69" s="103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2"/>
      <c r="B70" s="1033"/>
      <c r="C70" s="1033"/>
      <c r="D70" s="1033"/>
      <c r="E70" s="1033"/>
      <c r="F70" s="103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2"/>
      <c r="B82" s="1033"/>
      <c r="C82" s="1033"/>
      <c r="D82" s="1033"/>
      <c r="E82" s="1033"/>
      <c r="F82" s="103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2"/>
      <c r="B83" s="1033"/>
      <c r="C83" s="1033"/>
      <c r="D83" s="1033"/>
      <c r="E83" s="1033"/>
      <c r="F83" s="103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2"/>
      <c r="B95" s="1033"/>
      <c r="C95" s="1033"/>
      <c r="D95" s="1033"/>
      <c r="E95" s="1033"/>
      <c r="F95" s="103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2"/>
      <c r="B96" s="1033"/>
      <c r="C96" s="1033"/>
      <c r="D96" s="1033"/>
      <c r="E96" s="1033"/>
      <c r="F96" s="103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2"/>
      <c r="B109" s="1033"/>
      <c r="C109" s="1033"/>
      <c r="D109" s="1033"/>
      <c r="E109" s="1033"/>
      <c r="F109" s="103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2"/>
      <c r="B110" s="1033"/>
      <c r="C110" s="1033"/>
      <c r="D110" s="1033"/>
      <c r="E110" s="1033"/>
      <c r="F110" s="103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2"/>
      <c r="B122" s="1033"/>
      <c r="C122" s="1033"/>
      <c r="D122" s="1033"/>
      <c r="E122" s="1033"/>
      <c r="F122" s="103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2"/>
      <c r="B123" s="1033"/>
      <c r="C123" s="1033"/>
      <c r="D123" s="1033"/>
      <c r="E123" s="1033"/>
      <c r="F123" s="103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2"/>
      <c r="B135" s="1033"/>
      <c r="C135" s="1033"/>
      <c r="D135" s="1033"/>
      <c r="E135" s="1033"/>
      <c r="F135" s="103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2"/>
      <c r="B136" s="1033"/>
      <c r="C136" s="1033"/>
      <c r="D136" s="1033"/>
      <c r="E136" s="1033"/>
      <c r="F136" s="103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2"/>
      <c r="B148" s="1033"/>
      <c r="C148" s="1033"/>
      <c r="D148" s="1033"/>
      <c r="E148" s="1033"/>
      <c r="F148" s="103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2"/>
      <c r="B149" s="1033"/>
      <c r="C149" s="1033"/>
      <c r="D149" s="1033"/>
      <c r="E149" s="1033"/>
      <c r="F149" s="103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2"/>
      <c r="B162" s="1033"/>
      <c r="C162" s="1033"/>
      <c r="D162" s="1033"/>
      <c r="E162" s="1033"/>
      <c r="F162" s="103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2"/>
      <c r="B163" s="1033"/>
      <c r="C163" s="1033"/>
      <c r="D163" s="1033"/>
      <c r="E163" s="1033"/>
      <c r="F163" s="103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2"/>
      <c r="B175" s="1033"/>
      <c r="C175" s="1033"/>
      <c r="D175" s="1033"/>
      <c r="E175" s="1033"/>
      <c r="F175" s="103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2"/>
      <c r="B176" s="1033"/>
      <c r="C176" s="1033"/>
      <c r="D176" s="1033"/>
      <c r="E176" s="1033"/>
      <c r="F176" s="103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2"/>
      <c r="B188" s="1033"/>
      <c r="C188" s="1033"/>
      <c r="D188" s="1033"/>
      <c r="E188" s="1033"/>
      <c r="F188" s="103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2"/>
      <c r="B189" s="1033"/>
      <c r="C189" s="1033"/>
      <c r="D189" s="1033"/>
      <c r="E189" s="1033"/>
      <c r="F189" s="103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2"/>
      <c r="B201" s="1033"/>
      <c r="C201" s="1033"/>
      <c r="D201" s="1033"/>
      <c r="E201" s="1033"/>
      <c r="F201" s="103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2"/>
      <c r="B202" s="1033"/>
      <c r="C202" s="1033"/>
      <c r="D202" s="1033"/>
      <c r="E202" s="1033"/>
      <c r="F202" s="103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2"/>
      <c r="B215" s="1033"/>
      <c r="C215" s="1033"/>
      <c r="D215" s="1033"/>
      <c r="E215" s="1033"/>
      <c r="F215" s="103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2"/>
      <c r="B216" s="1033"/>
      <c r="C216" s="1033"/>
      <c r="D216" s="1033"/>
      <c r="E216" s="1033"/>
      <c r="F216" s="103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2"/>
      <c r="B228" s="1033"/>
      <c r="C228" s="1033"/>
      <c r="D228" s="1033"/>
      <c r="E228" s="1033"/>
      <c r="F228" s="103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2"/>
      <c r="B229" s="1033"/>
      <c r="C229" s="1033"/>
      <c r="D229" s="1033"/>
      <c r="E229" s="1033"/>
      <c r="F229" s="103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2"/>
      <c r="B241" s="1033"/>
      <c r="C241" s="1033"/>
      <c r="D241" s="1033"/>
      <c r="E241" s="1033"/>
      <c r="F241" s="103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2"/>
      <c r="B242" s="1033"/>
      <c r="C242" s="1033"/>
      <c r="D242" s="1033"/>
      <c r="E242" s="1033"/>
      <c r="F242" s="103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2"/>
      <c r="B254" s="1033"/>
      <c r="C254" s="1033"/>
      <c r="D254" s="1033"/>
      <c r="E254" s="1033"/>
      <c r="F254" s="103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2"/>
      <c r="B255" s="1033"/>
      <c r="C255" s="1033"/>
      <c r="D255" s="1033"/>
      <c r="E255" s="1033"/>
      <c r="F255" s="103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2021-03-08T07:58:12Z</cp:lastPrinted>
  <dcterms:created xsi:type="dcterms:W3CDTF">2012-03-13T00:50:25Z</dcterms:created>
  <dcterms:modified xsi:type="dcterms:W3CDTF">2021-07-05T10:24:40Z</dcterms:modified>
</cp:coreProperties>
</file>