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15" i="3"/>
  <c r="AY235" i="3"/>
  <c r="AY417" i="3"/>
  <c r="AY64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<sst xmlns="http://schemas.openxmlformats.org/spreadsheetml/2006/main" count="3776" uniqueCount="983">
  <si>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</si>
  <si>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</si>
  <si>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</si>
  <si>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</si>
  <si>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</si>
  <si>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</si>
  <si>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</si>
  <si>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</si>
  <si>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</si>
  <si>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</si>
  <si>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</si>
  <si>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</si>
  <si>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</si>
  <si>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</si>
  <si>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</si>
  <si>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</si>
  <si>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</si>
  <si>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</si>
  <si>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</si>
  <si>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</si>
  <si>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</si>
  <si>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</si>
  <si>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</si>
  <si>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</si>
  <si>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</si>
  <si>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</si>
  <si>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</si>
  <si>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</si>
  <si>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</si>
  <si>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</si>
  <si>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</si>
  <si>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</si>
  <si>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</si>
  <si>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</si>
  <si>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</si>
  <si>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</si>
  <si>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</si>
  <si>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</si>
  <si>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</si>
  <si>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</si>
  <si>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</si>
  <si>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</si>
  <si>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</si>
  <si>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</si>
  <si>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</si>
  <si>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</si>
  <si>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</si>
  <si>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</si>
  <si>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</si>
  <si>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</si>
  <si>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</si>
  <si>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</si>
  <si>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</si>
  <si>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</si>
  <si>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</si>
  <si>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</si>
  <si>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</si>
  <si>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</si>
  <si>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</si>
  <si>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</si>
  <si>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</si>
  <si>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</si>
  <si>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</si>
  <si>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</si>
  <si>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</si>
  <si>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</si>
  <si>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</si>
  <si>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</si>
  <si>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</si>
  <si>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</si>
  <si>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</si>
  <si>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</si>
  <si>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</si>
  <si>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</si>
  <si>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</si>
  <si>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</si>
  <si>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</si>
  <si>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</si>
  <si>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</si>
  <si>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</si>
  <si>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</si>
  <si>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</si>
  <si>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</si>
  <si>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</si>
  <si>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</si>
  <si>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</si>
  <si>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</si>
  <si>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</si>
  <si>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</si>
  <si>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</si>
  <si>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</si>
  <si>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</si>
  <si>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</si>
  <si>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</si>
  <si>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</si>
  <si>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</si>
  <si>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</si>
  <si>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</si>
  <si>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</si>
  <si>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</si>
  <si>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</si>
  <si>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</si>
  <si>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</si>
  <si>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</si>
  <si>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</si>
  <si>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</si>
  <si>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</si>
  <si>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</si>
  <si>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</si>
  <si>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</si>
  <si>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</si>
  <si>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</si>
  <si>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</si>
  <si>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</si>
  <si>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</si>
  <si>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</si>
  <si>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</si>
  <si>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</si>
  <si>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</si>
  <si>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</si>
  <si>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</si>
  <si>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</si>
  <si>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</si>
  <si>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</si>
  <si>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</si>
  <si>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</si>
  <si>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</si>
  <si>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</si>
  <si>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</si>
  <si>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</si>
  <si>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</si>
  <si>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</si>
  <si>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</si>
  <si>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</si>
  <si>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</si>
  <si>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</si>
  <si>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</si>
  <si>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</si>
  <si>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</si>
  <si>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</si>
  <si>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</si>
  <si>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</si>
  <si>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</si>
  <si>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</si>
  <si>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</si>
  <si>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</si>
  <si>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</si>
  <si>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</si>
  <si>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</si>
  <si>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</si>
  <si>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</si>
  <si>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</si>
  <si>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</si>
  <si>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</si>
  <si>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</si>
  <si>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</si>
  <si>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</si>
  <si>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</si>
  <si>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</si>
  <si>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</si>
  <si>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</si>
  <si>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</si>
  <si>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</si>
  <si>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</si>
  <si>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</si>
  <si>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</si>
  <si>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</si>
  <si>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</si>
  <si>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</si>
  <si>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</si>
  <si>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</si>
  <si>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</si>
  <si>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</si>
  <si>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</si>
  <si>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</si>
  <si>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</si>
  <si>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</si>
  <si>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</si>
  <si>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</si>
  <si>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</si>
  <si>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</si>
  <si>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</si>
  <si>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</si>
  <si>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</si>
  <si>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</si>
  <si>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</si>
  <si>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</si>
  <si>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</si>
  <si>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</si>
  <si>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</si>
  <si>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</si>
  <si>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</si>
  <si>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</si>
  <si>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</si>
  <si>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</si>
  <si>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</si>
  <si>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</si>
  <si>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</si>
  <si>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</si>
  <si>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</si>
  <si>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</si>
  <si>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</si>
  <si>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</si>
  <si>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</si>
  <si>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</si>
  <si>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</si>
  <si>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</si>
  <si>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</si>
  <si>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</si>
  <si>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</si>
  <si>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</si>
  <si>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</si>
  <si>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</si>
  <si>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</si>
  <si>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</si>
  <si>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</si>
  <si>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</si>
  <si>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</si>
  <si>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</si>
  <si>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</si>
  <si>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</si>
  <si>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</si>
  <si>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</si>
  <si>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</si>
  <si>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</si>
  <si>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</si>
  <si>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</si>
  <si>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</si>
  <si>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</si>
  <si>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</si>
  <si>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</si>
  <si>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</si>
  <si>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</si>
  <si>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</si>
  <si>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</si>
  <si>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</si>
  <si>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</si>
  <si>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</si>
  <si>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</si>
  <si>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</si>
  <si>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</si>
  <si>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</si>
  <si>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</si>
  <si>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</si>
  <si>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</si>
  <si>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</si>
  <si>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</si>
  <si>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</si>
  <si>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</si>
  <si>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</si>
  <si>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</si>
  <si>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</si>
  <si>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</si>
  <si>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</si>
  <si>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</si>
  <si>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</si>
  <si>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</si>
  <si>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</si>
  <si>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</si>
  <si>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</si>
  <si>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</si>
  <si>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</si>
  <si>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</si>
  <si>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</si>
  <si>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</si>
  <si>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</si>
  <si>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</si>
  <si>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</si>
  <si>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</si>
  <si>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</si>
  <si>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</si>
  <si>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</si>
  <si>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</si>
  <si>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</si>
  <si>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</si>
  <si>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</si>
  <si>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</si>
  <si>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</si>
  <si>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</si>
  <si>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</si>
  <si>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</si>
  <si>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</si>
  <si>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</si>
  <si>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</si>
  <si>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</si>
  <si>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</si>
  <si>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</si>
  <si>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</si>
  <si>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</si>
  <si>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</si>
  <si>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</si>
  <si>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</si>
  <si>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</si>
  <si>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</si>
  <si>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</si>
  <si>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</si>
  <si>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</si>
  <si>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</si>
  <si>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</si>
  <si>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</si>
  <si>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</si>
  <si>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</si>
  <si>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</si>
  <si>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</si>
  <si>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</si>
  <si>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</si>
  <si>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</si>
  <si>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</si>
  <si>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</si>
  <si>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</si>
  <si>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</si>
  <si>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</si>
  <si>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</si>
  <si>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</si>
  <si>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</si>
  <si>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</si>
  <si>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</si>
  <si>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</si>
  <si>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</si>
  <si>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</si>
  <si>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</si>
  <si>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</si>
  <si>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</si>
  <si>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</si>
  <si>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</si>
  <si>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</si>
  <si>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</si>
  <si>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</si>
  <si>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</si>
  <si>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</si>
  <si>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</si>
  <si>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</si>
  <si>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</si>
  <si>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</si>
  <si>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</si>
  <si>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</si>
  <si>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</si>
  <si>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</si>
  <si>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</si>
  <si>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</si>
  <si>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</si>
  <si>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</si>
  <si>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</si>
  <si>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</si>
  <si>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</si>
  <si>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</si>
  <si>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</si>
  <si>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</si>
  <si>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</si>
  <si>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</si>
  <si>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</si>
  <si>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</si>
  <si>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</si>
  <si>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</si>
  <si>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</si>
  <si>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</si>
  <si>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</si>
  <si>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</si>
  <si>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</si>
  <si>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</si>
  <si>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</si>
  <si>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</si>
  <si>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</si>
  <si>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</si>
  <si>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</si>
  <si>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</si>
  <si>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</si>
  <si>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</si>
  <si>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</si>
  <si>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</si>
  <si>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</si>
  <si>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</si>
  <si>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</si>
  <si>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</si>
  <si>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</si>
  <si>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</si>
  <si>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</si>
  <si>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</si>
  <si>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</si>
  <si>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</si>
  <si>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</si>
  <si>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</si>
  <si>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</si>
  <si>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</si>
  <si>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</si>
  <si>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</si>
  <si>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</si>
  <si>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</si>
  <si>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</si>
  <si>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</si>
  <si>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</si>
  <si>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</si>
  <si>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</si>
  <si>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</si>
  <si>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</si>
  <si>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</si>
  <si>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</si>
  <si>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</si>
  <si>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</si>
  <si>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</si>
  <si>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</si>
  <si>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</si>
  <si>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</si>
  <si>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</si>
  <si>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</si>
  <si>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</si>
  <si>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</si>
  <si>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</si>
  <si>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</si>
  <si>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</si>
  <si>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</si>
  <si>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</si>
  <si>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</si>
  <si>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</si>
  <si>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</si>
  <si>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</si>
  <si>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</si>
  <si>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</si>
  <si>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</si>
  <si>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</si>
  <si>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</si>
  <si>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</si>
  <si>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</si>
  <si>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</si>
  <si>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</si>
  <si>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</si>
  <si>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</si>
  <si>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</si>
  <si>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</si>
  <si>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</si>
  <si>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</si>
  <si>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</si>
  <si>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</si>
  <si>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</si>
  <si>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</si>
  <si>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</si>
  <si>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</si>
  <si>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</si>
  <si>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</si>
  <si>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</si>
  <si>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</si>
  <si>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</si>
  <si>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</si>
  <si>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</si>
  <si>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</si>
  <si>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</si>
  <si>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</si>
  <si>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</si>
  <si>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</si>
  <si>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</si>
  <si>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</si>
  <si>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</si>
  <si>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</si>
  <si>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</si>
  <si>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</si>
  <si>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</si>
  <si>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</si>
  <si>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</si>
  <si>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</si>
  <si>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</si>
  <si>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</si>
  <si>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</si>
  <si>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</si>
  <si>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</si>
  <si>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</si>
  <si>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</si>
  <si>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</si>
  <si>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</si>
  <si>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</si>
  <si>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</si>
  <si>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</si>
  <si>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</si>
  <si>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</si>
  <si>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</si>
  <si>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</si>
  <si>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</si>
  <si>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</si>
  <si>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</si>
  <si>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</si>
  <si>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</si>
  <si>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</si>
  <si>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</si>
  <si>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</si>
  <si>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</si>
  <si>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</si>
  <si>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</si>
  <si>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</si>
  <si>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</si>
  <si>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</si>
  <si>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</si>
  <si>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</si>
  <si>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</si>
  <si>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</si>
  <si>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</si>
  <si>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</si>
  <si>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</si>
  <si>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</si>
  <si>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</si>
  <si>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</si>
  <si>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</si>
  <si>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</si>
  <si>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</si>
  <si>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</si>
  <si>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</si>
  <si>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</si>
  <si>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</si>
  <si>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</si>
  <si>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</si>
  <si>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</si>
  <si>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</si>
  <si>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</si>
  <si>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</si>
  <si>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</si>
  <si>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</si>
  <si>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</si>
  <si>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</si>
  <si>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</si>
  <si>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</si>
  <si>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</si>
  <si>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</si>
  <si>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</si>
  <si>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</si>
  <si>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</si>
  <si>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</si>
  <si>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</si>
  <si>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</si>
  <si>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</si>
  <si>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</si>
  <si>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</si>
  <si>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</si>
  <si>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</si>
  <si>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</si>
  <si>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</si>
  <si>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</si>
  <si>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</si>
  <si>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</si>
  <si>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</si>
  <si>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</si>
  <si>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</si>
  <si>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</si>
  <si>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</si>
  <si>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</si>
  <si>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</si>
  <si>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</si>
  <si>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</si>
  <si>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</si>
  <si>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</si>
  <si>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</si>
  <si>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</si>
  <si>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</si>
  <si>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</si>
  <si>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</si>
  <si>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</si>
  <si>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</si>
  <si>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</si>
  <si>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</si>
  <si>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</si>
  <si>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</si>
  <si>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</si>
  <si>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</si>
  <si>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</si>
  <si>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</si>
  <si>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</si>
  <si>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</si>
  <si>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</si>
  <si>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</si>
  <si>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</si>
  <si>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</si>
  <si>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</si>
  <si>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</si>
  <si>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</si>
  <si>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</si>
  <si>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</si>
  <si>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</si>
  <si>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</si>
  <si>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</si>
  <si>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</si>
  <si>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</si>
  <si>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</si>
  <si>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</si>
  <si>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</si>
  <si>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</si>
  <si>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</si>
  <si>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</si>
  <si>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</si>
  <si>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</si>
  <si>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</si>
  <si>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</si>
  <si>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</si>
  <si>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</si>
  <si>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</si>
  <si>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</si>
  <si>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</si>
  <si>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</si>
  <si>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</si>
  <si>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</si>
  <si>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</si>
  <si>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</si>
  <si>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</si>
  <si>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</si>
  <si>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</si>
  <si>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</si>
  <si>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</si>
  <si>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</si>
  <si>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</si>
  <si>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</si>
  <si>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</si>
  <si>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</si>
  <si>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</si>
  <si>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</si>
  <si>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</si>
  <si>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</si>
  <si>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</si>
  <si>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</si>
  <si>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</si>
  <si>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</si>
  <si>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</si>
  <si>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</si>
  <si>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</si>
  <si>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</si>
  <si>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</si>
  <si>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</si>
  <si>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</si>
  <si>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</si>
  <si>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</si>
  <si>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</si>
  <si>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</si>
  <si>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</si>
  <si>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</si>
  <si>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</si>
  <si>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</si>
  <si>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</si>
  <si>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</si>
  <si>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</si>
  <si>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</si>
  <si>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</si>
  <si>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</si>
  <si>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</si>
  <si>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</si>
  <si>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</si>
  <si>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</si>
  <si>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</si>
  <si>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</si>
  <si>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</si>
  <si>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</si>
  <si>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</si>
  <si>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</si>
  <si>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</si>
  <si>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</si>
  <si>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</si>
  <si>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</si>
  <si>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</si>
  <si>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</si>
  <si>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</si>
  <si>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</si>
  <si>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</si>
  <si>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</si>
  <si>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</si>
  <si>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</si>
  <si>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</si>
  <si>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</si>
  <si>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</si>
  <si>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</si>
  <si>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</si>
  <si>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</si>
  <si>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</si>
  <si>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</si>
  <si>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</si>
  <si>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</si>
  <si>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</si>
  <si>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</si>
  <si>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</si>
  <si>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</si>
  <si>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</si>
  <si>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</si>
  <si>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</si>
  <si>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</si>
  <si>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</si>
  <si>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</si>
  <si>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</si>
  <si>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</si>
  <si>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</si>
  <si>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</si>
  <si>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</si>
  <si>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</si>
  <si>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</si>
  <si>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</si>
  <si>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</si>
  <si>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</si>
  <si>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</si>
  <si>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</si>
  <si>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</si>
  <si>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</si>
  <si>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</si>
  <si>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</si>
  <si>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</si>
  <si>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</si>
  <si>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</si>
  <si>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</si>
  <si>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</si>
  <si>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</si>
  <si>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</si>
  <si>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</si>
  <si>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</si>
  <si>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</si>
  <si>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</si>
  <si>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</si>
  <si>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</si>
  <si>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</si>
  <si>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通信機器購入費（陸自）</t>
  </si>
  <si>
    <t>事業監理官　奥山　剛</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</si>
  <si>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</si>
  <si>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</si>
  <si>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</si>
  <si>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</si>
  <si>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陸上自衛隊における指揮・通信の骨幹である駐屯地及び駐屯地間を結ぶ通信系を構成し、活動基盤である駐屯地内で使用する業務用電算機及び音声通信機器等を購入して、不測事態発生時の迅速な情報収集や広域にわたる情報共有の基盤を構成するとともに、各種事態における活動基盤に必要な通信及びネットワークの基盤を構成する。</t>
  </si>
  <si>
    <t>１　駐屯地の通信設備及び駐屯地間を結ぶ通信回線構成機器を整備し、広域かつ大容量の通信を確保する。
２　陸自ヘリ等の航空機を運用するために必要な気象観測器材等の通信機器を購入し、安全な航空機運用に資する。
３　情報共有及び平素の業務実施に必要な業務用電算機を整備し、隊務運営に必要な諸計画等の作成や、各種行動時の情報共有基盤を構築する。
４　ヘリコプター映像伝送装置を整備し、災害等発生時における迅速な情報収集手段を保持し、方面総監部～市ヶ谷～官邸へリアルタイムの映像配信体制を維持・整備する。</t>
  </si>
  <si>
    <t>-</t>
  </si>
  <si>
    <t>通信機器購入費</t>
  </si>
  <si>
    <t>駐屯地間を結ぶ通信系、情報基盤、災害時における活動基盤に必要な通信及びネットワークの基盤を確保する。</t>
  </si>
  <si>
    <t>駐屯地間を結ぶ通信系、情報基盤、災害時における活動基盤に必要な通信及びネットワークの基盤を２４時間確保した日数</t>
  </si>
  <si>
    <t>日</t>
  </si>
  <si>
    <t>自衛隊法第１０条１項、２項</t>
  </si>
  <si>
    <t>通信電子器材の維持整備事業数</t>
  </si>
  <si>
    <t>事業数</t>
  </si>
  <si>
    <t>執行額（Ｘ）／種類（Ｙ）　　　　　　　　　　　　　　</t>
    <phoneticPr fontId="5"/>
  </si>
  <si>
    <t>百万円/事業数</t>
  </si>
  <si>
    <t>　Ｘ/Ｙ</t>
    <phoneticPr fontId="5"/>
  </si>
  <si>
    <t>5,231/13</t>
  </si>
  <si>
    <t>5,181/13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</si>
  <si>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</si>
  <si>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</si>
  <si>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</si>
  <si>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</si>
  <si>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</si>
  <si>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</si>
  <si>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</si>
  <si>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</si>
  <si>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</si>
  <si>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</si>
  <si>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</si>
  <si>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</si>
  <si>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</si>
  <si>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</si>
  <si>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</si>
  <si>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</si>
  <si>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0205</t>
  </si>
  <si>
    <t>0167</t>
  </si>
  <si>
    <t>0157</t>
  </si>
  <si>
    <t>0063</t>
  </si>
  <si>
    <t>0057</t>
  </si>
  <si>
    <t>0224</t>
  </si>
  <si>
    <t>0168</t>
  </si>
  <si>
    <t>0161</t>
  </si>
  <si>
    <t>0148</t>
  </si>
  <si>
    <t>○</t>
  </si>
  <si>
    <t>-</t>
    <phoneticPr fontId="5"/>
  </si>
  <si>
    <t>-</t>
    <phoneticPr fontId="5"/>
  </si>
  <si>
    <t>-</t>
    <phoneticPr fontId="5"/>
  </si>
  <si>
    <t>-</t>
    <phoneticPr fontId="5"/>
  </si>
  <si>
    <t>‐</t>
  </si>
  <si>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</si>
  <si>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</si>
  <si>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</si>
  <si>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</si>
  <si>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</si>
  <si>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公共調達の改革</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</si>
  <si>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</si>
  <si>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本事業は、陸上自衛隊が不測事態発生時に指揮・統制に必要な高速・大容量の通信を確保し、ひいては日本の安全保障に寄与するものであり、国民や社会のニーズを反映している。</t>
  </si>
  <si>
    <t>有</t>
  </si>
  <si>
    <t>契約相手方に対して契約内容以外の要求を行っていないため、負担関係は妥当である。</t>
  </si>
  <si>
    <t>調達に際しては、原則として一般競争入札により入札参加者をより多く募り競争性の確保に努めるとともに、コストの低減を従前より図っているなど、単位当たりコスト等の水準は妥当である。</t>
  </si>
  <si>
    <t>所要の通信器材の整備のための費目・使途となっており、事業目的に即し真に必要なものに限定されている。</t>
  </si>
  <si>
    <t>装備品のファミリー化、仕様書への必要最低限の記載、カタログ品に対する同等品の併記、中央又は各方面隊（北方・東北方・東方・中方・西方）でのまとめ調達などによる経費削減を実施し、コスト削減・効率化を図っている。また、通信電子機器に関する個々の調達において、民生品活用を図っている。</t>
  </si>
  <si>
    <t>所要の通信器材の整備を実施しており、成果目標に見合っている。</t>
  </si>
  <si>
    <t>所要の通信器材の整備を実施しており、見込みに見合っている。</t>
  </si>
  <si>
    <t>整備した通信器材は、自衛隊の活動の基盤を支えるものであり、訓練等で計画的に活用されているるとともに、災害派遣等での運用実績もあり有効に活用されている。</t>
  </si>
  <si>
    <t>１　必要性
　　陸上自衛隊が不測事態発生時に指揮・統制に必要な高速・大容量の通信を確保するため、必要である。
２　効率性
　　電子計算機システムの整備に関しては、技術支援等役務(ＳＥＴＡ)による技術的視点から仕様書の妥当性、費用対効果等について独自に評価しており、通信電子機器に関する個々の調達においては、民生品活用を図るとともに、原則一般競争入札することにより競争性の確保やコスト削減に努めており効率的である。
３　有効性
　　陸上自衛隊が不測事態発生時に指揮・統制に必要な高速・大容量の通信を確保でき、有効である。
４　総合評価
　　本事業は、陸上自衛隊の駐屯地等機能強化や震災等において野外で部隊が活動する際に必要な通信器材を整備して陸上自衛隊の活動基盤の維持に寄与できるものと評価できる。事業の実施にあたっては、必要性、効率性、有効性が考慮されているなど、本事業は適正に実施されている。</t>
  </si>
  <si>
    <t>引き続き、調達に際しては一般競争入札により入札参加者を多く募り競争性の確保に努めるとともに、仕様の改正などのコスト低減施策を実施していく。</t>
  </si>
  <si>
    <t>5,622/13</t>
    <phoneticPr fontId="5"/>
  </si>
  <si>
    <t>リコージャパン株式会社</t>
  </si>
  <si>
    <t>陸自クローズ系クラウド基板用端末装置　GPC-２００</t>
    <rPh sb="0" eb="2">
      <t>リクジ</t>
    </rPh>
    <rPh sb="6" eb="7">
      <t>ケイ</t>
    </rPh>
    <rPh sb="11" eb="14">
      <t>キバンヨウ</t>
    </rPh>
    <rPh sb="14" eb="16">
      <t>タンマツ</t>
    </rPh>
    <rPh sb="16" eb="18">
      <t>ソウチ</t>
    </rPh>
    <phoneticPr fontId="1"/>
  </si>
  <si>
    <t>陸自クローズ系クラウド基板用端末装置　GPC-２１１</t>
    <rPh sb="0" eb="2">
      <t>リクジ</t>
    </rPh>
    <rPh sb="6" eb="7">
      <t>ケイ</t>
    </rPh>
    <rPh sb="11" eb="14">
      <t>キバンヨウ</t>
    </rPh>
    <rPh sb="14" eb="16">
      <t>タンマツ</t>
    </rPh>
    <rPh sb="16" eb="18">
      <t>ソウチ</t>
    </rPh>
    <phoneticPr fontId="1"/>
  </si>
  <si>
    <t>陸自クローズ系クラウド基板用端末装置　GPC-２３０</t>
    <rPh sb="0" eb="2">
      <t>リクジ</t>
    </rPh>
    <rPh sb="6" eb="7">
      <t>ケイ</t>
    </rPh>
    <rPh sb="11" eb="14">
      <t>キバンヨウ</t>
    </rPh>
    <rPh sb="14" eb="16">
      <t>タンマツ</t>
    </rPh>
    <rPh sb="16" eb="18">
      <t>ソウチ</t>
    </rPh>
    <phoneticPr fontId="1"/>
  </si>
  <si>
    <t>業務用電子計算機 GPC-132-Ｂ</t>
    <rPh sb="0" eb="3">
      <t>ギョウムヨウ</t>
    </rPh>
    <rPh sb="3" eb="5">
      <t>デンシ</t>
    </rPh>
    <rPh sb="5" eb="8">
      <t>ケイサンキ</t>
    </rPh>
    <phoneticPr fontId="1"/>
  </si>
  <si>
    <t>陸自クローズ系クラウド基板用端末装置　GPC-２３１</t>
    <rPh sb="0" eb="2">
      <t>リクジ</t>
    </rPh>
    <rPh sb="6" eb="7">
      <t>ケイ</t>
    </rPh>
    <rPh sb="11" eb="14">
      <t>キバンヨウ</t>
    </rPh>
    <rPh sb="14" eb="16">
      <t>タンマツ</t>
    </rPh>
    <rPh sb="16" eb="18">
      <t>ソウチ</t>
    </rPh>
    <phoneticPr fontId="1"/>
  </si>
  <si>
    <t>ＮＥＣネッツエスアイ株式会社</t>
  </si>
  <si>
    <t>業務用電子計算機（陸自業務システム用）GPC‐36‐H</t>
  </si>
  <si>
    <t>業務用電子計算機(陸自業務システム用) GPC-36-H</t>
    <rPh sb="0" eb="3">
      <t>ギョウムヨウ</t>
    </rPh>
    <rPh sb="3" eb="5">
      <t>デンシ</t>
    </rPh>
    <rPh sb="5" eb="8">
      <t>ケイサンキ</t>
    </rPh>
    <rPh sb="9" eb="11">
      <t>リクジ</t>
    </rPh>
    <rPh sb="11" eb="13">
      <t>ギョウム</t>
    </rPh>
    <rPh sb="17" eb="18">
      <t>ヨウ</t>
    </rPh>
    <phoneticPr fontId="1"/>
  </si>
  <si>
    <t>明星電気株式会社</t>
  </si>
  <si>
    <t>飛行場気象観測装置　ＧＭＬ－１１１－Ｄ</t>
    <rPh sb="0" eb="3">
      <t>ヒコウジョウ</t>
    </rPh>
    <rPh sb="3" eb="5">
      <t>キショウ</t>
    </rPh>
    <rPh sb="5" eb="7">
      <t>カンソク</t>
    </rPh>
    <rPh sb="7" eb="9">
      <t>ソウチ</t>
    </rPh>
    <phoneticPr fontId="1"/>
  </si>
  <si>
    <t>株式会社エディオン</t>
    <rPh sb="0" eb="2">
      <t>カブシキ</t>
    </rPh>
    <rPh sb="2" eb="4">
      <t>カイシャ</t>
    </rPh>
    <phoneticPr fontId="4"/>
  </si>
  <si>
    <t>インクジェットプリンタ　ＧＰＲ－３６</t>
  </si>
  <si>
    <t>身体装着型撮影録画装置　GPH-158-B</t>
  </si>
  <si>
    <t>ディスプレイＧＲＩ－４１－Ｅ</t>
  </si>
  <si>
    <t>プリンタ　ＧＰＲ－４１</t>
  </si>
  <si>
    <t>液晶ディスプレイ</t>
  </si>
  <si>
    <t>ディスクデュプリケータ　ＧＲＤ－４２１</t>
  </si>
  <si>
    <t>インクジェットプリンタ　ＧＰＲ－３５</t>
  </si>
  <si>
    <t>プリンタ　ＧＰＲ－４２</t>
  </si>
  <si>
    <t>読取器　GIS－22</t>
  </si>
  <si>
    <t>読取器　GIS－23</t>
  </si>
  <si>
    <t>ディスプレイＧＲＩ－４３－Ｅ</t>
  </si>
  <si>
    <t>プロジェクタ　ＧＰＪ－３５－Ｄ</t>
  </si>
  <si>
    <t>株式会社レスターコミュニケーションズ</t>
  </si>
  <si>
    <t>UAV（災害用Ⅱ型） GDXS-13</t>
    <rPh sb="4" eb="9">
      <t>サイガイヨウ２ガタ</t>
    </rPh>
    <phoneticPr fontId="1"/>
  </si>
  <si>
    <t>株式会社朋栄</t>
  </si>
  <si>
    <t>携行型映像伝送装置　GUYQ-1-B</t>
    <rPh sb="0" eb="3">
      <t>ケイコウガタ</t>
    </rPh>
    <rPh sb="3" eb="5">
      <t>エイゾウ</t>
    </rPh>
    <rPh sb="5" eb="7">
      <t>デンソウ</t>
    </rPh>
    <rPh sb="7" eb="9">
      <t>ソウチ</t>
    </rPh>
    <phoneticPr fontId="1"/>
  </si>
  <si>
    <t>空気調和機 GHD-112</t>
    <rPh sb="0" eb="2">
      <t>クウキ</t>
    </rPh>
    <rPh sb="2" eb="4">
      <t>チョウワ</t>
    </rPh>
    <rPh sb="4" eb="5">
      <t>キ</t>
    </rPh>
    <phoneticPr fontId="1"/>
  </si>
  <si>
    <t>日本電気株式会社</t>
  </si>
  <si>
    <t>駐屯地等情報基盤装置(Ⅱ型)構成用品</t>
    <rPh sb="0" eb="3">
      <t>チュウトンチ</t>
    </rPh>
    <rPh sb="3" eb="4">
      <t>トウ</t>
    </rPh>
    <rPh sb="4" eb="6">
      <t>ジョウホウ</t>
    </rPh>
    <rPh sb="6" eb="8">
      <t>キバン</t>
    </rPh>
    <rPh sb="8" eb="10">
      <t>ソウチ</t>
    </rPh>
    <rPh sb="12" eb="13">
      <t>カタ</t>
    </rPh>
    <rPh sb="14" eb="16">
      <t>コウセイ</t>
    </rPh>
    <rPh sb="16" eb="18">
      <t>ヨウヒン</t>
    </rPh>
    <rPh sb="17" eb="18">
      <t>ヒン</t>
    </rPh>
    <phoneticPr fontId="1"/>
  </si>
  <si>
    <t>無線相互通信中継装置3号</t>
    <rPh sb="0" eb="2">
      <t>ムセン</t>
    </rPh>
    <rPh sb="2" eb="4">
      <t>ソウゴ</t>
    </rPh>
    <rPh sb="4" eb="6">
      <t>ツウシン</t>
    </rPh>
    <rPh sb="6" eb="8">
      <t>チュウケイ</t>
    </rPh>
    <rPh sb="8" eb="10">
      <t>ソウチ</t>
    </rPh>
    <rPh sb="11" eb="12">
      <t>ゴウ</t>
    </rPh>
    <phoneticPr fontId="1"/>
  </si>
  <si>
    <t>株式会社高文</t>
    <rPh sb="0" eb="2">
      <t>カブシキ</t>
    </rPh>
    <rPh sb="2" eb="4">
      <t>カイシャ</t>
    </rPh>
    <phoneticPr fontId="4"/>
  </si>
  <si>
    <t>データ記憶器　GDS-28</t>
  </si>
  <si>
    <t>ＳＨＤＳＬモデム　ＧＭＤ－３３</t>
  </si>
  <si>
    <t>ＶＤＳＬモデム　ＧＭＤ－３４</t>
  </si>
  <si>
    <t>リコージャパン株式会社</t>
    <phoneticPr fontId="5"/>
  </si>
  <si>
    <t>A.リコージャパン株式会社</t>
    <phoneticPr fontId="5"/>
  </si>
  <si>
    <t>陸自クローズ系クラウド基板用端末装置　GPC-２００</t>
    <phoneticPr fontId="5"/>
  </si>
  <si>
    <t>陸自クローズ系クラウド基板用端末装置　GPC-２１１</t>
    <phoneticPr fontId="5"/>
  </si>
  <si>
    <t>陸自クローズ系クラウド基板用端末装置　GPC-２３０</t>
    <phoneticPr fontId="5"/>
  </si>
  <si>
    <t>業務用電子計算機 GPC-132-Ｂ</t>
    <phoneticPr fontId="5"/>
  </si>
  <si>
    <t>熱源カメラ　ＧＰＦＸ－Ｈ５</t>
    <phoneticPr fontId="5"/>
  </si>
  <si>
    <t>陸自クローズ系クラウド基板用端末装置　GPC-２３１</t>
    <phoneticPr fontId="5"/>
  </si>
  <si>
    <t>物品購入費</t>
    <rPh sb="0" eb="2">
      <t>ブッピン</t>
    </rPh>
    <rPh sb="2" eb="5">
      <t>コウニュウヒ</t>
    </rPh>
    <phoneticPr fontId="5"/>
  </si>
  <si>
    <t>物品購入費</t>
    <phoneticPr fontId="5"/>
  </si>
  <si>
    <t>ＮＥＣネッツエスアイ株式会社</t>
    <rPh sb="10" eb="12">
      <t>カブシキ</t>
    </rPh>
    <rPh sb="12" eb="14">
      <t>カイシャ</t>
    </rPh>
    <phoneticPr fontId="4"/>
  </si>
  <si>
    <t>プリンタ　ＧＰＲ－４３－Ｂ</t>
  </si>
  <si>
    <t>B.株式会社エディオン</t>
    <phoneticPr fontId="5"/>
  </si>
  <si>
    <t>液晶ディスプレイＧＲＩ－２３</t>
    <phoneticPr fontId="5"/>
  </si>
  <si>
    <t>-</t>
    <phoneticPr fontId="5"/>
  </si>
  <si>
    <t>業務用電子計算機（レセプトオンライン用）　ＧＰＣ－７０－Ｃ</t>
  </si>
  <si>
    <t>業務用電子計算機（統合気象システム用）ＧＰＣ－１６２</t>
  </si>
  <si>
    <t>沖電気工業株式会社</t>
    <rPh sb="5" eb="7">
      <t>カブシキ</t>
    </rPh>
    <rPh sb="7" eb="9">
      <t>カイシャ</t>
    </rPh>
    <phoneticPr fontId="4"/>
  </si>
  <si>
    <t>メディアコンバータ　ほか３件</t>
    <rPh sb="13" eb="14">
      <t>ケン</t>
    </rPh>
    <phoneticPr fontId="1"/>
  </si>
  <si>
    <t>明星電気株式会社</t>
    <rPh sb="4" eb="6">
      <t>カブシキ</t>
    </rPh>
    <rPh sb="6" eb="8">
      <t>カイシャ</t>
    </rPh>
    <phoneticPr fontId="4"/>
  </si>
  <si>
    <t>風向風速発信器　ほか１件</t>
    <phoneticPr fontId="5"/>
  </si>
  <si>
    <t>菊水電子工業株式会社</t>
    <rPh sb="6" eb="8">
      <t>カブシキ</t>
    </rPh>
    <rPh sb="8" eb="10">
      <t>カイシャ</t>
    </rPh>
    <phoneticPr fontId="4"/>
  </si>
  <si>
    <t>電源装置　Ｊ／ＰＰ－１３３－Ｂ</t>
  </si>
  <si>
    <t>ＶＰＮ中継器　GNI-66</t>
  </si>
  <si>
    <t>VPN中継器　GNI-66</t>
  </si>
  <si>
    <t>SHDSLモデム　GMD-33</t>
  </si>
  <si>
    <t>日興通信株式会社</t>
    <rPh sb="4" eb="6">
      <t>カブシキ</t>
    </rPh>
    <rPh sb="6" eb="8">
      <t>カイシャ</t>
    </rPh>
    <phoneticPr fontId="4"/>
  </si>
  <si>
    <t>アクセスル－タ　ＧＮＩ－４７－Ｂ</t>
  </si>
  <si>
    <t>有限会社オーエーアシスト</t>
    <rPh sb="0" eb="2">
      <t>ユウゲン</t>
    </rPh>
    <rPh sb="2" eb="4">
      <t>カイシャ</t>
    </rPh>
    <phoneticPr fontId="4"/>
  </si>
  <si>
    <t>バーコードリーダー</t>
  </si>
  <si>
    <t>東邦商工株式会社</t>
    <rPh sb="4" eb="6">
      <t>カブシキ</t>
    </rPh>
    <rPh sb="6" eb="8">
      <t>カイシャ</t>
    </rPh>
    <phoneticPr fontId="4"/>
  </si>
  <si>
    <t>回路計　ＪＭＵ－Ｑ５－Ｃ</t>
  </si>
  <si>
    <t>富士通特機システム株式会社</t>
    <rPh sb="9" eb="11">
      <t>カブシキ</t>
    </rPh>
    <rPh sb="11" eb="13">
      <t>カイシャ</t>
    </rPh>
    <phoneticPr fontId="4"/>
  </si>
  <si>
    <t>弾薬類システム用端末</t>
  </si>
  <si>
    <t>C.株式会社エディオン</t>
    <phoneticPr fontId="5"/>
  </si>
  <si>
    <t>イメージスキャナ　ＧＭＸ－９６－Ｂ</t>
    <phoneticPr fontId="5"/>
  </si>
  <si>
    <t>業務用電子計算機（陸自インターネット用）　ＧＰＣ－７０－Ｃ</t>
    <phoneticPr fontId="5"/>
  </si>
  <si>
    <t>メディアコンバータ　ＧＮＩ－２２</t>
    <phoneticPr fontId="5"/>
  </si>
  <si>
    <t>身体装着型撮影録画装置　GPH-166</t>
    <phoneticPr fontId="5"/>
  </si>
  <si>
    <t>ディジタル一眼レフカメラ　GPH-152</t>
    <phoneticPr fontId="5"/>
  </si>
  <si>
    <t>ディジタルカメラ　ＧＰＨ－１４４－Ｃ</t>
    <phoneticPr fontId="5"/>
  </si>
  <si>
    <t>模写電送装置　ＧＦＸ－２５－Ｇ</t>
    <phoneticPr fontId="5"/>
  </si>
  <si>
    <t>メディアコンバータ　ＧＮＩ－６３</t>
    <phoneticPr fontId="5"/>
  </si>
  <si>
    <t>ﾍﾘｺﾌﾟﾀｰ映像伝送装置の整備　ＧＵＸＣ－１－Ｆ</t>
    <rPh sb="7" eb="13">
      <t>エイゾウデンソウソウチ</t>
    </rPh>
    <rPh sb="14" eb="16">
      <t>セイビ</t>
    </rPh>
    <phoneticPr fontId="1"/>
  </si>
  <si>
    <t>映像情報統合放映ｼｽﾃﾑ(初度費)</t>
    <rPh sb="0" eb="2">
      <t>エイゾウ</t>
    </rPh>
    <rPh sb="2" eb="4">
      <t>ジョウホウ</t>
    </rPh>
    <rPh sb="4" eb="6">
      <t>トウゴウ</t>
    </rPh>
    <rPh sb="6" eb="8">
      <t>ホウエイ</t>
    </rPh>
    <rPh sb="13" eb="14">
      <t>ショ</t>
    </rPh>
    <rPh sb="14" eb="15">
      <t>ド</t>
    </rPh>
    <rPh sb="15" eb="16">
      <t>ヒ</t>
    </rPh>
    <phoneticPr fontId="1"/>
  </si>
  <si>
    <t>映像情報統合放映ｼｽﾃﾑ</t>
    <rPh sb="0" eb="2">
      <t>エイゾウ</t>
    </rPh>
    <rPh sb="2" eb="4">
      <t>ジョウホウ</t>
    </rPh>
    <rPh sb="4" eb="6">
      <t>トウゴウ</t>
    </rPh>
    <rPh sb="6" eb="8">
      <t>ホウエイ</t>
    </rPh>
    <phoneticPr fontId="1"/>
  </si>
  <si>
    <t>エヌ・ティ・ティ・コミュニケーションズ株式会社</t>
  </si>
  <si>
    <t>緊急展開型衛星通信セットⅢ型</t>
    <rPh sb="0" eb="2">
      <t>キンキュウ</t>
    </rPh>
    <rPh sb="2" eb="5">
      <t>テンカイガタ</t>
    </rPh>
    <rPh sb="5" eb="7">
      <t>エイセイ</t>
    </rPh>
    <rPh sb="7" eb="9">
      <t>ツウシン</t>
    </rPh>
    <rPh sb="13" eb="14">
      <t>ガタ</t>
    </rPh>
    <phoneticPr fontId="1"/>
  </si>
  <si>
    <t>携行型映像伝送装置（映像配信装置）</t>
    <rPh sb="0" eb="3">
      <t>ケイコウガタ</t>
    </rPh>
    <rPh sb="3" eb="5">
      <t>エイゾウ</t>
    </rPh>
    <rPh sb="5" eb="7">
      <t>デンソウ</t>
    </rPh>
    <rPh sb="7" eb="9">
      <t>ソウチ</t>
    </rPh>
    <rPh sb="10" eb="12">
      <t>エイゾウ</t>
    </rPh>
    <rPh sb="12" eb="14">
      <t>ハイシン</t>
    </rPh>
    <rPh sb="14" eb="16">
      <t>ソウチ</t>
    </rPh>
    <phoneticPr fontId="1"/>
  </si>
  <si>
    <t>富士通特機システム株式会社</t>
  </si>
  <si>
    <t>インテリジェントスイッチングハブ　ＧＮＩ－６９</t>
  </si>
  <si>
    <t>インテリジェントスイッチングハブ　ＧＮＩ－７１</t>
  </si>
  <si>
    <t>陸自クローズ系クラウド基盤用端末装置　GPC‐200</t>
  </si>
  <si>
    <t>業務用電子計算機　GPC-132-B</t>
    <rPh sb="0" eb="8">
      <t>ギョウムヨウデンシケイサンキ</t>
    </rPh>
    <phoneticPr fontId="1"/>
  </si>
  <si>
    <t>陸自クローズ系クラウド基盤用端末装置　GPC‐231</t>
  </si>
  <si>
    <t>信号復調試験装置 GTS-317</t>
    <rPh sb="0" eb="2">
      <t>シンゴウ</t>
    </rPh>
    <rPh sb="2" eb="4">
      <t>フクチョウ</t>
    </rPh>
    <rPh sb="4" eb="6">
      <t>シケン</t>
    </rPh>
    <rPh sb="6" eb="8">
      <t>ソウチ</t>
    </rPh>
    <phoneticPr fontId="1"/>
  </si>
  <si>
    <t>富士通ネットワークソリューションズ株式会社</t>
  </si>
  <si>
    <t>駐屯地等情報基盤装置(Ⅰ型)構成用品</t>
    <rPh sb="0" eb="3">
      <t>チュウトンチ</t>
    </rPh>
    <rPh sb="3" eb="4">
      <t>トウ</t>
    </rPh>
    <rPh sb="4" eb="6">
      <t>ジョウホウ</t>
    </rPh>
    <rPh sb="6" eb="8">
      <t>キバン</t>
    </rPh>
    <rPh sb="8" eb="10">
      <t>ソウチ</t>
    </rPh>
    <rPh sb="12" eb="13">
      <t>カタ</t>
    </rPh>
    <rPh sb="14" eb="16">
      <t>コウセイ</t>
    </rPh>
    <rPh sb="16" eb="18">
      <t>ヨウヒン</t>
    </rPh>
    <rPh sb="17" eb="18">
      <t>ヒン</t>
    </rPh>
    <phoneticPr fontId="1"/>
  </si>
  <si>
    <t>ｽｲｯﾁﾝｸﾞﾊﾌﾞ GNI-72</t>
  </si>
  <si>
    <t>携帯無線機C型</t>
    <rPh sb="0" eb="5">
      <t>ケイタイムセンキ</t>
    </rPh>
    <rPh sb="6" eb="7">
      <t>ガタ</t>
    </rPh>
    <phoneticPr fontId="1"/>
  </si>
  <si>
    <t>ＮＥＣネットワーック・センサ株式会社</t>
    <rPh sb="14" eb="16">
      <t>カブシキ</t>
    </rPh>
    <rPh sb="16" eb="18">
      <t>カイシャ</t>
    </rPh>
    <phoneticPr fontId="1"/>
  </si>
  <si>
    <t>符号変換装置　ＪＰＳ－Ｃ１８</t>
    <rPh sb="0" eb="2">
      <t>フゴウ</t>
    </rPh>
    <rPh sb="2" eb="4">
      <t>ヘンカン</t>
    </rPh>
    <rPh sb="4" eb="6">
      <t>ソウチ</t>
    </rPh>
    <phoneticPr fontId="1"/>
  </si>
  <si>
    <t>富士通株式会社</t>
    <rPh sb="3" eb="5">
      <t>カブシキ</t>
    </rPh>
    <rPh sb="5" eb="7">
      <t>カイシャ</t>
    </rPh>
    <phoneticPr fontId="4"/>
  </si>
  <si>
    <t>構内交換装置　ＧＳＢ－Ｄ１００</t>
  </si>
  <si>
    <t>株式会社テムコジャパン</t>
    <rPh sb="0" eb="2">
      <t>カブシキ</t>
    </rPh>
    <rPh sb="2" eb="4">
      <t>カイシャ</t>
    </rPh>
    <phoneticPr fontId="4"/>
  </si>
  <si>
    <t>連絡無線機用音声起動コントローラ（モトローラＧＬ２０００用骨伝導）</t>
  </si>
  <si>
    <t>日本電気株式会社</t>
    <phoneticPr fontId="5"/>
  </si>
  <si>
    <t>D.日本電気株式会社</t>
    <phoneticPr fontId="5"/>
  </si>
  <si>
    <t>ﾍﾘｺﾌﾟﾀｰ映像伝送装置の整備　ＧＵＸＣ－１－Ｆ</t>
    <phoneticPr fontId="5"/>
  </si>
  <si>
    <t>映像情報統合放映ｼｽﾃﾑ(初度費)</t>
    <phoneticPr fontId="5"/>
  </si>
  <si>
    <t>映像情報統合放映ｼｽﾃﾑ</t>
    <phoneticPr fontId="5"/>
  </si>
  <si>
    <t>移動端末秘匿装置</t>
    <rPh sb="0" eb="2">
      <t>イドウ</t>
    </rPh>
    <rPh sb="2" eb="4">
      <t>タンマツ</t>
    </rPh>
    <rPh sb="4" eb="6">
      <t>ヒトク</t>
    </rPh>
    <rPh sb="6" eb="8">
      <t>ソウチ</t>
    </rPh>
    <phoneticPr fontId="1"/>
  </si>
  <si>
    <t>ＬＴＥ機能付モバイルルータ（検証用）</t>
    <rPh sb="3" eb="5">
      <t>キノウ</t>
    </rPh>
    <rPh sb="5" eb="6">
      <t>ツキ</t>
    </rPh>
    <rPh sb="14" eb="17">
      <t>ケンショウヨウ</t>
    </rPh>
    <phoneticPr fontId="1"/>
  </si>
  <si>
    <t>国庫債務負担行為等</t>
  </si>
  <si>
    <t>監視電源装置　ＧＧＭ－１５６</t>
  </si>
  <si>
    <t>レーダ波監視装置　ＧＦＲＱ－２６</t>
  </si>
  <si>
    <t>三菱電機株式会社</t>
  </si>
  <si>
    <t>衛星幹線通信システム（統制局装置）</t>
  </si>
  <si>
    <t>衛星幹線通信システムＶ－２２用連接装置　ＧＧＢＹ－４</t>
  </si>
  <si>
    <t>セコム株式会社</t>
  </si>
  <si>
    <t>監視警報装置　ＧＯＢ－１１５</t>
  </si>
  <si>
    <t>山洋電気株式会社</t>
  </si>
  <si>
    <t>発動発電機　ＧＧＮ－７５０</t>
  </si>
  <si>
    <t>富士通株式会社</t>
  </si>
  <si>
    <t>駐屯地等情報基盤装置（北部方面隊）構成用品</t>
  </si>
  <si>
    <t>陸自クローズ系クラウド基盤用端末装置　ＧＰＣ－２００</t>
    <rPh sb="0" eb="1">
      <t>リク</t>
    </rPh>
    <rPh sb="1" eb="2">
      <t>ジ</t>
    </rPh>
    <rPh sb="6" eb="7">
      <t>ケイ</t>
    </rPh>
    <rPh sb="11" eb="14">
      <t>キバンヨウ</t>
    </rPh>
    <rPh sb="14" eb="16">
      <t>タンマツ</t>
    </rPh>
    <rPh sb="16" eb="18">
      <t>ソウチ</t>
    </rPh>
    <phoneticPr fontId="1"/>
  </si>
  <si>
    <t>陸自クローズ系クラウド基盤用端末装置　ＧＰＣ－２１１</t>
    <rPh sb="0" eb="1">
      <t>リク</t>
    </rPh>
    <rPh sb="1" eb="2">
      <t>ジ</t>
    </rPh>
    <rPh sb="6" eb="7">
      <t>ケイ</t>
    </rPh>
    <rPh sb="11" eb="14">
      <t>キバンヨウ</t>
    </rPh>
    <rPh sb="14" eb="16">
      <t>タンマツ</t>
    </rPh>
    <rPh sb="16" eb="18">
      <t>ソウチ</t>
    </rPh>
    <phoneticPr fontId="1"/>
  </si>
  <si>
    <t>陸自クローズ系クラウド基盤用端末装置　ＧＰＣ－２３０</t>
    <rPh sb="0" eb="1">
      <t>リク</t>
    </rPh>
    <rPh sb="1" eb="2">
      <t>ジ</t>
    </rPh>
    <rPh sb="6" eb="7">
      <t>ケイ</t>
    </rPh>
    <rPh sb="11" eb="14">
      <t>キバンヨウ</t>
    </rPh>
    <rPh sb="14" eb="16">
      <t>タンマツ</t>
    </rPh>
    <rPh sb="16" eb="18">
      <t>ソウチ</t>
    </rPh>
    <phoneticPr fontId="1"/>
  </si>
  <si>
    <t>陸自クローズ系クラウド基盤用端末装置　ＧＰＣ－２３１</t>
    <rPh sb="0" eb="1">
      <t>リク</t>
    </rPh>
    <rPh sb="1" eb="2">
      <t>ジ</t>
    </rPh>
    <rPh sb="6" eb="7">
      <t>ケイ</t>
    </rPh>
    <rPh sb="11" eb="14">
      <t>キバンヨウ</t>
    </rPh>
    <rPh sb="14" eb="16">
      <t>タンマツ</t>
    </rPh>
    <rPh sb="16" eb="18">
      <t>ソウチ</t>
    </rPh>
    <phoneticPr fontId="1"/>
  </si>
  <si>
    <t>株式会社三井Ｅ＆Ｓパワーシステムズ</t>
  </si>
  <si>
    <t>発動発電機　ＧＧＮ－７６－Ｘ</t>
  </si>
  <si>
    <t>発動発電機　ＧＧＮ－６２－Ｙ</t>
    <rPh sb="0" eb="2">
      <t>ハツドウ</t>
    </rPh>
    <rPh sb="2" eb="5">
      <t>ハツデンキ</t>
    </rPh>
    <phoneticPr fontId="1"/>
  </si>
  <si>
    <t>発動発電機　ＧＧＮＰ－３１－Ｙ</t>
  </si>
  <si>
    <t>発動発電機　ＧＧＮＰ－１３－Ｘ</t>
    <rPh sb="0" eb="2">
      <t>ハツドウ</t>
    </rPh>
    <rPh sb="2" eb="5">
      <t>ハツデンキ</t>
    </rPh>
    <phoneticPr fontId="1"/>
  </si>
  <si>
    <t>構内電子交換装置　ＧＳＢ－Ｄ８０－（　）</t>
  </si>
  <si>
    <t>E.日本電気株式会社</t>
    <phoneticPr fontId="5"/>
  </si>
  <si>
    <t>レーダ管制装置　ＧＴＰＮ－３－Ｇ</t>
    <phoneticPr fontId="5"/>
  </si>
  <si>
    <t>陸自網管理装置</t>
    <phoneticPr fontId="5"/>
  </si>
  <si>
    <t>移動端末秘匿装置</t>
    <phoneticPr fontId="5"/>
  </si>
  <si>
    <t>ＬＴＥ機能付モバイルルータ（検証用）</t>
    <phoneticPr fontId="5"/>
  </si>
  <si>
    <t>東芝インフラシステムズ株式会社</t>
  </si>
  <si>
    <t>電子情報解析装置　GFYQ－1</t>
  </si>
  <si>
    <t>回転翼衛星映像伝送ｼｽﾃﾑ</t>
    <rPh sb="0" eb="2">
      <t>カイテン</t>
    </rPh>
    <rPh sb="2" eb="3">
      <t>ヨク</t>
    </rPh>
    <rPh sb="3" eb="5">
      <t>エイセイ</t>
    </rPh>
    <rPh sb="5" eb="7">
      <t>エイゾウ</t>
    </rPh>
    <rPh sb="7" eb="9">
      <t>デンソウ</t>
    </rPh>
    <phoneticPr fontId="1"/>
  </si>
  <si>
    <t>受信監視ｼｽﾃﾑ GFSR-1</t>
    <rPh sb="0" eb="2">
      <t>ジュシン</t>
    </rPh>
    <rPh sb="2" eb="4">
      <t>カンシ</t>
    </rPh>
    <phoneticPr fontId="1"/>
  </si>
  <si>
    <t>CONTROL-INDICATOR</t>
  </si>
  <si>
    <t>ダミーロード</t>
  </si>
  <si>
    <t>株式会社光電製作所</t>
  </si>
  <si>
    <t>移動監視ﾚｰﾀﾞ装置　GTPS-3</t>
    <rPh sb="8" eb="10">
      <t>ソウチ</t>
    </rPh>
    <phoneticPr fontId="1"/>
  </si>
  <si>
    <t>移動監視ﾚｰﾀﾞ装置　GTPS-3（初度費）</t>
    <rPh sb="18" eb="21">
      <t>ショドヒ</t>
    </rPh>
    <phoneticPr fontId="1"/>
  </si>
  <si>
    <t>移動監視ﾚｰﾀﾞ装置 GTPS-4</t>
  </si>
  <si>
    <t>池上通信機株式会社</t>
  </si>
  <si>
    <t>機上カメラ装置　GPH-91-F</t>
    <rPh sb="0" eb="2">
      <t>キジョウ</t>
    </rPh>
    <rPh sb="5" eb="7">
      <t>ソウチ</t>
    </rPh>
    <phoneticPr fontId="1"/>
  </si>
  <si>
    <t>日本無線株式会社</t>
  </si>
  <si>
    <t>対空無線機 MV-2-1 (VHF)</t>
    <rPh sb="0" eb="2">
      <t>タイクウ</t>
    </rPh>
    <rPh sb="2" eb="4">
      <t>ムセン</t>
    </rPh>
    <rPh sb="4" eb="5">
      <t>キ</t>
    </rPh>
    <phoneticPr fontId="1"/>
  </si>
  <si>
    <t>飛行場気象観測装置 GML-111-D</t>
    <rPh sb="0" eb="3">
      <t>ヒコウジョウ</t>
    </rPh>
    <rPh sb="3" eb="5">
      <t>キショウ</t>
    </rPh>
    <rPh sb="5" eb="7">
      <t>カンソク</t>
    </rPh>
    <rPh sb="7" eb="9">
      <t>ソウチ</t>
    </rPh>
    <phoneticPr fontId="1"/>
  </si>
  <si>
    <t>キーサイト・テクノロジー株式会社</t>
  </si>
  <si>
    <t>ｽﾍﾟｸﾄﾗﾑ分析器 JAY-163</t>
    <rPh sb="7" eb="10">
      <t>ブンセキキ</t>
    </rPh>
    <phoneticPr fontId="1"/>
  </si>
  <si>
    <t>ｽﾍﾟｸﾄﾗﾑ分析器 GAY-163</t>
    <rPh sb="7" eb="10">
      <t>ブンセキキ</t>
    </rPh>
    <phoneticPr fontId="1"/>
  </si>
  <si>
    <t>信号発生器 GSG-162</t>
    <rPh sb="0" eb="2">
      <t>シンゴウ</t>
    </rPh>
    <rPh sb="2" eb="5">
      <t>ハッセイキ</t>
    </rPh>
    <phoneticPr fontId="1"/>
  </si>
  <si>
    <t>パルス発生器 JSG-176-B</t>
    <rPh sb="3" eb="6">
      <t>ハッセイキ</t>
    </rPh>
    <phoneticPr fontId="1"/>
  </si>
  <si>
    <t>ロジックアナライザ　JAY-Q31-C</t>
  </si>
  <si>
    <t>電力計 GWM-Q29</t>
    <rPh sb="0" eb="2">
      <t>デンリョク</t>
    </rPh>
    <rPh sb="2" eb="3">
      <t>ケイ</t>
    </rPh>
    <phoneticPr fontId="1"/>
  </si>
  <si>
    <t>ピーク電力計　JWM-Q27</t>
    <rPh sb="3" eb="6">
      <t>デンリョクケイ</t>
    </rPh>
    <phoneticPr fontId="1"/>
  </si>
  <si>
    <t>ピーク電力計　ＪＷＭ－Ｑ２７</t>
  </si>
  <si>
    <t>信号発生器 GSG-158-B</t>
    <rPh sb="0" eb="2">
      <t>シンゴウ</t>
    </rPh>
    <rPh sb="2" eb="5">
      <t>ハッセイキ</t>
    </rPh>
    <phoneticPr fontId="1"/>
  </si>
  <si>
    <t>スペクトラム分析器 J/AY-163</t>
    <rPh sb="6" eb="9">
      <t>ブンセキキ</t>
    </rPh>
    <phoneticPr fontId="1"/>
  </si>
  <si>
    <t>信号発生器 J/SG-162</t>
    <rPh sb="0" eb="5">
      <t>シンゴウハッセイキ</t>
    </rPh>
    <phoneticPr fontId="1"/>
  </si>
  <si>
    <t>地上タカン装置　ＧＦＲＮ－３－Ｃ</t>
  </si>
  <si>
    <t>LTEモジュール（検証用）</t>
    <rPh sb="9" eb="12">
      <t>ケンショウヨウ</t>
    </rPh>
    <phoneticPr fontId="1"/>
  </si>
  <si>
    <t>株式会社日立国際電気</t>
  </si>
  <si>
    <t>株式会社ＨＹＳエンジニアリングサービス</t>
  </si>
  <si>
    <t>空中線 GAT-48(VHF)</t>
    <rPh sb="0" eb="3">
      <t>クウチュウセン</t>
    </rPh>
    <phoneticPr fontId="1"/>
  </si>
  <si>
    <t>空中線 GAT-49(UHF)</t>
    <rPh sb="0" eb="3">
      <t>クウチュウセン</t>
    </rPh>
    <phoneticPr fontId="1"/>
  </si>
  <si>
    <t>株式会社ＨＹＳエンジニアリングサービス</t>
    <phoneticPr fontId="5"/>
  </si>
  <si>
    <t>株式会社日立国際電気</t>
    <phoneticPr fontId="5"/>
  </si>
  <si>
    <t>キーサイト・テクノロジー株式会社</t>
    <phoneticPr fontId="5"/>
  </si>
  <si>
    <t>明星電気株式会社</t>
    <phoneticPr fontId="5"/>
  </si>
  <si>
    <t>株式会社光電製作所</t>
    <phoneticPr fontId="5"/>
  </si>
  <si>
    <t>沖電気工業株式会社</t>
    <phoneticPr fontId="5"/>
  </si>
  <si>
    <t>株式会社三井Ｅ＆Ｓパワーシステムズ</t>
    <phoneticPr fontId="5"/>
  </si>
  <si>
    <t>株式会社東芝</t>
    <phoneticPr fontId="5"/>
  </si>
  <si>
    <t>富士電機株式会社</t>
    <phoneticPr fontId="5"/>
  </si>
  <si>
    <t>富士通ネットワークソリューションズ株式会社</t>
    <phoneticPr fontId="5"/>
  </si>
  <si>
    <t xml:space="preserve">三菱重工業株式会社 </t>
    <phoneticPr fontId="5"/>
  </si>
  <si>
    <t>富士通特機システム株式会社</t>
    <phoneticPr fontId="5"/>
  </si>
  <si>
    <t>エヌ・ティ・ティ・コミュニケーションズ株式会社</t>
    <phoneticPr fontId="5"/>
  </si>
  <si>
    <t>株式会社海外物産</t>
    <phoneticPr fontId="5"/>
  </si>
  <si>
    <t>三菱重工冷熱株式会社</t>
    <phoneticPr fontId="5"/>
  </si>
  <si>
    <t>E</t>
  </si>
  <si>
    <t>C</t>
  </si>
  <si>
    <t>昱株式会社</t>
    <rPh sb="0" eb="1">
      <t>アキラ</t>
    </rPh>
    <phoneticPr fontId="2"/>
  </si>
  <si>
    <t>調達に際しては、原則として一般競争入札により入札参加者を多く募り競争性の確保に努めており、支出先の選定は妥当である。
競争性のない随意契約は、一般競争入札の結果であり、支出先の選定は妥当である。</t>
    <phoneticPr fontId="5"/>
  </si>
  <si>
    <t>-</t>
    <phoneticPr fontId="5"/>
  </si>
  <si>
    <t>本事業は、指揮・統制に必要な高速・大容量の回線を確保し、不測事態発生時における情報収集、部隊行動及び戦力発揮に寄与させることにより、ひいては日本の安全保障に寄与するもので、政策目的の達成手段として必要かつ適切であり、優先度が高い事業である。</t>
    <rPh sb="21" eb="23">
      <t>カイセン</t>
    </rPh>
    <rPh sb="24" eb="26">
      <t>カクホ</t>
    </rPh>
    <rPh sb="28" eb="30">
      <t>フソク</t>
    </rPh>
    <rPh sb="30" eb="32">
      <t>ジタイ</t>
    </rPh>
    <rPh sb="32" eb="34">
      <t>ハッセイ</t>
    </rPh>
    <rPh sb="34" eb="35">
      <t>ジ</t>
    </rPh>
    <rPh sb="39" eb="41">
      <t>ジョウホウ</t>
    </rPh>
    <rPh sb="41" eb="43">
      <t>シュウシュウ</t>
    </rPh>
    <rPh sb="44" eb="46">
      <t>ブタイ</t>
    </rPh>
    <rPh sb="46" eb="48">
      <t>コウドウ</t>
    </rPh>
    <rPh sb="48" eb="49">
      <t>オヨ</t>
    </rPh>
    <rPh sb="50" eb="52">
      <t>センリョク</t>
    </rPh>
    <rPh sb="52" eb="54">
      <t>ハッキ</t>
    </rPh>
    <rPh sb="55" eb="57">
      <t>キヨ</t>
    </rPh>
    <rPh sb="86" eb="88">
      <t>セイサク</t>
    </rPh>
    <rPh sb="88" eb="90">
      <t>モクテキ</t>
    </rPh>
    <rPh sb="91" eb="93">
      <t>タッセイ</t>
    </rPh>
    <rPh sb="93" eb="95">
      <t>シュダン</t>
    </rPh>
    <rPh sb="98" eb="100">
      <t>ヒツヨウ</t>
    </rPh>
    <rPh sb="102" eb="104">
      <t>テキセツ</t>
    </rPh>
    <rPh sb="108" eb="111">
      <t>ユウセンド</t>
    </rPh>
    <rPh sb="112" eb="113">
      <t>タカ</t>
    </rPh>
    <rPh sb="114" eb="116">
      <t>ジギョウ</t>
    </rPh>
    <phoneticPr fontId="5"/>
  </si>
  <si>
    <t>対空無線機ＧＭＵ－４（ＵＨＦ）１００Ｗ</t>
    <rPh sb="0" eb="2">
      <t>タイクウ</t>
    </rPh>
    <rPh sb="2" eb="5">
      <t>ムセンキ</t>
    </rPh>
    <phoneticPr fontId="1"/>
  </si>
  <si>
    <t>対空無線機ＧＭＵ－４（ＵＨＦ）２０Ｗ</t>
    <rPh sb="0" eb="2">
      <t>タイクウ</t>
    </rPh>
    <rPh sb="2" eb="5">
      <t>ムセンキ</t>
    </rPh>
    <phoneticPr fontId="1"/>
  </si>
  <si>
    <t>本事業は、不測事態発生時の指揮・統制に必要な高速・大容量の回線機器を整備し常に通信を確保しておく必要があるため民間等に委ねることはできない。</t>
    <rPh sb="29" eb="31">
      <t>カイセン</t>
    </rPh>
    <rPh sb="31" eb="33">
      <t>キキ</t>
    </rPh>
    <rPh sb="34" eb="36">
      <t>セイビ</t>
    </rPh>
    <rPh sb="37" eb="38">
      <t>ツネ</t>
    </rPh>
    <rPh sb="48" eb="50">
      <t>ヒツヨウ</t>
    </rPh>
    <rPh sb="55" eb="57">
      <t>ミンカン</t>
    </rPh>
    <rPh sb="57" eb="58">
      <t>トウ</t>
    </rPh>
    <rPh sb="59" eb="60">
      <t>ユダ</t>
    </rPh>
    <phoneticPr fontId="5"/>
  </si>
  <si>
    <t>5,358/13</t>
    <phoneticPr fontId="5"/>
  </si>
  <si>
    <t>-</t>
    <phoneticPr fontId="5"/>
  </si>
  <si>
    <t>事業監理官（宇宙・地上装備担当）</t>
    <rPh sb="0" eb="16">
      <t>ジ</t>
    </rPh>
    <phoneticPr fontId="5"/>
  </si>
  <si>
    <t>防衛装備庁プロジェクト管理部</t>
    <phoneticPr fontId="5"/>
  </si>
  <si>
    <t>　陸上自衛隊における指揮・通信の骨幹である駐屯地及び駐屯地間を結ぶ通信系を構成し、活動基盤である駐屯地内で使用する業務用電算機及び音声通信機器等を購入して、不測事態発生時の迅速な情報収集や広域にわたる情報共有の基盤を構成するとともに、各種事態における活動基盤に必要な通信及びネットワークの基盤を構成する。</t>
    <phoneticPr fontId="5"/>
  </si>
  <si>
    <t>-</t>
    <phoneticPr fontId="5"/>
  </si>
  <si>
    <t>業務用電算機端末等の取得において補正予算編成当初、年度内に納入される見込みであったが、補正予算示達後の見積書徴取の段階において、事業者よりテレワーク等の推進により国内の需要が増加し製造ラインが競合して十分な生産ラインが確保できず製造に不測の日数（９ヶ月）を要するとの回答を受け当初計画した期間での納入が困難になったため繰越。また、本予算契約の映像伝送器材の設置・納入調整の段階において、豪雪により設置場所に進入できず年度内の納入ができなくなったため繰越。</t>
    <rPh sb="159" eb="161">
      <t>クリコ</t>
    </rPh>
    <rPh sb="165" eb="168">
      <t>ホンヨサン</t>
    </rPh>
    <rPh sb="168" eb="170">
      <t>ケイヤク</t>
    </rPh>
    <rPh sb="171" eb="173">
      <t>エイゾウ</t>
    </rPh>
    <rPh sb="173" eb="175">
      <t>デンソウ</t>
    </rPh>
    <rPh sb="175" eb="177">
      <t>キザイ</t>
    </rPh>
    <rPh sb="224" eb="226">
      <t>クリコ</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</si>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</sst>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149944</xdr:colOff>
      <xdr:row>748</xdr:row>
      <xdr:rowOff>255372</xdr:rowOff>
    </xdr:from>
    <xdr:to>
      <xdr:col>34</xdr:col>
      <xdr:colOff>9281</xdr:colOff>
      <xdr:row>751</xdr:row>
      <xdr:rowOff>142147</xdr:rowOff>
    </xdr:to>
    <xdr:sp macro="" textlink="">
      <xdr:nvSpPr>
        <xdr:cNvPr id="2" name="Rectangle 12"/>
        <xdr:cNvSpPr>
          <a:spLocks noChangeArrowheads="1"/>
        </xdr:cNvSpPr>
      </xdr:nvSpPr>
      <xdr:spPr bwMode="auto">
        <a:xfrm>
          <a:off x="4789179" y="72342813"/>
          <a:ext cx="2078102" cy="9289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５，６２２百万円</a:t>
          </a:r>
          <a:endParaRPr lang="ja-JP" altLang="en-US">
            <a:solidFill>
              <a:sysClr val="windowText" lastClr="000000"/>
            </a:solidFill>
          </a:endParaRPr>
        </a:p>
      </xdr:txBody>
    </xdr:sp>
    <xdr:clientData/>
  </xdr:twoCellAnchor>
  <xdr:oneCellAnchor>
    <xdr:from>
      <xdr:col>8</xdr:col>
      <xdr:colOff>168650</xdr:colOff>
      <xdr:row>754</xdr:row>
      <xdr:rowOff>269948</xdr:rowOff>
    </xdr:from>
    <xdr:ext cx="1503248" cy="388824"/>
    <xdr:sp macro="" textlink="">
      <xdr:nvSpPr>
        <xdr:cNvPr id="3" name="Text Box 16"/>
        <xdr:cNvSpPr txBox="1">
          <a:spLocks noChangeArrowheads="1"/>
        </xdr:cNvSpPr>
      </xdr:nvSpPr>
      <xdr:spPr bwMode="auto">
        <a:xfrm>
          <a:off x="1782297" y="7444168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17</xdr:col>
      <xdr:colOff>133780</xdr:colOff>
      <xdr:row>760</xdr:row>
      <xdr:rowOff>136679</xdr:rowOff>
    </xdr:from>
    <xdr:ext cx="1343316" cy="237094"/>
    <xdr:sp macro="" textlink="">
      <xdr:nvSpPr>
        <xdr:cNvPr id="4" name="Text Box 17"/>
        <xdr:cNvSpPr txBox="1">
          <a:spLocks noChangeArrowheads="1"/>
        </xdr:cNvSpPr>
      </xdr:nvSpPr>
      <xdr:spPr bwMode="auto">
        <a:xfrm>
          <a:off x="3562780" y="76392708"/>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oneCellAnchor>
    <xdr:from>
      <xdr:col>24</xdr:col>
      <xdr:colOff>182630</xdr:colOff>
      <xdr:row>754</xdr:row>
      <xdr:rowOff>278833</xdr:rowOff>
    </xdr:from>
    <xdr:ext cx="1607945" cy="318444"/>
    <xdr:sp macro="" textlink="">
      <xdr:nvSpPr>
        <xdr:cNvPr id="5" name="Text Box 18"/>
        <xdr:cNvSpPr txBox="1">
          <a:spLocks noChangeArrowheads="1"/>
        </xdr:cNvSpPr>
      </xdr:nvSpPr>
      <xdr:spPr bwMode="auto">
        <a:xfrm>
          <a:off x="5023571" y="74450568"/>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9</xdr:col>
      <xdr:colOff>42519</xdr:colOff>
      <xdr:row>755</xdr:row>
      <xdr:rowOff>274584</xdr:rowOff>
    </xdr:from>
    <xdr:to>
      <xdr:col>15</xdr:col>
      <xdr:colOff>188518</xdr:colOff>
      <xdr:row>757</xdr:row>
      <xdr:rowOff>299820</xdr:rowOff>
    </xdr:to>
    <xdr:sp macro="" textlink="">
      <xdr:nvSpPr>
        <xdr:cNvPr id="7" name="Rectangle 15"/>
        <xdr:cNvSpPr>
          <a:spLocks noChangeArrowheads="1"/>
        </xdr:cNvSpPr>
      </xdr:nvSpPr>
      <xdr:spPr bwMode="auto">
        <a:xfrm>
          <a:off x="1857872" y="74793702"/>
          <a:ext cx="1356234"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１６社</a:t>
          </a:r>
        </a:p>
        <a:p>
          <a:pPr algn="ctr" rtl="0">
            <a:lnSpc>
              <a:spcPts val="1300"/>
            </a:lnSpc>
            <a:defRPr sz="1000"/>
          </a:pPr>
          <a:r>
            <a:rPr lang="ja-JP" altLang="en-US" sz="1200" b="0" i="0" u="none" strike="noStrike" baseline="0">
              <a:solidFill>
                <a:schemeClr val="tx1"/>
              </a:solidFill>
              <a:latin typeface="ＭＳ Ｐゴシック"/>
              <a:ea typeface="ＭＳ Ｐゴシック"/>
            </a:rPr>
            <a:t>９２３百万円</a:t>
          </a:r>
          <a:endParaRPr lang="ja-JP" altLang="en-US">
            <a:solidFill>
              <a:schemeClr val="tx1"/>
            </a:solidFill>
          </a:endParaRPr>
        </a:p>
      </xdr:txBody>
    </xdr:sp>
    <xdr:clientData/>
  </xdr:twoCellAnchor>
  <xdr:twoCellAnchor>
    <xdr:from>
      <xdr:col>17</xdr:col>
      <xdr:colOff>134379</xdr:colOff>
      <xdr:row>761</xdr:row>
      <xdr:rowOff>142921</xdr:rowOff>
    </xdr:from>
    <xdr:to>
      <xdr:col>24</xdr:col>
      <xdr:colOff>80352</xdr:colOff>
      <xdr:row>763</xdr:row>
      <xdr:rowOff>168156</xdr:rowOff>
    </xdr:to>
    <xdr:sp macro="" textlink="">
      <xdr:nvSpPr>
        <xdr:cNvPr id="8" name="Rectangle 15"/>
        <xdr:cNvSpPr>
          <a:spLocks noChangeArrowheads="1"/>
        </xdr:cNvSpPr>
      </xdr:nvSpPr>
      <xdr:spPr bwMode="auto">
        <a:xfrm>
          <a:off x="3563379" y="76746333"/>
          <a:ext cx="1357914" cy="71999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　２社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１百万円</a:t>
          </a:r>
          <a:endParaRPr lang="ja-JP" altLang="en-US">
            <a:solidFill>
              <a:schemeClr val="tx1"/>
            </a:solidFill>
          </a:endParaRPr>
        </a:p>
      </xdr:txBody>
    </xdr:sp>
    <xdr:clientData/>
  </xdr:twoCellAnchor>
  <xdr:twoCellAnchor>
    <xdr:from>
      <xdr:col>25</xdr:col>
      <xdr:colOff>93141</xdr:colOff>
      <xdr:row>755</xdr:row>
      <xdr:rowOff>248816</xdr:rowOff>
    </xdr:from>
    <xdr:to>
      <xdr:col>32</xdr:col>
      <xdr:colOff>37434</xdr:colOff>
      <xdr:row>757</xdr:row>
      <xdr:rowOff>274052</xdr:rowOff>
    </xdr:to>
    <xdr:sp macro="" textlink="">
      <xdr:nvSpPr>
        <xdr:cNvPr id="9" name="Rectangle 15"/>
        <xdr:cNvSpPr>
          <a:spLocks noChangeArrowheads="1"/>
        </xdr:cNvSpPr>
      </xdr:nvSpPr>
      <xdr:spPr bwMode="auto">
        <a:xfrm>
          <a:off x="5135788" y="74767934"/>
          <a:ext cx="1356234"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１５百万円</a:t>
          </a:r>
          <a:endParaRPr lang="ja-JP" altLang="en-US">
            <a:solidFill>
              <a:schemeClr val="tx1"/>
            </a:solidFill>
          </a:endParaRPr>
        </a:p>
      </xdr:txBody>
    </xdr:sp>
    <xdr:clientData/>
  </xdr:twoCellAnchor>
  <xdr:twoCellAnchor>
    <xdr:from>
      <xdr:col>33</xdr:col>
      <xdr:colOff>77999</xdr:colOff>
      <xdr:row>761</xdr:row>
      <xdr:rowOff>142922</xdr:rowOff>
    </xdr:from>
    <xdr:to>
      <xdr:col>40</xdr:col>
      <xdr:colOff>23973</xdr:colOff>
      <xdr:row>763</xdr:row>
      <xdr:rowOff>168157</xdr:rowOff>
    </xdr:to>
    <xdr:sp macro="" textlink="">
      <xdr:nvSpPr>
        <xdr:cNvPr id="10" name="Rectangle 15"/>
        <xdr:cNvSpPr>
          <a:spLocks noChangeArrowheads="1"/>
        </xdr:cNvSpPr>
      </xdr:nvSpPr>
      <xdr:spPr bwMode="auto">
        <a:xfrm>
          <a:off x="6734293" y="76746334"/>
          <a:ext cx="1357915" cy="71999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１，４９４百万円</a:t>
          </a:r>
          <a:endParaRPr lang="ja-JP" altLang="en-US">
            <a:solidFill>
              <a:schemeClr val="tx1"/>
            </a:solidFill>
          </a:endParaRPr>
        </a:p>
      </xdr:txBody>
    </xdr:sp>
    <xdr:clientData/>
  </xdr:twoCellAnchor>
  <xdr:twoCellAnchor>
    <xdr:from>
      <xdr:col>8</xdr:col>
      <xdr:colOff>191062</xdr:colOff>
      <xdr:row>758</xdr:row>
      <xdr:rowOff>87847</xdr:rowOff>
    </xdr:from>
    <xdr:to>
      <xdr:col>16</xdr:col>
      <xdr:colOff>41649</xdr:colOff>
      <xdr:row>760</xdr:row>
      <xdr:rowOff>51167</xdr:rowOff>
    </xdr:to>
    <xdr:sp macro="" textlink="">
      <xdr:nvSpPr>
        <xdr:cNvPr id="11" name="AutoShape 26"/>
        <xdr:cNvSpPr>
          <a:spLocks noChangeArrowheads="1"/>
        </xdr:cNvSpPr>
      </xdr:nvSpPr>
      <xdr:spPr bwMode="auto">
        <a:xfrm>
          <a:off x="1804709" y="75649112"/>
          <a:ext cx="1464234" cy="6580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陸自クローズ系クラウド基板用端末装置　ＧＰＣ－２００等</a:t>
          </a:r>
        </a:p>
      </xdr:txBody>
    </xdr:sp>
    <xdr:clientData/>
  </xdr:twoCellAnchor>
  <xdr:twoCellAnchor>
    <xdr:from>
      <xdr:col>17</xdr:col>
      <xdr:colOff>94886</xdr:colOff>
      <xdr:row>763</xdr:row>
      <xdr:rowOff>231847</xdr:rowOff>
    </xdr:from>
    <xdr:to>
      <xdr:col>24</xdr:col>
      <xdr:colOff>145497</xdr:colOff>
      <xdr:row>765</xdr:row>
      <xdr:rowOff>182841</xdr:rowOff>
    </xdr:to>
    <xdr:sp macro="" textlink="">
      <xdr:nvSpPr>
        <xdr:cNvPr id="12" name="AutoShape 29"/>
        <xdr:cNvSpPr>
          <a:spLocks noChangeArrowheads="1"/>
        </xdr:cNvSpPr>
      </xdr:nvSpPr>
      <xdr:spPr bwMode="auto">
        <a:xfrm>
          <a:off x="3523886" y="77530023"/>
          <a:ext cx="1462552" cy="62334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液晶ディスプレイＧＲＩ－２３等</a:t>
          </a:r>
        </a:p>
      </xdr:txBody>
    </xdr:sp>
    <xdr:clientData/>
  </xdr:twoCellAnchor>
  <xdr:twoCellAnchor>
    <xdr:from>
      <xdr:col>25</xdr:col>
      <xdr:colOff>48187</xdr:colOff>
      <xdr:row>758</xdr:row>
      <xdr:rowOff>65438</xdr:rowOff>
    </xdr:from>
    <xdr:to>
      <xdr:col>32</xdr:col>
      <xdr:colOff>100480</xdr:colOff>
      <xdr:row>760</xdr:row>
      <xdr:rowOff>28758</xdr:rowOff>
    </xdr:to>
    <xdr:sp macro="" textlink="">
      <xdr:nvSpPr>
        <xdr:cNvPr id="13" name="AutoShape 30"/>
        <xdr:cNvSpPr>
          <a:spLocks noChangeArrowheads="1"/>
        </xdr:cNvSpPr>
      </xdr:nvSpPr>
      <xdr:spPr bwMode="auto">
        <a:xfrm>
          <a:off x="5090834" y="75626703"/>
          <a:ext cx="1464234" cy="6580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イメージスキャナＧＭＸ－９６－Ｂ等</a:t>
          </a:r>
        </a:p>
      </xdr:txBody>
    </xdr:sp>
    <xdr:clientData/>
  </xdr:twoCellAnchor>
  <xdr:twoCellAnchor>
    <xdr:from>
      <xdr:col>33</xdr:col>
      <xdr:colOff>25344</xdr:colOff>
      <xdr:row>763</xdr:row>
      <xdr:rowOff>229482</xdr:rowOff>
    </xdr:from>
    <xdr:to>
      <xdr:col>40</xdr:col>
      <xdr:colOff>77637</xdr:colOff>
      <xdr:row>765</xdr:row>
      <xdr:rowOff>199526</xdr:rowOff>
    </xdr:to>
    <xdr:sp macro="" textlink="">
      <xdr:nvSpPr>
        <xdr:cNvPr id="14" name="AutoShape 30"/>
        <xdr:cNvSpPr>
          <a:spLocks noChangeArrowheads="1"/>
        </xdr:cNvSpPr>
      </xdr:nvSpPr>
      <xdr:spPr bwMode="auto">
        <a:xfrm>
          <a:off x="6681638" y="77527658"/>
          <a:ext cx="1464234" cy="64239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ﾍﾘｺﾌﾟﾀｰ映像伝送装置の整備ＧＵＸＣ－１－Ｆ等</a:t>
          </a:r>
          <a:endParaRPr lang="en-US" altLang="ja-JP"/>
        </a:p>
      </xdr:txBody>
    </xdr:sp>
    <xdr:clientData/>
  </xdr:twoCellAnchor>
  <xdr:twoCellAnchor>
    <xdr:from>
      <xdr:col>41</xdr:col>
      <xdr:colOff>7650</xdr:colOff>
      <xdr:row>754</xdr:row>
      <xdr:rowOff>270626</xdr:rowOff>
    </xdr:from>
    <xdr:to>
      <xdr:col>48</xdr:col>
      <xdr:colOff>84583</xdr:colOff>
      <xdr:row>755</xdr:row>
      <xdr:rowOff>140743</xdr:rowOff>
    </xdr:to>
    <xdr:sp macro="" textlink="">
      <xdr:nvSpPr>
        <xdr:cNvPr id="16" name="Text Box 18"/>
        <xdr:cNvSpPr txBox="1">
          <a:spLocks noChangeArrowheads="1"/>
        </xdr:cNvSpPr>
      </xdr:nvSpPr>
      <xdr:spPr bwMode="auto">
        <a:xfrm>
          <a:off x="8277591" y="74442361"/>
          <a:ext cx="1488874"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41</xdr:col>
      <xdr:colOff>51892</xdr:colOff>
      <xdr:row>755</xdr:row>
      <xdr:rowOff>273725</xdr:rowOff>
    </xdr:from>
    <xdr:to>
      <xdr:col>47</xdr:col>
      <xdr:colOff>197891</xdr:colOff>
      <xdr:row>757</xdr:row>
      <xdr:rowOff>298961</xdr:rowOff>
    </xdr:to>
    <xdr:sp macro="" textlink="">
      <xdr:nvSpPr>
        <xdr:cNvPr id="17" name="Rectangle 15"/>
        <xdr:cNvSpPr>
          <a:spLocks noChangeArrowheads="1"/>
        </xdr:cNvSpPr>
      </xdr:nvSpPr>
      <xdr:spPr bwMode="auto">
        <a:xfrm>
          <a:off x="8321833" y="74792843"/>
          <a:ext cx="1356234"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Ｅ．民間会社</a:t>
          </a:r>
        </a:p>
        <a:p>
          <a:pPr algn="ctr" rtl="0">
            <a:lnSpc>
              <a:spcPts val="1500"/>
            </a:lnSpc>
          </a:pPr>
          <a:r>
            <a:rPr lang="ja-JP" altLang="en-US" sz="1200" b="0" i="0" baseline="0">
              <a:solidFill>
                <a:sysClr val="windowText" lastClr="000000"/>
              </a:solidFill>
              <a:effectLst/>
              <a:latin typeface="+mn-ea"/>
              <a:ea typeface="+mn-ea"/>
              <a:cs typeface="+mn-cs"/>
            </a:rPr>
            <a:t>１８社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３，１８９</a:t>
          </a:r>
          <a:r>
            <a:rPr lang="ja-JP" altLang="ja-JP" sz="1200" b="0" i="0" baseline="0">
              <a:solidFill>
                <a:sysClr val="windowText" lastClr="000000"/>
              </a:solidFill>
              <a:effectLst/>
              <a:latin typeface="+mn-ea"/>
              <a:ea typeface="+mn-ea"/>
              <a:cs typeface="+mn-cs"/>
            </a:rPr>
            <a:t>百万円</a:t>
          </a:r>
          <a:endParaRPr lang="en-US" altLang="ja-JP" sz="1200" b="0" i="0" baseline="0">
            <a:solidFill>
              <a:sysClr val="windowText" lastClr="000000"/>
            </a:solidFill>
            <a:effectLst/>
            <a:latin typeface="+mn-ea"/>
            <a:ea typeface="+mn-ea"/>
            <a:cs typeface="+mn-cs"/>
          </a:endParaRPr>
        </a:p>
        <a:p>
          <a:pPr algn="ctr" rtl="0"/>
          <a:endParaRPr lang="ja-JP" altLang="ja-JP" sz="1200">
            <a:solidFill>
              <a:sysClr val="windowText" lastClr="000000"/>
            </a:solidFill>
            <a:effectLst/>
            <a:latin typeface="+mn-ea"/>
            <a:ea typeface="+mn-ea"/>
          </a:endParaRPr>
        </a:p>
      </xdr:txBody>
    </xdr:sp>
    <xdr:clientData/>
  </xdr:twoCellAnchor>
  <xdr:twoCellAnchor>
    <xdr:from>
      <xdr:col>41</xdr:col>
      <xdr:colOff>21287</xdr:colOff>
      <xdr:row>758</xdr:row>
      <xdr:rowOff>50116</xdr:rowOff>
    </xdr:from>
    <xdr:to>
      <xdr:col>48</xdr:col>
      <xdr:colOff>73580</xdr:colOff>
      <xdr:row>760</xdr:row>
      <xdr:rowOff>13436</xdr:rowOff>
    </xdr:to>
    <xdr:sp macro="" textlink="">
      <xdr:nvSpPr>
        <xdr:cNvPr id="18" name="AutoShape 26"/>
        <xdr:cNvSpPr>
          <a:spLocks noChangeArrowheads="1"/>
        </xdr:cNvSpPr>
      </xdr:nvSpPr>
      <xdr:spPr bwMode="auto">
        <a:xfrm>
          <a:off x="8291228" y="75611381"/>
          <a:ext cx="1464234" cy="6580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レーダ管制装置ＧＴＰＮ－３－Ｇ等</a:t>
          </a:r>
        </a:p>
      </xdr:txBody>
    </xdr:sp>
    <xdr:clientData/>
  </xdr:twoCellAnchor>
  <xdr:twoCellAnchor>
    <xdr:from>
      <xdr:col>12</xdr:col>
      <xdr:colOff>106726</xdr:colOff>
      <xdr:row>752</xdr:row>
      <xdr:rowOff>254775</xdr:rowOff>
    </xdr:from>
    <xdr:to>
      <xdr:col>12</xdr:col>
      <xdr:colOff>108007</xdr:colOff>
      <xdr:row>754</xdr:row>
      <xdr:rowOff>269948</xdr:rowOff>
    </xdr:to>
    <xdr:cxnSp macro="">
      <xdr:nvCxnSpPr>
        <xdr:cNvPr id="19" name="直線矢印コネクタ 18"/>
        <xdr:cNvCxnSpPr>
          <a:endCxn id="3" idx="0"/>
        </xdr:cNvCxnSpPr>
      </xdr:nvCxnSpPr>
      <xdr:spPr>
        <a:xfrm>
          <a:off x="2527197" y="73731746"/>
          <a:ext cx="1281" cy="7099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165558</xdr:colOff>
      <xdr:row>752</xdr:row>
      <xdr:rowOff>256136</xdr:rowOff>
    </xdr:from>
    <xdr:to>
      <xdr:col>28</xdr:col>
      <xdr:colOff>165558</xdr:colOff>
      <xdr:row>754</xdr:row>
      <xdr:rowOff>260423</xdr:rowOff>
    </xdr:to>
    <xdr:cxnSp macro="">
      <xdr:nvCxnSpPr>
        <xdr:cNvPr id="20" name="直線矢印コネクタ 19"/>
        <xdr:cNvCxnSpPr/>
      </xdr:nvCxnSpPr>
      <xdr:spPr>
        <a:xfrm>
          <a:off x="5813323" y="73733107"/>
          <a:ext cx="0" cy="6990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138663</xdr:colOff>
      <xdr:row>752</xdr:row>
      <xdr:rowOff>249333</xdr:rowOff>
    </xdr:from>
    <xdr:to>
      <xdr:col>44</xdr:col>
      <xdr:colOff>138663</xdr:colOff>
      <xdr:row>754</xdr:row>
      <xdr:rowOff>269949</xdr:rowOff>
    </xdr:to>
    <xdr:cxnSp macro="">
      <xdr:nvCxnSpPr>
        <xdr:cNvPr id="21" name="直線矢印コネクタ 20"/>
        <xdr:cNvCxnSpPr/>
      </xdr:nvCxnSpPr>
      <xdr:spPr>
        <a:xfrm>
          <a:off x="9013722" y="73726304"/>
          <a:ext cx="0" cy="7153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180414</xdr:colOff>
      <xdr:row>752</xdr:row>
      <xdr:rowOff>258858</xdr:rowOff>
    </xdr:from>
    <xdr:to>
      <xdr:col>20</xdr:col>
      <xdr:colOff>180414</xdr:colOff>
      <xdr:row>760</xdr:row>
      <xdr:rowOff>83691</xdr:rowOff>
    </xdr:to>
    <xdr:cxnSp macro="">
      <xdr:nvCxnSpPr>
        <xdr:cNvPr id="22" name="直線矢印コネクタ 21"/>
        <xdr:cNvCxnSpPr/>
      </xdr:nvCxnSpPr>
      <xdr:spPr>
        <a:xfrm>
          <a:off x="4214532" y="73735829"/>
          <a:ext cx="0" cy="26038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147358</xdr:colOff>
      <xdr:row>752</xdr:row>
      <xdr:rowOff>268383</xdr:rowOff>
    </xdr:from>
    <xdr:to>
      <xdr:col>36</xdr:col>
      <xdr:colOff>147358</xdr:colOff>
      <xdr:row>759</xdr:row>
      <xdr:rowOff>336177</xdr:rowOff>
    </xdr:to>
    <xdr:cxnSp macro="">
      <xdr:nvCxnSpPr>
        <xdr:cNvPr id="23" name="直線矢印コネクタ 22"/>
        <xdr:cNvCxnSpPr/>
      </xdr:nvCxnSpPr>
      <xdr:spPr>
        <a:xfrm>
          <a:off x="7408770" y="75515883"/>
          <a:ext cx="0" cy="24994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101813</xdr:colOff>
      <xdr:row>752</xdr:row>
      <xdr:rowOff>255737</xdr:rowOff>
    </xdr:from>
    <xdr:to>
      <xdr:col>44</xdr:col>
      <xdr:colOff>133750</xdr:colOff>
      <xdr:row>752</xdr:row>
      <xdr:rowOff>255737</xdr:rowOff>
    </xdr:to>
    <xdr:cxnSp macro="">
      <xdr:nvCxnSpPr>
        <xdr:cNvPr id="24" name="直線コネクタ 23"/>
        <xdr:cNvCxnSpPr/>
      </xdr:nvCxnSpPr>
      <xdr:spPr>
        <a:xfrm>
          <a:off x="2522284" y="73732708"/>
          <a:ext cx="64865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166087</xdr:colOff>
      <xdr:row>751</xdr:row>
      <xdr:rowOff>142147</xdr:rowOff>
    </xdr:from>
    <xdr:to>
      <xdr:col>28</xdr:col>
      <xdr:colOff>166087</xdr:colOff>
      <xdr:row>752</xdr:row>
      <xdr:rowOff>249333</xdr:rowOff>
    </xdr:to>
    <xdr:cxnSp macro="">
      <xdr:nvCxnSpPr>
        <xdr:cNvPr id="25" name="直線コネクタ 24"/>
        <xdr:cNvCxnSpPr>
          <a:stCxn id="2" idx="2"/>
        </xdr:cNvCxnSpPr>
      </xdr:nvCxnSpPr>
      <xdr:spPr>
        <a:xfrm flipH="1">
          <a:off x="5813852" y="73271735"/>
          <a:ext cx="0" cy="4545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748</xdr:row>
      <xdr:rowOff>0</xdr:rowOff>
    </xdr:from>
    <xdr:to>
      <xdr:col>14</xdr:col>
      <xdr:colOff>83501</xdr:colOff>
      <xdr:row>748</xdr:row>
      <xdr:rowOff>215185</xdr:rowOff>
    </xdr:to>
    <xdr:sp macro="" textlink="">
      <xdr:nvSpPr>
        <xdr:cNvPr id="26" name="Rectangle 36"/>
        <xdr:cNvSpPr>
          <a:spLocks noChangeArrowheads="1"/>
        </xdr:cNvSpPr>
      </xdr:nvSpPr>
      <xdr:spPr bwMode="auto">
        <a:xfrm>
          <a:off x="1411941" y="75875029"/>
          <a:ext cx="1495442"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oneCellAnchor>
    <xdr:from>
      <xdr:col>32</xdr:col>
      <xdr:colOff>0</xdr:colOff>
      <xdr:row>760</xdr:row>
      <xdr:rowOff>11206</xdr:rowOff>
    </xdr:from>
    <xdr:ext cx="1887252" cy="521832"/>
    <xdr:sp macro="" textlink="">
      <xdr:nvSpPr>
        <xdr:cNvPr id="27" name="Text Box 18"/>
        <xdr:cNvSpPr txBox="1">
          <a:spLocks noChangeArrowheads="1"/>
        </xdr:cNvSpPr>
      </xdr:nvSpPr>
      <xdr:spPr bwMode="auto">
        <a:xfrm>
          <a:off x="6454588" y="78037765"/>
          <a:ext cx="1887252" cy="521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一般競争入札（最低価格）</a:t>
          </a:r>
          <a:endParaRPr lang="en-US" altLang="ja-JP" sz="1200" b="0" i="0" u="none" strike="noStrike" baseline="0">
            <a:solidFill>
              <a:sysClr val="windowText" lastClr="000000"/>
            </a:solidFill>
            <a:latin typeface="ＭＳ Ｐゴシック"/>
            <a:ea typeface="ＭＳ Ｐゴシック"/>
          </a:endParaRPr>
        </a:p>
        <a:p>
          <a:pPr algn="ctr" rtl="0">
            <a:defRPr sz="1000"/>
          </a:pP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707</v>
      </c>
      <c r="AK2" s="940"/>
      <c r="AL2" s="940"/>
      <c r="AM2" s="940"/>
      <c r="AN2" s="98" t="s">
        <v>403</v>
      </c>
      <c r="AO2" s="940">
        <v>20</v>
      </c>
      <c r="AP2" s="940"/>
      <c r="AQ2" s="940"/>
      <c r="AR2" s="99" t="s">
        <v>706</v>
      </c>
      <c r="AS2" s="946">
        <v>58</v>
      </c>
      <c r="AT2" s="946"/>
      <c r="AU2" s="946"/>
      <c r="AV2" s="98" t="str">
        <f>IF(AW2="","","-")</f>
        <v/>
      </c>
      <c r="AW2" s="906"/>
      <c r="AX2" s="906"/>
    </row>
    <row r="3" spans="1:50" ht="21" customHeight="1" thickBot="1" x14ac:dyDescent="0.2">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976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975</v>
      </c>
      <c r="AF5" s="697"/>
      <c r="AG5" s="697"/>
      <c r="AH5" s="697"/>
      <c r="AI5" s="697"/>
      <c r="AJ5" s="697"/>
      <c r="AK5" s="697"/>
      <c r="AL5" s="697"/>
      <c r="AM5" s="697"/>
      <c r="AN5" s="697"/>
      <c r="AO5" s="697"/>
      <c r="AP5" s="698"/>
      <c r="AQ5" s="699" t="s">
        <v>710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宇宙開発利用、科学技術・イノベーション、国土強靱化施策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977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3198</v>
      </c>
      <c r="Q13" s="656"/>
      <c r="R13" s="656"/>
      <c r="S13" s="656"/>
      <c r="T13" s="656"/>
      <c r="U13" s="656"/>
      <c r="V13" s="657"/>
      <c r="W13" s="655">
        <v>4311</v>
      </c>
      <c r="X13" s="656"/>
      <c r="Y13" s="656"/>
      <c r="Z13" s="656"/>
      <c r="AA13" s="656"/>
      <c r="AB13" s="656"/>
      <c r="AC13" s="657"/>
      <c r="AD13" s="655">
        <v>4459</v>
      </c>
      <c r="AE13" s="656"/>
      <c r="AF13" s="656"/>
      <c r="AG13" s="656"/>
      <c r="AH13" s="656"/>
      <c r="AI13" s="656"/>
      <c r="AJ13" s="657"/>
      <c r="AK13" s="655">
        <v>4328</v>
      </c>
      <c r="AL13" s="656"/>
      <c r="AM13" s="656"/>
      <c r="AN13" s="656"/>
      <c r="AO13" s="656"/>
      <c r="AP13" s="656"/>
      <c r="AQ13" s="657"/>
      <c r="AR13" s="915" t="s">
        <v>756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2919</v>
      </c>
      <c r="Q14" s="656"/>
      <c r="R14" s="656"/>
      <c r="S14" s="656"/>
      <c r="T14" s="656"/>
      <c r="U14" s="656"/>
      <c r="V14" s="657"/>
      <c r="W14" s="655">
        <v>845</v>
      </c>
      <c r="X14" s="656"/>
      <c r="Y14" s="656"/>
      <c r="Z14" s="656"/>
      <c r="AA14" s="656"/>
      <c r="AB14" s="656"/>
      <c r="AC14" s="657"/>
      <c r="AD14" s="655">
        <v>863</v>
      </c>
      <c r="AE14" s="656"/>
      <c r="AF14" s="656"/>
      <c r="AG14" s="656"/>
      <c r="AH14" s="656"/>
      <c r="AI14" s="656"/>
      <c r="AJ14" s="657"/>
      <c r="AK14" s="655" t="s">
        <v>756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75</v>
      </c>
      <c r="Q15" s="656"/>
      <c r="R15" s="656"/>
      <c r="S15" s="656"/>
      <c r="T15" s="656"/>
      <c r="U15" s="656"/>
      <c r="V15" s="657"/>
      <c r="W15" s="655">
        <v>948</v>
      </c>
      <c r="X15" s="656"/>
      <c r="Y15" s="656"/>
      <c r="Z15" s="656"/>
      <c r="AA15" s="656"/>
      <c r="AB15" s="656"/>
      <c r="AC15" s="657"/>
      <c r="AD15" s="655">
        <v>734</v>
      </c>
      <c r="AE15" s="656"/>
      <c r="AF15" s="656"/>
      <c r="AG15" s="656"/>
      <c r="AH15" s="656"/>
      <c r="AI15" s="656"/>
      <c r="AJ15" s="657"/>
      <c r="AK15" s="655">
        <v>1030</v>
      </c>
      <c r="AL15" s="656"/>
      <c r="AM15" s="656"/>
      <c r="AN15" s="656"/>
      <c r="AO15" s="656"/>
      <c r="AP15" s="656"/>
      <c r="AQ15" s="657"/>
      <c r="AR15" s="655" t="s">
        <v>980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-948</v>
      </c>
      <c r="Q16" s="656"/>
      <c r="R16" s="656"/>
      <c r="S16" s="656"/>
      <c r="T16" s="656"/>
      <c r="U16" s="656"/>
      <c r="V16" s="657"/>
      <c r="W16" s="655">
        <v>-734</v>
      </c>
      <c r="X16" s="656"/>
      <c r="Y16" s="656"/>
      <c r="Z16" s="656"/>
      <c r="AA16" s="656"/>
      <c r="AB16" s="656"/>
      <c r="AC16" s="657"/>
      <c r="AD16" s="655">
        <v>-1030</v>
      </c>
      <c r="AE16" s="656"/>
      <c r="AF16" s="656"/>
      <c r="AG16" s="656"/>
      <c r="AH16" s="656"/>
      <c r="AI16" s="656"/>
      <c r="AJ16" s="657"/>
      <c r="AK16" s="655" t="s">
        <v>756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51</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756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5295</v>
      </c>
      <c r="Q18" s="874"/>
      <c r="R18" s="874"/>
      <c r="S18" s="874"/>
      <c r="T18" s="874"/>
      <c r="U18" s="874"/>
      <c r="V18" s="875"/>
      <c r="W18" s="873">
        <f>SUM(W13:AC17)</f>
        <v>5370</v>
      </c>
      <c r="X18" s="874"/>
      <c r="Y18" s="874"/>
      <c r="Z18" s="874"/>
      <c r="AA18" s="874"/>
      <c r="AB18" s="874"/>
      <c r="AC18" s="875"/>
      <c r="AD18" s="873">
        <f>SUM(AD13:AJ17)</f>
        <v>5026</v>
      </c>
      <c r="AE18" s="874"/>
      <c r="AF18" s="874"/>
      <c r="AG18" s="874"/>
      <c r="AH18" s="874"/>
      <c r="AI18" s="874"/>
      <c r="AJ18" s="875"/>
      <c r="AK18" s="873">
        <f>SUM(AK13:AQ17)</f>
        <v>5358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5231</v>
      </c>
      <c r="Q19" s="656"/>
      <c r="R19" s="656"/>
      <c r="S19" s="656"/>
      <c r="T19" s="656"/>
      <c r="U19" s="656"/>
      <c r="V19" s="657"/>
      <c r="W19" s="655">
        <v>5181</v>
      </c>
      <c r="X19" s="656"/>
      <c r="Y19" s="656"/>
      <c r="Z19" s="656"/>
      <c r="AA19" s="656"/>
      <c r="AB19" s="656"/>
      <c r="AC19" s="657"/>
      <c r="AD19" s="655">
        <v>5622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0.98791312559017941</v>
      </c>
      <c r="Q20" s="316"/>
      <c r="R20" s="316"/>
      <c r="S20" s="316"/>
      <c r="T20" s="316"/>
      <c r="U20" s="316"/>
      <c r="V20" s="316"/>
      <c r="W20" s="316">
        <f t="shared" ref="W20" si="0">IF(W18=0, "-", SUM(W19)/W18)</f>
        <v>0.96480446927374297</v>
      </c>
      <c r="X20" s="316"/>
      <c r="Y20" s="316"/>
      <c r="Z20" s="316"/>
      <c r="AA20" s="316"/>
      <c r="AB20" s="316"/>
      <c r="AC20" s="316"/>
      <c r="AD20" s="316">
        <f t="shared" ref="AD20" si="1">IF(AD18=0, "-", SUM(AD19)/AD18)</f>
        <v>1.11858336649423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351</v>
      </c>
      <c r="H21" s="315"/>
      <c r="I21" s="315"/>
      <c r="J21" s="315"/>
      <c r="K21" s="315"/>
      <c r="L21" s="315"/>
      <c r="M21" s="315"/>
      <c r="N21" s="315"/>
      <c r="O21" s="315"/>
      <c r="P21" s="316">
        <f>IF(P19=0, "-", SUM(P19)/SUM(P13,P14))</f>
        <v>0.85515775707045938</v>
      </c>
      <c r="Q21" s="316"/>
      <c r="R21" s="316"/>
      <c r="S21" s="316"/>
      <c r="T21" s="316"/>
      <c r="U21" s="316"/>
      <c r="V21" s="316"/>
      <c r="W21" s="316">
        <f t="shared" ref="W21" si="2">IF(W19=0, "-", SUM(W19)/SUM(W13,W14))</f>
        <v>1.0048487199379363</v>
      </c>
      <c r="X21" s="316"/>
      <c r="Y21" s="316"/>
      <c r="Z21" s="316"/>
      <c r="AA21" s="316"/>
      <c r="AB21" s="316"/>
      <c r="AC21" s="316"/>
      <c r="AD21" s="316">
        <f t="shared" ref="AD21" si="3">IF(AD19=0, "-", SUM(AD19)/SUM(AD13,AD14))</f>
        <v>1.056369785794814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704</v>
      </c>
      <c r="B22" s="969"/>
      <c r="C22" s="969"/>
      <c r="D22" s="969"/>
      <c r="E22" s="969"/>
      <c r="F22" s="970"/>
      <c r="G22" s="964" t="s">
        <v>330</v>
      </c>
      <c r="H22" s="222"/>
      <c r="I22" s="222"/>
      <c r="J22" s="222"/>
      <c r="K22" s="222"/>
      <c r="L22" s="222"/>
      <c r="M22" s="222"/>
      <c r="N22" s="222"/>
      <c r="O22" s="223"/>
      <c r="P22" s="929" t="s">
        <v>702</v>
      </c>
      <c r="Q22" s="222"/>
      <c r="R22" s="222"/>
      <c r="S22" s="222"/>
      <c r="T22" s="222"/>
      <c r="U22" s="222"/>
      <c r="V22" s="223"/>
      <c r="W22" s="929" t="s">
        <v>703</v>
      </c>
      <c r="X22" s="222"/>
      <c r="Y22" s="222"/>
      <c r="Z22" s="222"/>
      <c r="AA22" s="222"/>
      <c r="AB22" s="222"/>
      <c r="AC22" s="223"/>
      <c r="AD22" s="929" t="s">
        <v>329</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4328</v>
      </c>
      <c r="Q23" s="916"/>
      <c r="R23" s="916"/>
      <c r="S23" s="916"/>
      <c r="T23" s="916"/>
      <c r="U23" s="916"/>
      <c r="V23" s="930"/>
      <c r="W23" s="915" t="s">
        <v>757</v>
      </c>
      <c r="X23" s="916"/>
      <c r="Y23" s="916"/>
      <c r="Z23" s="916"/>
      <c r="AA23" s="916"/>
      <c r="AB23" s="916"/>
      <c r="AC23" s="930"/>
      <c r="AD23" s="978" t="s">
        <v>757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717</v>
      </c>
      <c r="H24" s="932"/>
      <c r="I24" s="932"/>
      <c r="J24" s="932"/>
      <c r="K24" s="932"/>
      <c r="L24" s="932"/>
      <c r="M24" s="932"/>
      <c r="N24" s="932"/>
      <c r="O24" s="933"/>
      <c r="P24" s="655" t="s">
        <v>980</v>
      </c>
      <c r="Q24" s="656"/>
      <c r="R24" s="656"/>
      <c r="S24" s="656"/>
      <c r="T24" s="656"/>
      <c r="U24" s="656"/>
      <c r="V24" s="657"/>
      <c r="W24" s="655" t="s">
        <v>980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717</v>
      </c>
      <c r="H25" s="932"/>
      <c r="I25" s="932"/>
      <c r="J25" s="932"/>
      <c r="K25" s="932"/>
      <c r="L25" s="932"/>
      <c r="M25" s="932"/>
      <c r="N25" s="932"/>
      <c r="O25" s="933"/>
      <c r="P25" s="655" t="s">
        <v>980</v>
      </c>
      <c r="Q25" s="656"/>
      <c r="R25" s="656"/>
      <c r="S25" s="656"/>
      <c r="T25" s="656"/>
      <c r="U25" s="656"/>
      <c r="V25" s="657"/>
      <c r="W25" s="655" t="s">
        <v>980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717</v>
      </c>
      <c r="H26" s="932"/>
      <c r="I26" s="932"/>
      <c r="J26" s="932"/>
      <c r="K26" s="932"/>
      <c r="L26" s="932"/>
      <c r="M26" s="932"/>
      <c r="N26" s="932"/>
      <c r="O26" s="933"/>
      <c r="P26" s="655" t="s">
        <v>980</v>
      </c>
      <c r="Q26" s="656"/>
      <c r="R26" s="656"/>
      <c r="S26" s="656"/>
      <c r="T26" s="656"/>
      <c r="U26" s="656"/>
      <c r="V26" s="657"/>
      <c r="W26" s="655" t="s">
        <v>980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717</v>
      </c>
      <c r="H27" s="932"/>
      <c r="I27" s="932"/>
      <c r="J27" s="932"/>
      <c r="K27" s="932"/>
      <c r="L27" s="932"/>
      <c r="M27" s="932"/>
      <c r="N27" s="932"/>
      <c r="O27" s="933"/>
      <c r="P27" s="655" t="s">
        <v>980</v>
      </c>
      <c r="Q27" s="656"/>
      <c r="R27" s="656"/>
      <c r="S27" s="656"/>
      <c r="T27" s="656"/>
      <c r="U27" s="656"/>
      <c r="V27" s="657"/>
      <c r="W27" s="655" t="s">
        <v>980</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334</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331</v>
      </c>
      <c r="H29" s="938"/>
      <c r="I29" s="938"/>
      <c r="J29" s="938"/>
      <c r="K29" s="938"/>
      <c r="L29" s="938"/>
      <c r="M29" s="938"/>
      <c r="N29" s="938"/>
      <c r="O29" s="939"/>
      <c r="P29" s="947">
        <f>AK13</f>
        <v>4328</v>
      </c>
      <c r="Q29" s="948"/>
      <c r="R29" s="948"/>
      <c r="S29" s="948"/>
      <c r="T29" s="948"/>
      <c r="U29" s="948"/>
      <c r="V29" s="949"/>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346</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717</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365</v>
      </c>
      <c r="AF32" s="219"/>
      <c r="AG32" s="219"/>
      <c r="AH32" s="219"/>
      <c r="AI32" s="218">
        <v>365</v>
      </c>
      <c r="AJ32" s="219"/>
      <c r="AK32" s="219"/>
      <c r="AL32" s="219"/>
      <c r="AM32" s="218">
        <v>365</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365</v>
      </c>
      <c r="AF33" s="219"/>
      <c r="AG33" s="219"/>
      <c r="AH33" s="219"/>
      <c r="AI33" s="218">
        <v>365</v>
      </c>
      <c r="AJ33" s="219"/>
      <c r="AK33" s="219"/>
      <c r="AL33" s="219"/>
      <c r="AM33" s="218">
        <v>365</v>
      </c>
      <c r="AN33" s="219"/>
      <c r="AO33" s="219"/>
      <c r="AP33" s="219"/>
      <c r="AQ33" s="336">
        <v>365</v>
      </c>
      <c r="AR33" s="208"/>
      <c r="AS33" s="208"/>
      <c r="AT33" s="337"/>
      <c r="AU33" s="219">
        <v>365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346</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346</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3"/>
      <c r="AY79">
        <f>COUNTIF($AR$79,"☑")</f>
        <v>0</v>
      </c>
    </row>
    <row r="80" spans="1:51" ht="18.75" hidden="1" customHeight="1" x14ac:dyDescent="0.15">
      <c r="A80" s="859"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13</v>
      </c>
      <c r="AF101" s="282"/>
      <c r="AG101" s="282"/>
      <c r="AH101" s="282"/>
      <c r="AI101" s="282">
        <v>13</v>
      </c>
      <c r="AJ101" s="282"/>
      <c r="AK101" s="282"/>
      <c r="AL101" s="282"/>
      <c r="AM101" s="282">
        <v>13</v>
      </c>
      <c r="AN101" s="282"/>
      <c r="AO101" s="282"/>
      <c r="AP101" s="282"/>
      <c r="AQ101" s="282" t="s">
        <v>758</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13</v>
      </c>
      <c r="AF102" s="282"/>
      <c r="AG102" s="282"/>
      <c r="AH102" s="282"/>
      <c r="AI102" s="282">
        <v>13</v>
      </c>
      <c r="AJ102" s="282"/>
      <c r="AK102" s="282"/>
      <c r="AL102" s="282"/>
      <c r="AM102" s="282">
        <v>13</v>
      </c>
      <c r="AN102" s="282"/>
      <c r="AO102" s="282"/>
      <c r="AP102" s="282"/>
      <c r="AQ102" s="282">
        <v>13</v>
      </c>
      <c r="AR102" s="282"/>
      <c r="AS102" s="282"/>
      <c r="AT102" s="282"/>
      <c r="AU102" s="225" t="s">
        <v>758</v>
      </c>
      <c r="AV102" s="226"/>
      <c r="AW102" s="226"/>
      <c r="AX102" s="321"/>
    </row>
    <row r="103" spans="1:60" ht="31.5" hidden="1"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402</v>
      </c>
      <c r="AF116" s="282"/>
      <c r="AG116" s="282"/>
      <c r="AH116" s="282"/>
      <c r="AI116" s="282">
        <v>399</v>
      </c>
      <c r="AJ116" s="282"/>
      <c r="AK116" s="282"/>
      <c r="AL116" s="282"/>
      <c r="AM116" s="282">
        <v>432</v>
      </c>
      <c r="AN116" s="282"/>
      <c r="AO116" s="282"/>
      <c r="AP116" s="282"/>
      <c r="AQ116" s="218">
        <f>5358/13</f>
        <v>412.15384615384613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779</v>
      </c>
      <c r="AN117" s="550"/>
      <c r="AO117" s="550"/>
      <c r="AP117" s="550"/>
      <c r="AQ117" s="550" t="s">
        <v>973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5.25" customHeight="1" x14ac:dyDescent="0.15">
      <c r="A130" s="189" t="s">
        <v>402</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5.2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0.75" hidden="1"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761</v>
      </c>
      <c r="AN134" s="208"/>
      <c r="AO134" s="208"/>
      <c r="AP134" s="208"/>
      <c r="AQ134" s="207" t="s">
        <v>717</v>
      </c>
      <c r="AR134" s="208"/>
      <c r="AS134" s="208"/>
      <c r="AT134" s="208"/>
      <c r="AU134" s="207" t="s">
        <v>717</v>
      </c>
      <c r="AV134" s="208"/>
      <c r="AW134" s="208"/>
      <c r="AX134" s="209"/>
      <c r="AY134">
        <f t="shared" ref="AY134:AY135" si="13">$AY$132</f>
        <v>1</v>
      </c>
    </row>
    <row r="135" spans="1:51" ht="30.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761</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25" customHeight="1" x14ac:dyDescent="0.15">
      <c r="A154" s="190"/>
      <c r="B154" s="187"/>
      <c r="C154" s="181"/>
      <c r="D154" s="187"/>
      <c r="E154" s="181"/>
      <c r="F154" s="182"/>
      <c r="G154" s="107" t="s">
        <v>732</v>
      </c>
      <c r="H154" s="108"/>
      <c r="I154" s="108"/>
      <c r="J154" s="108"/>
      <c r="K154" s="108"/>
      <c r="L154" s="108"/>
      <c r="M154" s="108"/>
      <c r="N154" s="108"/>
      <c r="O154" s="108"/>
      <c r="P154" s="109"/>
      <c r="Q154" s="128" t="s">
        <v>733</v>
      </c>
      <c r="R154" s="108"/>
      <c r="S154" s="108"/>
      <c r="T154" s="108"/>
      <c r="U154" s="108"/>
      <c r="V154" s="108"/>
      <c r="W154" s="108"/>
      <c r="X154" s="108"/>
      <c r="Y154" s="108"/>
      <c r="Z154" s="108"/>
      <c r="AA154" s="290"/>
      <c r="AB154" s="144" t="s">
        <v>734</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3"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3"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4.5" customHeight="1" x14ac:dyDescent="0.15">
      <c r="A190" s="190"/>
      <c r="B190" s="187"/>
      <c r="C190" s="181"/>
      <c r="D190" s="187"/>
      <c r="E190" s="170" t="s">
        <v>265</v>
      </c>
      <c r="F190" s="171"/>
      <c r="G190" s="172" t="s">
        <v>730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4.5" customHeight="1" x14ac:dyDescent="0.15">
      <c r="A191" s="190"/>
      <c r="B191" s="187"/>
      <c r="C191" s="181"/>
      <c r="D191" s="187"/>
      <c r="E191" s="175" t="s">
        <v>264</v>
      </c>
      <c r="F191" s="176"/>
      <c r="G191" s="113" t="s">
        <v>735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31.5" hidden="1"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t="s">
        <v>717</v>
      </c>
      <c r="AN194" s="208"/>
      <c r="AO194" s="208"/>
      <c r="AP194" s="208"/>
      <c r="AQ194" s="207" t="s">
        <v>717</v>
      </c>
      <c r="AR194" s="208"/>
      <c r="AS194" s="208"/>
      <c r="AT194" s="208"/>
      <c r="AU194" s="207" t="s">
        <v>717</v>
      </c>
      <c r="AV194" s="208"/>
      <c r="AW194" s="208"/>
      <c r="AX194" s="209"/>
      <c r="AY194">
        <f t="shared" ref="AY194:AY195" si="23">$AY$192</f>
        <v>1</v>
      </c>
    </row>
    <row r="195" spans="1:51" ht="31.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t="s">
        <v>717</v>
      </c>
      <c r="AN195" s="208"/>
      <c r="AO195" s="208"/>
      <c r="AP195" s="208"/>
      <c r="AQ195" s="207" t="s">
        <v>717</v>
      </c>
      <c r="AR195" s="208"/>
      <c r="AS195" s="208"/>
      <c r="AT195" s="208"/>
      <c r="AU195" s="207" t="s">
        <v>717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5.75" customHeight="1" x14ac:dyDescent="0.15">
      <c r="A214" s="190"/>
      <c r="B214" s="187"/>
      <c r="C214" s="181"/>
      <c r="D214" s="187"/>
      <c r="E214" s="181"/>
      <c r="F214" s="182"/>
      <c r="G214" s="107" t="s">
        <v>736</v>
      </c>
      <c r="H214" s="108"/>
      <c r="I214" s="108"/>
      <c r="J214" s="108"/>
      <c r="K214" s="108"/>
      <c r="L214" s="108"/>
      <c r="M214" s="108"/>
      <c r="N214" s="108"/>
      <c r="O214" s="108"/>
      <c r="P214" s="109"/>
      <c r="Q214" s="116" t="s">
        <v>733</v>
      </c>
      <c r="R214" s="117"/>
      <c r="S214" s="117"/>
      <c r="T214" s="117"/>
      <c r="U214" s="117"/>
      <c r="V214" s="117"/>
      <c r="W214" s="117"/>
      <c r="X214" s="117"/>
      <c r="Y214" s="117"/>
      <c r="Z214" s="117"/>
      <c r="AA214" s="118"/>
      <c r="AB214" s="144" t="s">
        <v>734</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5.7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97.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7.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9" customHeight="1" x14ac:dyDescent="0.15">
      <c r="A250" s="190"/>
      <c r="B250" s="187"/>
      <c r="C250" s="181"/>
      <c r="D250" s="187"/>
      <c r="E250" s="170" t="s">
        <v>265</v>
      </c>
      <c r="F250" s="171"/>
      <c r="G250" s="172" t="s">
        <v>737</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9" customHeight="1" x14ac:dyDescent="0.15">
      <c r="A251" s="190"/>
      <c r="B251" s="187"/>
      <c r="C251" s="181"/>
      <c r="D251" s="187"/>
      <c r="E251" s="175" t="s">
        <v>264</v>
      </c>
      <c r="F251" s="176"/>
      <c r="G251" s="113" t="s">
        <v>738</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717</v>
      </c>
      <c r="AR253" s="200"/>
      <c r="AS253" s="136" t="s">
        <v>233</v>
      </c>
      <c r="AT253" s="137"/>
      <c r="AU253" s="201" t="s">
        <v>717</v>
      </c>
      <c r="AV253" s="201"/>
      <c r="AW253" s="136" t="s">
        <v>179</v>
      </c>
      <c r="AX253" s="196"/>
      <c r="AY253">
        <f>$AY$252</f>
        <v>1</v>
      </c>
    </row>
    <row r="254" spans="1:51" ht="31.5" hidden="1" customHeight="1" x14ac:dyDescent="0.15">
      <c r="A254" s="190"/>
      <c r="B254" s="187"/>
      <c r="C254" s="181"/>
      <c r="D254" s="187"/>
      <c r="E254" s="181"/>
      <c r="F254" s="182"/>
      <c r="G254" s="107" t="s">
        <v>717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717</v>
      </c>
      <c r="AC254" s="206"/>
      <c r="AD254" s="206"/>
      <c r="AE254" s="207" t="s">
        <v>717</v>
      </c>
      <c r="AF254" s="208"/>
      <c r="AG254" s="208"/>
      <c r="AH254" s="208"/>
      <c r="AI254" s="207" t="s">
        <v>717</v>
      </c>
      <c r="AJ254" s="208"/>
      <c r="AK254" s="208"/>
      <c r="AL254" s="208"/>
      <c r="AM254" s="207" t="s">
        <v>717</v>
      </c>
      <c r="AN254" s="208"/>
      <c r="AO254" s="208"/>
      <c r="AP254" s="208"/>
      <c r="AQ254" s="207" t="s">
        <v>717</v>
      </c>
      <c r="AR254" s="208"/>
      <c r="AS254" s="208"/>
      <c r="AT254" s="208"/>
      <c r="AU254" s="207" t="s">
        <v>717</v>
      </c>
      <c r="AV254" s="208"/>
      <c r="AW254" s="208"/>
      <c r="AX254" s="209"/>
      <c r="AY254">
        <f t="shared" ref="AY254:AY255" si="33">$AY$252</f>
        <v>1</v>
      </c>
    </row>
    <row r="255" spans="1:51" ht="31.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717</v>
      </c>
      <c r="AC255" s="214"/>
      <c r="AD255" s="214"/>
      <c r="AE255" s="207" t="s">
        <v>717</v>
      </c>
      <c r="AF255" s="208"/>
      <c r="AG255" s="208"/>
      <c r="AH255" s="208"/>
      <c r="AI255" s="207" t="s">
        <v>717</v>
      </c>
      <c r="AJ255" s="208"/>
      <c r="AK255" s="208"/>
      <c r="AL255" s="208"/>
      <c r="AM255" s="207" t="s">
        <v>717</v>
      </c>
      <c r="AN255" s="208"/>
      <c r="AO255" s="208"/>
      <c r="AP255" s="208"/>
      <c r="AQ255" s="207" t="s">
        <v>717</v>
      </c>
      <c r="AR255" s="208"/>
      <c r="AS255" s="208"/>
      <c r="AT255" s="208"/>
      <c r="AU255" s="207" t="s">
        <v>717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17.25" customHeight="1" x14ac:dyDescent="0.15">
      <c r="A274" s="190"/>
      <c r="B274" s="187"/>
      <c r="C274" s="181"/>
      <c r="D274" s="187"/>
      <c r="E274" s="181"/>
      <c r="F274" s="182"/>
      <c r="G274" s="107" t="s">
        <v>739</v>
      </c>
      <c r="H274" s="108"/>
      <c r="I274" s="108"/>
      <c r="J274" s="108"/>
      <c r="K274" s="108"/>
      <c r="L274" s="108"/>
      <c r="M274" s="108"/>
      <c r="N274" s="108"/>
      <c r="O274" s="108"/>
      <c r="P274" s="109"/>
      <c r="Q274" s="116" t="s">
        <v>740</v>
      </c>
      <c r="R274" s="117"/>
      <c r="S274" s="117"/>
      <c r="T274" s="117"/>
      <c r="U274" s="117"/>
      <c r="V274" s="117"/>
      <c r="W274" s="117"/>
      <c r="X274" s="117"/>
      <c r="Y274" s="117"/>
      <c r="Z274" s="117"/>
      <c r="AA274" s="118"/>
      <c r="AB274" s="144" t="s">
        <v>734</v>
      </c>
      <c r="AC274" s="145"/>
      <c r="AD274" s="145"/>
      <c r="AE274" s="150" t="s">
        <v>717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7.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4.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764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4.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715</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30" customHeight="1" x14ac:dyDescent="0.15">
      <c r="A310" s="190"/>
      <c r="B310" s="187"/>
      <c r="C310" s="181"/>
      <c r="D310" s="187"/>
      <c r="E310" s="170" t="s">
        <v>265</v>
      </c>
      <c r="F310" s="171"/>
      <c r="G310" s="172" t="s">
        <v>741</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30" customHeight="1" x14ac:dyDescent="0.15">
      <c r="A311" s="190"/>
      <c r="B311" s="187"/>
      <c r="C311" s="181"/>
      <c r="D311" s="187"/>
      <c r="E311" s="175" t="s">
        <v>264</v>
      </c>
      <c r="F311" s="176"/>
      <c r="G311" s="113" t="s">
        <v>742</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717</v>
      </c>
      <c r="AR313" s="200"/>
      <c r="AS313" s="136" t="s">
        <v>233</v>
      </c>
      <c r="AT313" s="137"/>
      <c r="AU313" s="201" t="s">
        <v>717</v>
      </c>
      <c r="AV313" s="201"/>
      <c r="AW313" s="136" t="s">
        <v>179</v>
      </c>
      <c r="AX313" s="196"/>
      <c r="AY313">
        <f>$AY$312</f>
        <v>1</v>
      </c>
    </row>
    <row r="314" spans="1:51" ht="21.75" hidden="1" customHeight="1" x14ac:dyDescent="0.15">
      <c r="A314" s="190"/>
      <c r="B314" s="187"/>
      <c r="C314" s="181"/>
      <c r="D314" s="187"/>
      <c r="E314" s="181"/>
      <c r="F314" s="182"/>
      <c r="G314" s="107" t="s">
        <v>717</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717</v>
      </c>
      <c r="AC314" s="206"/>
      <c r="AD314" s="206"/>
      <c r="AE314" s="207" t="s">
        <v>717</v>
      </c>
      <c r="AF314" s="208"/>
      <c r="AG314" s="208"/>
      <c r="AH314" s="208"/>
      <c r="AI314" s="207" t="s">
        <v>717</v>
      </c>
      <c r="AJ314" s="208"/>
      <c r="AK314" s="208"/>
      <c r="AL314" s="208"/>
      <c r="AM314" s="207" t="s">
        <v>717</v>
      </c>
      <c r="AN314" s="208"/>
      <c r="AO314" s="208"/>
      <c r="AP314" s="208"/>
      <c r="AQ314" s="207" t="s">
        <v>717</v>
      </c>
      <c r="AR314" s="208"/>
      <c r="AS314" s="208"/>
      <c r="AT314" s="208"/>
      <c r="AU314" s="207" t="s">
        <v>717</v>
      </c>
      <c r="AV314" s="208"/>
      <c r="AW314" s="208"/>
      <c r="AX314" s="209"/>
      <c r="AY314">
        <f t="shared" ref="AY314:AY315" si="43">$AY$312</f>
        <v>1</v>
      </c>
    </row>
    <row r="315" spans="1:51" ht="21.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717</v>
      </c>
      <c r="AC315" s="214"/>
      <c r="AD315" s="214"/>
      <c r="AE315" s="207" t="s">
        <v>717</v>
      </c>
      <c r="AF315" s="208"/>
      <c r="AG315" s="208"/>
      <c r="AH315" s="208"/>
      <c r="AI315" s="207" t="s">
        <v>717</v>
      </c>
      <c r="AJ315" s="208"/>
      <c r="AK315" s="208"/>
      <c r="AL315" s="208"/>
      <c r="AM315" s="207" t="s">
        <v>717</v>
      </c>
      <c r="AN315" s="208"/>
      <c r="AO315" s="208"/>
      <c r="AP315" s="208"/>
      <c r="AQ315" s="207" t="s">
        <v>717</v>
      </c>
      <c r="AR315" s="208"/>
      <c r="AS315" s="208"/>
      <c r="AT315" s="208"/>
      <c r="AU315" s="207" t="s">
        <v>717</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14.25" customHeight="1" x14ac:dyDescent="0.15">
      <c r="A334" s="190"/>
      <c r="B334" s="187"/>
      <c r="C334" s="181"/>
      <c r="D334" s="187"/>
      <c r="E334" s="181"/>
      <c r="F334" s="182"/>
      <c r="G334" s="107" t="s">
        <v>743</v>
      </c>
      <c r="H334" s="108"/>
      <c r="I334" s="108"/>
      <c r="J334" s="108"/>
      <c r="K334" s="108"/>
      <c r="L334" s="108"/>
      <c r="M334" s="108"/>
      <c r="N334" s="108"/>
      <c r="O334" s="108"/>
      <c r="P334" s="109"/>
      <c r="Q334" s="116" t="s">
        <v>733</v>
      </c>
      <c r="R334" s="117"/>
      <c r="S334" s="117"/>
      <c r="T334" s="117"/>
      <c r="U334" s="117"/>
      <c r="V334" s="117"/>
      <c r="W334" s="117"/>
      <c r="X334" s="117"/>
      <c r="Y334" s="117"/>
      <c r="Z334" s="117"/>
      <c r="AA334" s="118"/>
      <c r="AB334" s="144" t="s">
        <v>734</v>
      </c>
      <c r="AC334" s="145"/>
      <c r="AD334" s="145"/>
      <c r="AE334" s="150" t="s">
        <v>717</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14.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7.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765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7.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715</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27"/>
      <c r="E430" s="175" t="s">
        <v>396</v>
      </c>
      <c r="F430" s="893"/>
      <c r="G430" s="894" t="s">
        <v>252</v>
      </c>
      <c r="H430" s="126"/>
      <c r="I430" s="126"/>
      <c r="J430" s="895" t="s">
        <v>744</v>
      </c>
      <c r="K430" s="896"/>
      <c r="L430" s="896"/>
      <c r="M430" s="896"/>
      <c r="N430" s="896"/>
      <c r="O430" s="896"/>
      <c r="P430" s="896"/>
      <c r="Q430" s="896"/>
      <c r="R430" s="896"/>
      <c r="S430" s="896"/>
      <c r="T430" s="897"/>
      <c r="U430" s="587" t="s">
        <v>766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717</v>
      </c>
      <c r="AR432" s="201"/>
      <c r="AS432" s="136" t="s">
        <v>233</v>
      </c>
      <c r="AT432" s="137"/>
      <c r="AU432" s="201">
        <v>5</v>
      </c>
      <c r="AV432" s="201"/>
      <c r="AW432" s="136" t="s">
        <v>179</v>
      </c>
      <c r="AX432" s="196"/>
      <c r="AY432">
        <f>$AY$431</f>
        <v>1</v>
      </c>
    </row>
    <row r="433" spans="1:51" ht="34.5" customHeight="1" x14ac:dyDescent="0.15">
      <c r="A433" s="190"/>
      <c r="B433" s="187"/>
      <c r="C433" s="181"/>
      <c r="D433" s="187"/>
      <c r="E433" s="338"/>
      <c r="F433" s="339"/>
      <c r="G433" s="107" t="s">
        <v>981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745</v>
      </c>
      <c r="AC433" s="214"/>
      <c r="AD433" s="214"/>
      <c r="AE433" s="336">
        <v>4159</v>
      </c>
      <c r="AF433" s="208"/>
      <c r="AG433" s="208"/>
      <c r="AH433" s="208"/>
      <c r="AI433" s="336">
        <v>4313</v>
      </c>
      <c r="AJ433" s="208"/>
      <c r="AK433" s="208"/>
      <c r="AL433" s="208"/>
      <c r="AM433" s="336">
        <v>4168</v>
      </c>
      <c r="AN433" s="208"/>
      <c r="AO433" s="208"/>
      <c r="AP433" s="337"/>
      <c r="AQ433" s="336" t="s">
        <v>717</v>
      </c>
      <c r="AR433" s="208"/>
      <c r="AS433" s="208"/>
      <c r="AT433" s="337"/>
      <c r="AU433" s="208" t="s">
        <v>717</v>
      </c>
      <c r="AV433" s="208"/>
      <c r="AW433" s="208"/>
      <c r="AX433" s="209"/>
      <c r="AY433">
        <f t="shared" ref="AY433:AY435" si="63">$AY$431</f>
        <v>1</v>
      </c>
    </row>
    <row r="434" spans="1:51" ht="34.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761</v>
      </c>
      <c r="AN434" s="208"/>
      <c r="AO434" s="208"/>
      <c r="AP434" s="337"/>
      <c r="AQ434" s="336" t="s">
        <v>717</v>
      </c>
      <c r="AR434" s="208"/>
      <c r="AS434" s="208"/>
      <c r="AT434" s="337"/>
      <c r="AU434" s="208" t="s">
        <v>717</v>
      </c>
      <c r="AV434" s="208"/>
      <c r="AW434" s="208"/>
      <c r="AX434" s="209"/>
      <c r="AY434">
        <f t="shared" si="63"/>
        <v>1</v>
      </c>
    </row>
    <row r="435" spans="1:51" ht="34.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761</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717</v>
      </c>
      <c r="AR457" s="201"/>
      <c r="AS457" s="136" t="s">
        <v>233</v>
      </c>
      <c r="AT457" s="137"/>
      <c r="AU457" s="201">
        <v>5</v>
      </c>
      <c r="AV457" s="201"/>
      <c r="AW457" s="136" t="s">
        <v>179</v>
      </c>
      <c r="AX457" s="196"/>
      <c r="AY457">
        <f>$AY$456</f>
        <v>1</v>
      </c>
    </row>
    <row r="458" spans="1:51" ht="31.5" customHeight="1" x14ac:dyDescent="0.15">
      <c r="A458" s="190"/>
      <c r="B458" s="187"/>
      <c r="C458" s="181"/>
      <c r="D458" s="187"/>
      <c r="E458" s="338"/>
      <c r="F458" s="339"/>
      <c r="G458" s="107" t="s">
        <v>982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745</v>
      </c>
      <c r="AC458" s="214"/>
      <c r="AD458" s="214"/>
      <c r="AE458" s="336">
        <v>4159</v>
      </c>
      <c r="AF458" s="208"/>
      <c r="AG458" s="208"/>
      <c r="AH458" s="208"/>
      <c r="AI458" s="336">
        <v>4313</v>
      </c>
      <c r="AJ458" s="208"/>
      <c r="AK458" s="208"/>
      <c r="AL458" s="208"/>
      <c r="AM458" s="336">
        <v>4168</v>
      </c>
      <c r="AN458" s="208"/>
      <c r="AO458" s="208"/>
      <c r="AP458" s="337"/>
      <c r="AQ458" s="336" t="s">
        <v>717</v>
      </c>
      <c r="AR458" s="208"/>
      <c r="AS458" s="208"/>
      <c r="AT458" s="337"/>
      <c r="AU458" s="208" t="s">
        <v>717</v>
      </c>
      <c r="AV458" s="208"/>
      <c r="AW458" s="208"/>
      <c r="AX458" s="209"/>
      <c r="AY458">
        <f t="shared" ref="AY458:AY460" si="68">$AY$456</f>
        <v>1</v>
      </c>
    </row>
    <row r="459" spans="1:51" ht="31.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761</v>
      </c>
      <c r="AN459" s="208"/>
      <c r="AO459" s="208"/>
      <c r="AP459" s="337"/>
      <c r="AQ459" s="336" t="s">
        <v>717</v>
      </c>
      <c r="AR459" s="208"/>
      <c r="AS459" s="208"/>
      <c r="AT459" s="337"/>
      <c r="AU459" s="208" t="s">
        <v>717</v>
      </c>
      <c r="AV459" s="208"/>
      <c r="AW459" s="208"/>
      <c r="AX459" s="209"/>
      <c r="AY459">
        <f t="shared" si="68"/>
        <v>1</v>
      </c>
    </row>
    <row r="460" spans="1:51" ht="31.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761</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1.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755</v>
      </c>
      <c r="AE702" s="342"/>
      <c r="AF702" s="342"/>
      <c r="AG702" s="379" t="s">
        <v>768</v>
      </c>
      <c r="AH702" s="380"/>
      <c r="AI702" s="380"/>
      <c r="AJ702" s="380"/>
      <c r="AK702" s="380"/>
      <c r="AL702" s="380"/>
      <c r="AM702" s="380"/>
      <c r="AN702" s="380"/>
      <c r="AO702" s="380"/>
      <c r="AP702" s="380"/>
      <c r="AQ702" s="380"/>
      <c r="AR702" s="380"/>
      <c r="AS702" s="380"/>
      <c r="AT702" s="380"/>
      <c r="AU702" s="380"/>
      <c r="AV702" s="380"/>
      <c r="AW702" s="380"/>
      <c r="AX702" s="381"/>
    </row>
    <row r="703" spans="1:51" ht="58.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755</v>
      </c>
      <c r="AE703" s="323"/>
      <c r="AF703" s="323"/>
      <c r="AG703" s="104" t="s">
        <v>972</v>
      </c>
      <c r="AH703" s="105"/>
      <c r="AI703" s="105"/>
      <c r="AJ703" s="105"/>
      <c r="AK703" s="105"/>
      <c r="AL703" s="105"/>
      <c r="AM703" s="105"/>
      <c r="AN703" s="105"/>
      <c r="AO703" s="105"/>
      <c r="AP703" s="105"/>
      <c r="AQ703" s="105"/>
      <c r="AR703" s="105"/>
      <c r="AS703" s="105"/>
      <c r="AT703" s="105"/>
      <c r="AU703" s="105"/>
      <c r="AV703" s="105"/>
      <c r="AW703" s="105"/>
      <c r="AX703" s="106"/>
    </row>
    <row r="704" spans="1:51" ht="74.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755</v>
      </c>
      <c r="AE704" s="781"/>
      <c r="AF704" s="781"/>
      <c r="AG704" s="168" t="s">
        <v>969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755</v>
      </c>
      <c r="AE705" s="713"/>
      <c r="AF705" s="713"/>
      <c r="AG705" s="128" t="s">
        <v>967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0"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770</v>
      </c>
      <c r="AH708" s="741"/>
      <c r="AI708" s="741"/>
      <c r="AJ708" s="741"/>
      <c r="AK708" s="741"/>
      <c r="AL708" s="741"/>
      <c r="AM708" s="741"/>
      <c r="AN708" s="741"/>
      <c r="AO708" s="741"/>
      <c r="AP708" s="741"/>
      <c r="AQ708" s="741"/>
      <c r="AR708" s="741"/>
      <c r="AS708" s="741"/>
      <c r="AT708" s="741"/>
      <c r="AU708" s="741"/>
      <c r="AV708" s="741"/>
      <c r="AW708" s="741"/>
      <c r="AX708" s="742"/>
    </row>
    <row r="709" spans="1:50" ht="51.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755</v>
      </c>
      <c r="AE709" s="323"/>
      <c r="AF709" s="323"/>
      <c r="AG709" s="104" t="s">
        <v>771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755</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760</v>
      </c>
      <c r="AE712" s="781"/>
      <c r="AF712" s="781"/>
      <c r="AG712" s="805" t="s">
        <v>717</v>
      </c>
      <c r="AH712" s="806"/>
      <c r="AI712" s="806"/>
      <c r="AJ712" s="806"/>
      <c r="AK712" s="806"/>
      <c r="AL712" s="806"/>
      <c r="AM712" s="806"/>
      <c r="AN712" s="806"/>
      <c r="AO712" s="806"/>
      <c r="AP712" s="806"/>
      <c r="AQ712" s="806"/>
      <c r="AR712" s="806"/>
      <c r="AS712" s="806"/>
      <c r="AT712" s="806"/>
      <c r="AU712" s="806"/>
      <c r="AV712" s="806"/>
      <c r="AW712" s="806"/>
      <c r="AX712" s="807"/>
    </row>
    <row r="713" spans="1:50" ht="126" customHeight="1" x14ac:dyDescent="0.15">
      <c r="A713" s="640"/>
      <c r="B713" s="642"/>
      <c r="C713" s="943" t="s">
        <v>344</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755</v>
      </c>
      <c r="AE713" s="323"/>
      <c r="AF713" s="661"/>
      <c r="AG713" s="104" t="s">
        <v>979</v>
      </c>
      <c r="AH713" s="105"/>
      <c r="AI713" s="105"/>
      <c r="AJ713" s="105"/>
      <c r="AK713" s="105"/>
      <c r="AL713" s="105"/>
      <c r="AM713" s="105"/>
      <c r="AN713" s="105"/>
      <c r="AO713" s="105"/>
      <c r="AP713" s="105"/>
      <c r="AQ713" s="105"/>
      <c r="AR713" s="105"/>
      <c r="AS713" s="105"/>
      <c r="AT713" s="105"/>
      <c r="AU713" s="105"/>
      <c r="AV713" s="105"/>
      <c r="AW713" s="105"/>
      <c r="AX713" s="106"/>
    </row>
    <row r="714" spans="1:50" ht="90" customHeight="1" x14ac:dyDescent="0.15">
      <c r="A714" s="643"/>
      <c r="B714" s="644"/>
      <c r="C714" s="645" t="s">
        <v>322</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323</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755</v>
      </c>
      <c r="AE715" s="603"/>
      <c r="AF715" s="654"/>
      <c r="AG715" s="740" t="s">
        <v>774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33"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755</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5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755</v>
      </c>
      <c r="AE718" s="323"/>
      <c r="AF718" s="323"/>
      <c r="AG718" s="130" t="s">
        <v>776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0.5" customHeight="1" x14ac:dyDescent="0.15">
      <c r="A726" s="638" t="s">
        <v>48</v>
      </c>
      <c r="B726" s="797"/>
      <c r="C726" s="810" t="s">
        <v>53</v>
      </c>
      <c r="D726" s="832"/>
      <c r="E726" s="832"/>
      <c r="F726" s="833"/>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5" customHeight="1" thickBot="1" x14ac:dyDescent="0.2">
      <c r="A727" s="798"/>
      <c r="B727" s="799"/>
      <c r="C727" s="746" t="s">
        <v>57</v>
      </c>
      <c r="D727" s="747"/>
      <c r="E727" s="747"/>
      <c r="F727" s="748"/>
      <c r="G727" s="574" t="s">
        <v>778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3.25" customHeight="1" thickBot="1" x14ac:dyDescent="0.2">
      <c r="A729" s="632" t="s">
        <v>757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9.5" customHeight="1" thickBot="1" x14ac:dyDescent="0.2">
      <c r="A731" s="671"/>
      <c r="B731" s="672"/>
      <c r="C731" s="672"/>
      <c r="D731" s="672"/>
      <c r="E731" s="673"/>
      <c r="F731" s="727" t="s">
        <v>757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c r="B733" s="672"/>
      <c r="C733" s="672"/>
      <c r="D733" s="672"/>
      <c r="E733" s="673"/>
      <c r="F733" s="635" t="s">
        <v>757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1.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349</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669</v>
      </c>
      <c r="B737" s="211"/>
      <c r="C737" s="211"/>
      <c r="D737" s="212"/>
      <c r="E737" s="950" t="s">
        <v>746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747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748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749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750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751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752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753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754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542</v>
      </c>
      <c r="B746" s="361"/>
      <c r="C746" s="361"/>
      <c r="D746" s="361"/>
      <c r="E746" s="956" t="s">
        <v>708</v>
      </c>
      <c r="F746" s="954"/>
      <c r="G746" s="954"/>
      <c r="H746" s="100" t="str">
        <f>IF(E746="","","-")</f>
        <v>-</v>
      </c>
      <c r="I746" s="954"/>
      <c r="J746" s="954"/>
      <c r="K746" s="100" t="str">
        <f>IF(I746="","","-")</f>
        <v/>
      </c>
      <c r="L746" s="955">
        <v>138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708</v>
      </c>
      <c r="F747" s="954"/>
      <c r="G747" s="954"/>
      <c r="H747" s="100" t="str">
        <f>IF(E747="","","-")</f>
        <v>-</v>
      </c>
      <c r="I747" s="954"/>
      <c r="J747" s="954"/>
      <c r="K747" s="100" t="str">
        <f>IF(I747="","","-")</f>
        <v/>
      </c>
      <c r="L747" s="955">
        <v>60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5.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817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828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824</v>
      </c>
      <c r="H789" s="669"/>
      <c r="I789" s="669"/>
      <c r="J789" s="669"/>
      <c r="K789" s="670"/>
      <c r="L789" s="662" t="s">
        <v>818</v>
      </c>
      <c r="M789" s="663"/>
      <c r="N789" s="663"/>
      <c r="O789" s="663"/>
      <c r="P789" s="663"/>
      <c r="Q789" s="663"/>
      <c r="R789" s="663"/>
      <c r="S789" s="663"/>
      <c r="T789" s="663"/>
      <c r="U789" s="663"/>
      <c r="V789" s="663"/>
      <c r="W789" s="663"/>
      <c r="X789" s="664"/>
      <c r="Y789" s="382">
        <v>348</v>
      </c>
      <c r="Z789" s="383"/>
      <c r="AA789" s="383"/>
      <c r="AB789" s="800"/>
      <c r="AC789" s="668" t="s">
        <v>824</v>
      </c>
      <c r="AD789" s="669"/>
      <c r="AE789" s="669"/>
      <c r="AF789" s="669"/>
      <c r="AG789" s="670"/>
      <c r="AH789" s="662" t="s">
        <v>829</v>
      </c>
      <c r="AI789" s="663"/>
      <c r="AJ789" s="663"/>
      <c r="AK789" s="663"/>
      <c r="AL789" s="663"/>
      <c r="AM789" s="663"/>
      <c r="AN789" s="663"/>
      <c r="AO789" s="663"/>
      <c r="AP789" s="663"/>
      <c r="AQ789" s="663"/>
      <c r="AR789" s="663"/>
      <c r="AS789" s="663"/>
      <c r="AT789" s="664"/>
      <c r="AU789" s="382">
        <v>1</v>
      </c>
      <c r="AV789" s="383"/>
      <c r="AW789" s="383"/>
      <c r="AX789" s="384"/>
    </row>
    <row r="790" spans="1:51" ht="24.75" customHeight="1" x14ac:dyDescent="0.15">
      <c r="A790" s="629"/>
      <c r="B790" s="630"/>
      <c r="C790" s="630"/>
      <c r="D790" s="630"/>
      <c r="E790" s="630"/>
      <c r="F790" s="631"/>
      <c r="G790" s="604" t="s">
        <v>825</v>
      </c>
      <c r="H790" s="605"/>
      <c r="I790" s="605"/>
      <c r="J790" s="605"/>
      <c r="K790" s="606"/>
      <c r="L790" s="596" t="s">
        <v>819</v>
      </c>
      <c r="M790" s="597"/>
      <c r="N790" s="597"/>
      <c r="O790" s="597"/>
      <c r="P790" s="597"/>
      <c r="Q790" s="597"/>
      <c r="R790" s="597"/>
      <c r="S790" s="597"/>
      <c r="T790" s="597"/>
      <c r="U790" s="597"/>
      <c r="V790" s="597"/>
      <c r="W790" s="597"/>
      <c r="X790" s="598"/>
      <c r="Y790" s="599">
        <v>11</v>
      </c>
      <c r="Z790" s="600"/>
      <c r="AA790" s="600"/>
      <c r="AB790" s="610"/>
      <c r="AC790" s="604" t="s">
        <v>830</v>
      </c>
      <c r="AD790" s="605"/>
      <c r="AE790" s="605"/>
      <c r="AF790" s="605"/>
      <c r="AG790" s="606"/>
      <c r="AH790" s="596" t="s">
        <v>830</v>
      </c>
      <c r="AI790" s="597"/>
      <c r="AJ790" s="597"/>
      <c r="AK790" s="597"/>
      <c r="AL790" s="597"/>
      <c r="AM790" s="597"/>
      <c r="AN790" s="597"/>
      <c r="AO790" s="597"/>
      <c r="AP790" s="597"/>
      <c r="AQ790" s="597"/>
      <c r="AR790" s="597"/>
      <c r="AS790" s="597"/>
      <c r="AT790" s="598"/>
      <c r="AU790" s="599" t="s">
        <v>830</v>
      </c>
      <c r="AV790" s="600"/>
      <c r="AW790" s="600"/>
      <c r="AX790" s="601"/>
    </row>
    <row r="791" spans="1:51" ht="24.75" customHeight="1" x14ac:dyDescent="0.15">
      <c r="A791" s="629"/>
      <c r="B791" s="630"/>
      <c r="C791" s="630"/>
      <c r="D791" s="630"/>
      <c r="E791" s="630"/>
      <c r="F791" s="631"/>
      <c r="G791" s="604" t="s">
        <v>825</v>
      </c>
      <c r="H791" s="605"/>
      <c r="I791" s="605"/>
      <c r="J791" s="605"/>
      <c r="K791" s="606"/>
      <c r="L791" s="596" t="s">
        <v>820</v>
      </c>
      <c r="M791" s="597"/>
      <c r="N791" s="597"/>
      <c r="O791" s="597"/>
      <c r="P791" s="597"/>
      <c r="Q791" s="597"/>
      <c r="R791" s="597"/>
      <c r="S791" s="597"/>
      <c r="T791" s="597"/>
      <c r="U791" s="597"/>
      <c r="V791" s="597"/>
      <c r="W791" s="597"/>
      <c r="X791" s="598"/>
      <c r="Y791" s="599">
        <v>8</v>
      </c>
      <c r="Z791" s="600"/>
      <c r="AA791" s="600"/>
      <c r="AB791" s="610"/>
      <c r="AC791" s="604" t="s">
        <v>830</v>
      </c>
      <c r="AD791" s="605"/>
      <c r="AE791" s="605"/>
      <c r="AF791" s="605"/>
      <c r="AG791" s="606"/>
      <c r="AH791" s="596" t="s">
        <v>830</v>
      </c>
      <c r="AI791" s="597"/>
      <c r="AJ791" s="597"/>
      <c r="AK791" s="597"/>
      <c r="AL791" s="597"/>
      <c r="AM791" s="597"/>
      <c r="AN791" s="597"/>
      <c r="AO791" s="597"/>
      <c r="AP791" s="597"/>
      <c r="AQ791" s="597"/>
      <c r="AR791" s="597"/>
      <c r="AS791" s="597"/>
      <c r="AT791" s="598"/>
      <c r="AU791" s="599" t="s">
        <v>830</v>
      </c>
      <c r="AV791" s="600"/>
      <c r="AW791" s="600"/>
      <c r="AX791" s="601"/>
    </row>
    <row r="792" spans="1:51" ht="24.75" customHeight="1" x14ac:dyDescent="0.15">
      <c r="A792" s="629"/>
      <c r="B792" s="630"/>
      <c r="C792" s="630"/>
      <c r="D792" s="630"/>
      <c r="E792" s="630"/>
      <c r="F792" s="631"/>
      <c r="G792" s="604" t="s">
        <v>825</v>
      </c>
      <c r="H792" s="605"/>
      <c r="I792" s="605"/>
      <c r="J792" s="605"/>
      <c r="K792" s="606"/>
      <c r="L792" s="596" t="s">
        <v>821</v>
      </c>
      <c r="M792" s="597"/>
      <c r="N792" s="597"/>
      <c r="O792" s="597"/>
      <c r="P792" s="597"/>
      <c r="Q792" s="597"/>
      <c r="R792" s="597"/>
      <c r="S792" s="597"/>
      <c r="T792" s="597"/>
      <c r="U792" s="597"/>
      <c r="V792" s="597"/>
      <c r="W792" s="597"/>
      <c r="X792" s="598"/>
      <c r="Y792" s="599">
        <v>8</v>
      </c>
      <c r="Z792" s="600"/>
      <c r="AA792" s="600"/>
      <c r="AB792" s="610"/>
      <c r="AC792" s="604" t="s">
        <v>830</v>
      </c>
      <c r="AD792" s="605"/>
      <c r="AE792" s="605"/>
      <c r="AF792" s="605"/>
      <c r="AG792" s="606"/>
      <c r="AH792" s="596" t="s">
        <v>830</v>
      </c>
      <c r="AI792" s="597"/>
      <c r="AJ792" s="597"/>
      <c r="AK792" s="597"/>
      <c r="AL792" s="597"/>
      <c r="AM792" s="597"/>
      <c r="AN792" s="597"/>
      <c r="AO792" s="597"/>
      <c r="AP792" s="597"/>
      <c r="AQ792" s="597"/>
      <c r="AR792" s="597"/>
      <c r="AS792" s="597"/>
      <c r="AT792" s="598"/>
      <c r="AU792" s="599" t="s">
        <v>830</v>
      </c>
      <c r="AV792" s="600"/>
      <c r="AW792" s="600"/>
      <c r="AX792" s="601"/>
    </row>
    <row r="793" spans="1:51" ht="24.75" customHeight="1" x14ac:dyDescent="0.15">
      <c r="A793" s="629"/>
      <c r="B793" s="630"/>
      <c r="C793" s="630"/>
      <c r="D793" s="630"/>
      <c r="E793" s="630"/>
      <c r="F793" s="631"/>
      <c r="G793" s="604" t="s">
        <v>825</v>
      </c>
      <c r="H793" s="605"/>
      <c r="I793" s="605"/>
      <c r="J793" s="605"/>
      <c r="K793" s="606"/>
      <c r="L793" s="596" t="s">
        <v>822</v>
      </c>
      <c r="M793" s="597"/>
      <c r="N793" s="597"/>
      <c r="O793" s="597"/>
      <c r="P793" s="597"/>
      <c r="Q793" s="597"/>
      <c r="R793" s="597"/>
      <c r="S793" s="597"/>
      <c r="T793" s="597"/>
      <c r="U793" s="597"/>
      <c r="V793" s="597"/>
      <c r="W793" s="597"/>
      <c r="X793" s="598"/>
      <c r="Y793" s="599">
        <v>0.9</v>
      </c>
      <c r="Z793" s="600"/>
      <c r="AA793" s="600"/>
      <c r="AB793" s="610"/>
      <c r="AC793" s="604" t="s">
        <v>830</v>
      </c>
      <c r="AD793" s="605"/>
      <c r="AE793" s="605"/>
      <c r="AF793" s="605"/>
      <c r="AG793" s="606"/>
      <c r="AH793" s="596" t="s">
        <v>830</v>
      </c>
      <c r="AI793" s="597"/>
      <c r="AJ793" s="597"/>
      <c r="AK793" s="597"/>
      <c r="AL793" s="597"/>
      <c r="AM793" s="597"/>
      <c r="AN793" s="597"/>
      <c r="AO793" s="597"/>
      <c r="AP793" s="597"/>
      <c r="AQ793" s="597"/>
      <c r="AR793" s="597"/>
      <c r="AS793" s="597"/>
      <c r="AT793" s="598"/>
      <c r="AU793" s="599" t="s">
        <v>830</v>
      </c>
      <c r="AV793" s="600"/>
      <c r="AW793" s="600"/>
      <c r="AX793" s="601"/>
    </row>
    <row r="794" spans="1:51" ht="24.75" customHeight="1" x14ac:dyDescent="0.15">
      <c r="A794" s="629"/>
      <c r="B794" s="630"/>
      <c r="C794" s="630"/>
      <c r="D794" s="630"/>
      <c r="E794" s="630"/>
      <c r="F794" s="631"/>
      <c r="G794" s="604" t="s">
        <v>825</v>
      </c>
      <c r="H794" s="605"/>
      <c r="I794" s="605"/>
      <c r="J794" s="605"/>
      <c r="K794" s="606"/>
      <c r="L794" s="596" t="s">
        <v>823</v>
      </c>
      <c r="M794" s="597"/>
      <c r="N794" s="597"/>
      <c r="O794" s="597"/>
      <c r="P794" s="597"/>
      <c r="Q794" s="597"/>
      <c r="R794" s="597"/>
      <c r="S794" s="597"/>
      <c r="T794" s="597"/>
      <c r="U794" s="597"/>
      <c r="V794" s="597"/>
      <c r="W794" s="597"/>
      <c r="X794" s="598"/>
      <c r="Y794" s="599">
        <v>0.8</v>
      </c>
      <c r="Z794" s="600"/>
      <c r="AA794" s="600"/>
      <c r="AB794" s="610"/>
      <c r="AC794" s="604" t="s">
        <v>830</v>
      </c>
      <c r="AD794" s="605"/>
      <c r="AE794" s="605"/>
      <c r="AF794" s="605"/>
      <c r="AG794" s="606"/>
      <c r="AH794" s="596" t="s">
        <v>830</v>
      </c>
      <c r="AI794" s="597"/>
      <c r="AJ794" s="597"/>
      <c r="AK794" s="597"/>
      <c r="AL794" s="597"/>
      <c r="AM794" s="597"/>
      <c r="AN794" s="597"/>
      <c r="AO794" s="597"/>
      <c r="AP794" s="597"/>
      <c r="AQ794" s="597"/>
      <c r="AR794" s="597"/>
      <c r="AS794" s="597"/>
      <c r="AT794" s="598"/>
      <c r="AU794" s="599" t="s">
        <v>830</v>
      </c>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376.7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v>
      </c>
      <c r="AV799" s="827"/>
      <c r="AW799" s="827"/>
      <c r="AX799" s="829"/>
    </row>
    <row r="800" spans="1:51" ht="24.75" customHeight="1" x14ac:dyDescent="0.15">
      <c r="A800" s="629"/>
      <c r="B800" s="630"/>
      <c r="C800" s="630"/>
      <c r="D800" s="630"/>
      <c r="E800" s="630"/>
      <c r="F800" s="631"/>
      <c r="G800" s="593" t="s">
        <v>850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883</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825</v>
      </c>
      <c r="H802" s="669"/>
      <c r="I802" s="669"/>
      <c r="J802" s="669"/>
      <c r="K802" s="670"/>
      <c r="L802" s="662" t="s">
        <v>851</v>
      </c>
      <c r="M802" s="663"/>
      <c r="N802" s="663"/>
      <c r="O802" s="663"/>
      <c r="P802" s="663"/>
      <c r="Q802" s="663"/>
      <c r="R802" s="663"/>
      <c r="S802" s="663"/>
      <c r="T802" s="663"/>
      <c r="U802" s="663"/>
      <c r="V802" s="663"/>
      <c r="W802" s="663"/>
      <c r="X802" s="664"/>
      <c r="Y802" s="382">
        <v>1</v>
      </c>
      <c r="Z802" s="383"/>
      <c r="AA802" s="383"/>
      <c r="AB802" s="800"/>
      <c r="AC802" s="668" t="s">
        <v>825</v>
      </c>
      <c r="AD802" s="669"/>
      <c r="AE802" s="669"/>
      <c r="AF802" s="669"/>
      <c r="AG802" s="670"/>
      <c r="AH802" s="662" t="s">
        <v>884</v>
      </c>
      <c r="AI802" s="663"/>
      <c r="AJ802" s="663"/>
      <c r="AK802" s="663"/>
      <c r="AL802" s="663"/>
      <c r="AM802" s="663"/>
      <c r="AN802" s="663"/>
      <c r="AO802" s="663"/>
      <c r="AP802" s="663"/>
      <c r="AQ802" s="663"/>
      <c r="AR802" s="663"/>
      <c r="AS802" s="663"/>
      <c r="AT802" s="664"/>
      <c r="AU802" s="382">
        <v>550</v>
      </c>
      <c r="AV802" s="383"/>
      <c r="AW802" s="383"/>
      <c r="AX802" s="384"/>
      <c r="AY802">
        <f t="shared" ref="AY802:AY812" si="115">$AY$800</f>
        <v>2</v>
      </c>
    </row>
    <row r="803" spans="1:51" ht="24.75" customHeight="1" x14ac:dyDescent="0.15">
      <c r="A803" s="629"/>
      <c r="B803" s="630"/>
      <c r="C803" s="630"/>
      <c r="D803" s="630"/>
      <c r="E803" s="630"/>
      <c r="F803" s="631"/>
      <c r="G803" s="604" t="s">
        <v>825</v>
      </c>
      <c r="H803" s="605"/>
      <c r="I803" s="605"/>
      <c r="J803" s="605"/>
      <c r="K803" s="606"/>
      <c r="L803" s="596" t="s">
        <v>852</v>
      </c>
      <c r="M803" s="597"/>
      <c r="N803" s="597"/>
      <c r="O803" s="597"/>
      <c r="P803" s="597"/>
      <c r="Q803" s="597"/>
      <c r="R803" s="597"/>
      <c r="S803" s="597"/>
      <c r="T803" s="597"/>
      <c r="U803" s="597"/>
      <c r="V803" s="597"/>
      <c r="W803" s="597"/>
      <c r="X803" s="598"/>
      <c r="Y803" s="599">
        <v>0.4</v>
      </c>
      <c r="Z803" s="600"/>
      <c r="AA803" s="600"/>
      <c r="AB803" s="610"/>
      <c r="AC803" s="604" t="s">
        <v>825</v>
      </c>
      <c r="AD803" s="605"/>
      <c r="AE803" s="605"/>
      <c r="AF803" s="605"/>
      <c r="AG803" s="606"/>
      <c r="AH803" s="596" t="s">
        <v>885</v>
      </c>
      <c r="AI803" s="597"/>
      <c r="AJ803" s="597"/>
      <c r="AK803" s="597"/>
      <c r="AL803" s="597"/>
      <c r="AM803" s="597"/>
      <c r="AN803" s="597"/>
      <c r="AO803" s="597"/>
      <c r="AP803" s="597"/>
      <c r="AQ803" s="597"/>
      <c r="AR803" s="597"/>
      <c r="AS803" s="597"/>
      <c r="AT803" s="598"/>
      <c r="AU803" s="599">
        <v>73</v>
      </c>
      <c r="AV803" s="600"/>
      <c r="AW803" s="600"/>
      <c r="AX803" s="601"/>
      <c r="AY803">
        <f t="shared" si="115"/>
        <v>2</v>
      </c>
    </row>
    <row r="804" spans="1:51" ht="24.75" customHeight="1" x14ac:dyDescent="0.15">
      <c r="A804" s="629"/>
      <c r="B804" s="630"/>
      <c r="C804" s="630"/>
      <c r="D804" s="630"/>
      <c r="E804" s="630"/>
      <c r="F804" s="631"/>
      <c r="G804" s="604" t="s">
        <v>825</v>
      </c>
      <c r="H804" s="605"/>
      <c r="I804" s="605"/>
      <c r="J804" s="605"/>
      <c r="K804" s="606"/>
      <c r="L804" s="596" t="s">
        <v>853</v>
      </c>
      <c r="M804" s="597"/>
      <c r="N804" s="597"/>
      <c r="O804" s="597"/>
      <c r="P804" s="597"/>
      <c r="Q804" s="597"/>
      <c r="R804" s="597"/>
      <c r="S804" s="597"/>
      <c r="T804" s="597"/>
      <c r="U804" s="597"/>
      <c r="V804" s="597"/>
      <c r="W804" s="597"/>
      <c r="X804" s="598"/>
      <c r="Y804" s="599">
        <v>0.2</v>
      </c>
      <c r="Z804" s="600"/>
      <c r="AA804" s="600"/>
      <c r="AB804" s="610"/>
      <c r="AC804" s="604" t="s">
        <v>825</v>
      </c>
      <c r="AD804" s="605"/>
      <c r="AE804" s="605"/>
      <c r="AF804" s="605"/>
      <c r="AG804" s="606"/>
      <c r="AH804" s="596" t="s">
        <v>886</v>
      </c>
      <c r="AI804" s="597"/>
      <c r="AJ804" s="597"/>
      <c r="AK804" s="597"/>
      <c r="AL804" s="597"/>
      <c r="AM804" s="597"/>
      <c r="AN804" s="597"/>
      <c r="AO804" s="597"/>
      <c r="AP804" s="597"/>
      <c r="AQ804" s="597"/>
      <c r="AR804" s="597"/>
      <c r="AS804" s="597"/>
      <c r="AT804" s="598"/>
      <c r="AU804" s="599">
        <v>43</v>
      </c>
      <c r="AV804" s="600"/>
      <c r="AW804" s="600"/>
      <c r="AX804" s="601"/>
      <c r="AY804">
        <f t="shared" si="115"/>
        <v>2</v>
      </c>
    </row>
    <row r="805" spans="1:51" ht="24.75" customHeight="1" x14ac:dyDescent="0.15">
      <c r="A805" s="629"/>
      <c r="B805" s="630"/>
      <c r="C805" s="630"/>
      <c r="D805" s="630"/>
      <c r="E805" s="630"/>
      <c r="F805" s="631"/>
      <c r="G805" s="604" t="s">
        <v>825</v>
      </c>
      <c r="H805" s="605"/>
      <c r="I805" s="605"/>
      <c r="J805" s="605"/>
      <c r="K805" s="606"/>
      <c r="L805" s="596" t="s">
        <v>854</v>
      </c>
      <c r="M805" s="597"/>
      <c r="N805" s="597"/>
      <c r="O805" s="597"/>
      <c r="P805" s="597"/>
      <c r="Q805" s="597"/>
      <c r="R805" s="597"/>
      <c r="S805" s="597"/>
      <c r="T805" s="597"/>
      <c r="U805" s="597"/>
      <c r="V805" s="597"/>
      <c r="W805" s="597"/>
      <c r="X805" s="598"/>
      <c r="Y805" s="599">
        <v>0.2</v>
      </c>
      <c r="Z805" s="600"/>
      <c r="AA805" s="600"/>
      <c r="AB805" s="610"/>
      <c r="AC805" s="604" t="s">
        <v>830</v>
      </c>
      <c r="AD805" s="605"/>
      <c r="AE805" s="605"/>
      <c r="AF805" s="605"/>
      <c r="AG805" s="606"/>
      <c r="AH805" s="596" t="s">
        <v>830</v>
      </c>
      <c r="AI805" s="597"/>
      <c r="AJ805" s="597"/>
      <c r="AK805" s="597"/>
      <c r="AL805" s="597"/>
      <c r="AM805" s="597"/>
      <c r="AN805" s="597"/>
      <c r="AO805" s="597"/>
      <c r="AP805" s="597"/>
      <c r="AQ805" s="597"/>
      <c r="AR805" s="597"/>
      <c r="AS805" s="597"/>
      <c r="AT805" s="598"/>
      <c r="AU805" s="599" t="s">
        <v>830</v>
      </c>
      <c r="AV805" s="600"/>
      <c r="AW805" s="600"/>
      <c r="AX805" s="601"/>
      <c r="AY805">
        <f t="shared" si="115"/>
        <v>2</v>
      </c>
    </row>
    <row r="806" spans="1:51" ht="24.75" customHeight="1" x14ac:dyDescent="0.15">
      <c r="A806" s="629"/>
      <c r="B806" s="630"/>
      <c r="C806" s="630"/>
      <c r="D806" s="630"/>
      <c r="E806" s="630"/>
      <c r="F806" s="631"/>
      <c r="G806" s="604" t="s">
        <v>825</v>
      </c>
      <c r="H806" s="605"/>
      <c r="I806" s="605"/>
      <c r="J806" s="605"/>
      <c r="K806" s="606"/>
      <c r="L806" s="596" t="s">
        <v>855</v>
      </c>
      <c r="M806" s="597"/>
      <c r="N806" s="597"/>
      <c r="O806" s="597"/>
      <c r="P806" s="597"/>
      <c r="Q806" s="597"/>
      <c r="R806" s="597"/>
      <c r="S806" s="597"/>
      <c r="T806" s="597"/>
      <c r="U806" s="597"/>
      <c r="V806" s="597"/>
      <c r="W806" s="597"/>
      <c r="X806" s="598"/>
      <c r="Y806" s="599">
        <v>0.2</v>
      </c>
      <c r="Z806" s="600"/>
      <c r="AA806" s="600"/>
      <c r="AB806" s="610"/>
      <c r="AC806" s="604" t="s">
        <v>830</v>
      </c>
      <c r="AD806" s="605"/>
      <c r="AE806" s="605"/>
      <c r="AF806" s="605"/>
      <c r="AG806" s="606"/>
      <c r="AH806" s="596" t="s">
        <v>830</v>
      </c>
      <c r="AI806" s="597"/>
      <c r="AJ806" s="597"/>
      <c r="AK806" s="597"/>
      <c r="AL806" s="597"/>
      <c r="AM806" s="597"/>
      <c r="AN806" s="597"/>
      <c r="AO806" s="597"/>
      <c r="AP806" s="597"/>
      <c r="AQ806" s="597"/>
      <c r="AR806" s="597"/>
      <c r="AS806" s="597"/>
      <c r="AT806" s="598"/>
      <c r="AU806" s="599" t="s">
        <v>830</v>
      </c>
      <c r="AV806" s="600"/>
      <c r="AW806" s="600"/>
      <c r="AX806" s="601"/>
      <c r="AY806">
        <f t="shared" si="115"/>
        <v>2</v>
      </c>
    </row>
    <row r="807" spans="1:51" ht="24.75" customHeight="1" x14ac:dyDescent="0.15">
      <c r="A807" s="629"/>
      <c r="B807" s="630"/>
      <c r="C807" s="630"/>
      <c r="D807" s="630"/>
      <c r="E807" s="630"/>
      <c r="F807" s="631"/>
      <c r="G807" s="604" t="s">
        <v>825</v>
      </c>
      <c r="H807" s="605"/>
      <c r="I807" s="605"/>
      <c r="J807" s="605"/>
      <c r="K807" s="606"/>
      <c r="L807" s="596" t="s">
        <v>856</v>
      </c>
      <c r="M807" s="597"/>
      <c r="N807" s="597"/>
      <c r="O807" s="597"/>
      <c r="P807" s="597"/>
      <c r="Q807" s="597"/>
      <c r="R807" s="597"/>
      <c r="S807" s="597"/>
      <c r="T807" s="597"/>
      <c r="U807" s="597"/>
      <c r="V807" s="597"/>
      <c r="W807" s="597"/>
      <c r="X807" s="598"/>
      <c r="Y807" s="599">
        <v>0.1</v>
      </c>
      <c r="Z807" s="600"/>
      <c r="AA807" s="600"/>
      <c r="AB807" s="610"/>
      <c r="AC807" s="604" t="s">
        <v>830</v>
      </c>
      <c r="AD807" s="605"/>
      <c r="AE807" s="605"/>
      <c r="AF807" s="605"/>
      <c r="AG807" s="606"/>
      <c r="AH807" s="596" t="s">
        <v>830</v>
      </c>
      <c r="AI807" s="597"/>
      <c r="AJ807" s="597"/>
      <c r="AK807" s="597"/>
      <c r="AL807" s="597"/>
      <c r="AM807" s="597"/>
      <c r="AN807" s="597"/>
      <c r="AO807" s="597"/>
      <c r="AP807" s="597"/>
      <c r="AQ807" s="597"/>
      <c r="AR807" s="597"/>
      <c r="AS807" s="597"/>
      <c r="AT807" s="598"/>
      <c r="AU807" s="599" t="s">
        <v>830</v>
      </c>
      <c r="AV807" s="600"/>
      <c r="AW807" s="600"/>
      <c r="AX807" s="601"/>
      <c r="AY807">
        <f t="shared" si="115"/>
        <v>2</v>
      </c>
    </row>
    <row r="808" spans="1:51" ht="24.75" customHeight="1" x14ac:dyDescent="0.15">
      <c r="A808" s="629"/>
      <c r="B808" s="630"/>
      <c r="C808" s="630"/>
      <c r="D808" s="630"/>
      <c r="E808" s="630"/>
      <c r="F808" s="631"/>
      <c r="G808" s="604" t="s">
        <v>825</v>
      </c>
      <c r="H808" s="605"/>
      <c r="I808" s="605"/>
      <c r="J808" s="605"/>
      <c r="K808" s="606"/>
      <c r="L808" s="596" t="s">
        <v>857</v>
      </c>
      <c r="M808" s="597"/>
      <c r="N808" s="597"/>
      <c r="O808" s="597"/>
      <c r="P808" s="597"/>
      <c r="Q808" s="597"/>
      <c r="R808" s="597"/>
      <c r="S808" s="597"/>
      <c r="T808" s="597"/>
      <c r="U808" s="597"/>
      <c r="V808" s="597"/>
      <c r="W808" s="597"/>
      <c r="X808" s="598"/>
      <c r="Y808" s="599">
        <v>0.1</v>
      </c>
      <c r="Z808" s="600"/>
      <c r="AA808" s="600"/>
      <c r="AB808" s="610"/>
      <c r="AC808" s="604" t="s">
        <v>830</v>
      </c>
      <c r="AD808" s="605"/>
      <c r="AE808" s="605"/>
      <c r="AF808" s="605"/>
      <c r="AG808" s="606"/>
      <c r="AH808" s="596" t="s">
        <v>830</v>
      </c>
      <c r="AI808" s="597"/>
      <c r="AJ808" s="597"/>
      <c r="AK808" s="597"/>
      <c r="AL808" s="597"/>
      <c r="AM808" s="597"/>
      <c r="AN808" s="597"/>
      <c r="AO808" s="597"/>
      <c r="AP808" s="597"/>
      <c r="AQ808" s="597"/>
      <c r="AR808" s="597"/>
      <c r="AS808" s="597"/>
      <c r="AT808" s="598"/>
      <c r="AU808" s="599" t="s">
        <v>830</v>
      </c>
      <c r="AV808" s="600"/>
      <c r="AW808" s="600"/>
      <c r="AX808" s="601"/>
      <c r="AY808">
        <f t="shared" si="115"/>
        <v>2</v>
      </c>
    </row>
    <row r="809" spans="1:51" ht="24.75" customHeight="1" x14ac:dyDescent="0.15">
      <c r="A809" s="629"/>
      <c r="B809" s="630"/>
      <c r="C809" s="630"/>
      <c r="D809" s="630"/>
      <c r="E809" s="630"/>
      <c r="F809" s="631"/>
      <c r="G809" s="604" t="s">
        <v>825</v>
      </c>
      <c r="H809" s="605"/>
      <c r="I809" s="605"/>
      <c r="J809" s="605"/>
      <c r="K809" s="606"/>
      <c r="L809" s="596" t="s">
        <v>858</v>
      </c>
      <c r="M809" s="597"/>
      <c r="N809" s="597"/>
      <c r="O809" s="597"/>
      <c r="P809" s="597"/>
      <c r="Q809" s="597"/>
      <c r="R809" s="597"/>
      <c r="S809" s="597"/>
      <c r="T809" s="597"/>
      <c r="U809" s="597"/>
      <c r="V809" s="597"/>
      <c r="W809" s="597"/>
      <c r="X809" s="598"/>
      <c r="Y809" s="599">
        <v>0.1</v>
      </c>
      <c r="Z809" s="600"/>
      <c r="AA809" s="600"/>
      <c r="AB809" s="610"/>
      <c r="AC809" s="604" t="s">
        <v>830</v>
      </c>
      <c r="AD809" s="605"/>
      <c r="AE809" s="605"/>
      <c r="AF809" s="605"/>
      <c r="AG809" s="606"/>
      <c r="AH809" s="596" t="s">
        <v>830</v>
      </c>
      <c r="AI809" s="597"/>
      <c r="AJ809" s="597"/>
      <c r="AK809" s="597"/>
      <c r="AL809" s="597"/>
      <c r="AM809" s="597"/>
      <c r="AN809" s="597"/>
      <c r="AO809" s="597"/>
      <c r="AP809" s="597"/>
      <c r="AQ809" s="597"/>
      <c r="AR809" s="597"/>
      <c r="AS809" s="597"/>
      <c r="AT809" s="598"/>
      <c r="AU809" s="599" t="s">
        <v>830</v>
      </c>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2.2999999999999998</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666</v>
      </c>
      <c r="AV812" s="827"/>
      <c r="AW812" s="827"/>
      <c r="AX812" s="829"/>
      <c r="AY812">
        <f t="shared" si="115"/>
        <v>2</v>
      </c>
    </row>
    <row r="813" spans="1:51" ht="24.75" customHeight="1" x14ac:dyDescent="0.15">
      <c r="A813" s="629"/>
      <c r="B813" s="630"/>
      <c r="C813" s="630"/>
      <c r="D813" s="630"/>
      <c r="E813" s="630"/>
      <c r="F813" s="631"/>
      <c r="G813" s="593" t="s">
        <v>911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7.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7.75" customHeight="1" x14ac:dyDescent="0.15">
      <c r="A815" s="629"/>
      <c r="B815" s="630"/>
      <c r="C815" s="630"/>
      <c r="D815" s="630"/>
      <c r="E815" s="630"/>
      <c r="F815" s="631"/>
      <c r="G815" s="668" t="s">
        <v>825</v>
      </c>
      <c r="H815" s="669"/>
      <c r="I815" s="669"/>
      <c r="J815" s="669"/>
      <c r="K815" s="670"/>
      <c r="L815" s="662" t="s">
        <v>912</v>
      </c>
      <c r="M815" s="663"/>
      <c r="N815" s="663"/>
      <c r="O815" s="663"/>
      <c r="P815" s="663"/>
      <c r="Q815" s="663"/>
      <c r="R815" s="663"/>
      <c r="S815" s="663"/>
      <c r="T815" s="663"/>
      <c r="U815" s="663"/>
      <c r="V815" s="663"/>
      <c r="W815" s="663"/>
      <c r="X815" s="664"/>
      <c r="Y815" s="382">
        <v>892</v>
      </c>
      <c r="Z815" s="383"/>
      <c r="AA815" s="383"/>
      <c r="AB815" s="800"/>
      <c r="AC815" s="668" t="s">
        <v>830</v>
      </c>
      <c r="AD815" s="669"/>
      <c r="AE815" s="669"/>
      <c r="AF815" s="669"/>
      <c r="AG815" s="670"/>
      <c r="AH815" s="662" t="s">
        <v>830</v>
      </c>
      <c r="AI815" s="663"/>
      <c r="AJ815" s="663"/>
      <c r="AK815" s="663"/>
      <c r="AL815" s="663"/>
      <c r="AM815" s="663"/>
      <c r="AN815" s="663"/>
      <c r="AO815" s="663"/>
      <c r="AP815" s="663"/>
      <c r="AQ815" s="663"/>
      <c r="AR815" s="663"/>
      <c r="AS815" s="663"/>
      <c r="AT815" s="664"/>
      <c r="AU815" s="382" t="s">
        <v>830</v>
      </c>
      <c r="AV815" s="383"/>
      <c r="AW815" s="383"/>
      <c r="AX815" s="384"/>
      <c r="AY815">
        <f t="shared" ref="AY815:AY825" si="116">$AY$813</f>
        <v>2</v>
      </c>
    </row>
    <row r="816" spans="1:51" ht="27.75" customHeight="1" x14ac:dyDescent="0.15">
      <c r="A816" s="629"/>
      <c r="B816" s="630"/>
      <c r="C816" s="630"/>
      <c r="D816" s="630"/>
      <c r="E816" s="630"/>
      <c r="F816" s="631"/>
      <c r="G816" s="604" t="s">
        <v>825</v>
      </c>
      <c r="H816" s="605"/>
      <c r="I816" s="605"/>
      <c r="J816" s="605"/>
      <c r="K816" s="606"/>
      <c r="L816" s="596" t="s">
        <v>913</v>
      </c>
      <c r="M816" s="597"/>
      <c r="N816" s="597"/>
      <c r="O816" s="597"/>
      <c r="P816" s="597"/>
      <c r="Q816" s="597"/>
      <c r="R816" s="597"/>
      <c r="S816" s="597"/>
      <c r="T816" s="597"/>
      <c r="U816" s="597"/>
      <c r="V816" s="597"/>
      <c r="W816" s="597"/>
      <c r="X816" s="598"/>
      <c r="Y816" s="599">
        <v>45</v>
      </c>
      <c r="Z816" s="600"/>
      <c r="AA816" s="600"/>
      <c r="AB816" s="610"/>
      <c r="AC816" s="604" t="s">
        <v>830</v>
      </c>
      <c r="AD816" s="605"/>
      <c r="AE816" s="605"/>
      <c r="AF816" s="605"/>
      <c r="AG816" s="606"/>
      <c r="AH816" s="596" t="s">
        <v>830</v>
      </c>
      <c r="AI816" s="597"/>
      <c r="AJ816" s="597"/>
      <c r="AK816" s="597"/>
      <c r="AL816" s="597"/>
      <c r="AM816" s="597"/>
      <c r="AN816" s="597"/>
      <c r="AO816" s="597"/>
      <c r="AP816" s="597"/>
      <c r="AQ816" s="597"/>
      <c r="AR816" s="597"/>
      <c r="AS816" s="597"/>
      <c r="AT816" s="598"/>
      <c r="AU816" s="599" t="s">
        <v>830</v>
      </c>
      <c r="AV816" s="600"/>
      <c r="AW816" s="600"/>
      <c r="AX816" s="601"/>
      <c r="AY816">
        <f t="shared" si="116"/>
        <v>2</v>
      </c>
    </row>
    <row r="817" spans="1:51" ht="27.75" customHeight="1" x14ac:dyDescent="0.15">
      <c r="A817" s="629"/>
      <c r="B817" s="630"/>
      <c r="C817" s="630"/>
      <c r="D817" s="630"/>
      <c r="E817" s="630"/>
      <c r="F817" s="631"/>
      <c r="G817" s="604" t="s">
        <v>825</v>
      </c>
      <c r="H817" s="605"/>
      <c r="I817" s="605"/>
      <c r="J817" s="605"/>
      <c r="K817" s="606"/>
      <c r="L817" s="596" t="s">
        <v>914</v>
      </c>
      <c r="M817" s="597"/>
      <c r="N817" s="597"/>
      <c r="O817" s="597"/>
      <c r="P817" s="597"/>
      <c r="Q817" s="597"/>
      <c r="R817" s="597"/>
      <c r="S817" s="597"/>
      <c r="T817" s="597"/>
      <c r="U817" s="597"/>
      <c r="V817" s="597"/>
      <c r="W817" s="597"/>
      <c r="X817" s="598"/>
      <c r="Y817" s="599">
        <v>37</v>
      </c>
      <c r="Z817" s="600"/>
      <c r="AA817" s="600"/>
      <c r="AB817" s="610"/>
      <c r="AC817" s="604" t="s">
        <v>830</v>
      </c>
      <c r="AD817" s="605"/>
      <c r="AE817" s="605"/>
      <c r="AF817" s="605"/>
      <c r="AG817" s="606"/>
      <c r="AH817" s="596" t="s">
        <v>830</v>
      </c>
      <c r="AI817" s="597"/>
      <c r="AJ817" s="597"/>
      <c r="AK817" s="597"/>
      <c r="AL817" s="597"/>
      <c r="AM817" s="597"/>
      <c r="AN817" s="597"/>
      <c r="AO817" s="597"/>
      <c r="AP817" s="597"/>
      <c r="AQ817" s="597"/>
      <c r="AR817" s="597"/>
      <c r="AS817" s="597"/>
      <c r="AT817" s="598"/>
      <c r="AU817" s="599" t="s">
        <v>830</v>
      </c>
      <c r="AV817" s="600"/>
      <c r="AW817" s="600"/>
      <c r="AX817" s="601"/>
      <c r="AY817">
        <f t="shared" si="116"/>
        <v>2</v>
      </c>
    </row>
    <row r="818" spans="1:51" ht="27.75" customHeight="1" x14ac:dyDescent="0.15">
      <c r="A818" s="629"/>
      <c r="B818" s="630"/>
      <c r="C818" s="630"/>
      <c r="D818" s="630"/>
      <c r="E818" s="630"/>
      <c r="F818" s="631"/>
      <c r="G818" s="604" t="s">
        <v>825</v>
      </c>
      <c r="H818" s="605"/>
      <c r="I818" s="605"/>
      <c r="J818" s="605"/>
      <c r="K818" s="606"/>
      <c r="L818" s="596" t="s">
        <v>915</v>
      </c>
      <c r="M818" s="597"/>
      <c r="N818" s="597"/>
      <c r="O818" s="597"/>
      <c r="P818" s="597"/>
      <c r="Q818" s="597"/>
      <c r="R818" s="597"/>
      <c r="S818" s="597"/>
      <c r="T818" s="597"/>
      <c r="U818" s="597"/>
      <c r="V818" s="597"/>
      <c r="W818" s="597"/>
      <c r="X818" s="598"/>
      <c r="Y818" s="599">
        <v>28</v>
      </c>
      <c r="Z818" s="600"/>
      <c r="AA818" s="600"/>
      <c r="AB818" s="610"/>
      <c r="AC818" s="604" t="s">
        <v>830</v>
      </c>
      <c r="AD818" s="605"/>
      <c r="AE818" s="605"/>
      <c r="AF818" s="605"/>
      <c r="AG818" s="606"/>
      <c r="AH818" s="596" t="s">
        <v>830</v>
      </c>
      <c r="AI818" s="597"/>
      <c r="AJ818" s="597"/>
      <c r="AK818" s="597"/>
      <c r="AL818" s="597"/>
      <c r="AM818" s="597"/>
      <c r="AN818" s="597"/>
      <c r="AO818" s="597"/>
      <c r="AP818" s="597"/>
      <c r="AQ818" s="597"/>
      <c r="AR818" s="597"/>
      <c r="AS818" s="597"/>
      <c r="AT818" s="598"/>
      <c r="AU818" s="599" t="s">
        <v>830</v>
      </c>
      <c r="AV818" s="600"/>
      <c r="AW818" s="600"/>
      <c r="AX818" s="601"/>
      <c r="AY818">
        <f t="shared" si="116"/>
        <v>2</v>
      </c>
    </row>
    <row r="819" spans="1:51" ht="27.75" customHeight="1" x14ac:dyDescent="0.15">
      <c r="A819" s="629"/>
      <c r="B819" s="630"/>
      <c r="C819" s="630"/>
      <c r="D819" s="630"/>
      <c r="E819" s="630"/>
      <c r="F819" s="631"/>
      <c r="G819" s="604" t="s">
        <v>825</v>
      </c>
      <c r="H819" s="605"/>
      <c r="I819" s="605"/>
      <c r="J819" s="605"/>
      <c r="K819" s="606"/>
      <c r="L819" s="596" t="s">
        <v>914</v>
      </c>
      <c r="M819" s="597"/>
      <c r="N819" s="597"/>
      <c r="O819" s="597"/>
      <c r="P819" s="597"/>
      <c r="Q819" s="597"/>
      <c r="R819" s="597"/>
      <c r="S819" s="597"/>
      <c r="T819" s="597"/>
      <c r="U819" s="597"/>
      <c r="V819" s="597"/>
      <c r="W819" s="597"/>
      <c r="X819" s="598"/>
      <c r="Y819" s="599">
        <v>14</v>
      </c>
      <c r="Z819" s="600"/>
      <c r="AA819" s="600"/>
      <c r="AB819" s="610"/>
      <c r="AC819" s="604" t="s">
        <v>830</v>
      </c>
      <c r="AD819" s="605"/>
      <c r="AE819" s="605"/>
      <c r="AF819" s="605"/>
      <c r="AG819" s="606"/>
      <c r="AH819" s="596" t="s">
        <v>830</v>
      </c>
      <c r="AI819" s="597"/>
      <c r="AJ819" s="597"/>
      <c r="AK819" s="597"/>
      <c r="AL819" s="597"/>
      <c r="AM819" s="597"/>
      <c r="AN819" s="597"/>
      <c r="AO819" s="597"/>
      <c r="AP819" s="597"/>
      <c r="AQ819" s="597"/>
      <c r="AR819" s="597"/>
      <c r="AS819" s="597"/>
      <c r="AT819" s="598"/>
      <c r="AU819" s="599" t="s">
        <v>830</v>
      </c>
      <c r="AV819" s="600"/>
      <c r="AW819" s="600"/>
      <c r="AX819" s="601"/>
      <c r="AY819">
        <f t="shared" si="116"/>
        <v>2</v>
      </c>
    </row>
    <row r="820" spans="1:51" ht="27.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7.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7.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7.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7.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7.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1016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2</v>
      </c>
    </row>
    <row r="826" spans="1:51" ht="17.25" hidden="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idden="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idden="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idden="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idden="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idden="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idden="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idden="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idden="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idden="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idden="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idden="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idden="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7"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341</v>
      </c>
      <c r="AM839" s="276"/>
      <c r="AN839" s="276"/>
      <c r="AO839" s="102" t="s">
        <v>339</v>
      </c>
      <c r="AP839" s="21"/>
      <c r="AQ839" s="21"/>
      <c r="AR839" s="21"/>
      <c r="AS839" s="21"/>
      <c r="AT839" s="21"/>
      <c r="AU839" s="21"/>
      <c r="AV839" s="21"/>
      <c r="AW839" s="21"/>
      <c r="AX839" s="22"/>
      <c r="AY839">
        <f>COUNTIF($AO$839,"☑")</f>
        <v>0</v>
      </c>
    </row>
    <row r="840" spans="1:5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816</v>
      </c>
      <c r="D845" s="343"/>
      <c r="E845" s="343"/>
      <c r="F845" s="343"/>
      <c r="G845" s="343"/>
      <c r="H845" s="343"/>
      <c r="I845" s="343"/>
      <c r="J845" s="344">
        <v>1010001110829</v>
      </c>
      <c r="K845" s="345"/>
      <c r="L845" s="345"/>
      <c r="M845" s="345"/>
      <c r="N845" s="345"/>
      <c r="O845" s="345"/>
      <c r="P845" s="359" t="s">
        <v>781</v>
      </c>
      <c r="Q845" s="346"/>
      <c r="R845" s="346"/>
      <c r="S845" s="346"/>
      <c r="T845" s="346"/>
      <c r="U845" s="346"/>
      <c r="V845" s="346"/>
      <c r="W845" s="346"/>
      <c r="X845" s="346"/>
      <c r="Y845" s="347">
        <v>348</v>
      </c>
      <c r="Z845" s="348"/>
      <c r="AA845" s="348"/>
      <c r="AB845" s="349"/>
      <c r="AC845" s="350" t="s">
        <v>369</v>
      </c>
      <c r="AD845" s="351"/>
      <c r="AE845" s="351"/>
      <c r="AF845" s="351"/>
      <c r="AG845" s="351"/>
      <c r="AH845" s="366">
        <v>2</v>
      </c>
      <c r="AI845" s="367"/>
      <c r="AJ845" s="367"/>
      <c r="AK845" s="367"/>
      <c r="AL845" s="354">
        <v>98.19</v>
      </c>
      <c r="AM845" s="355"/>
      <c r="AN845" s="355"/>
      <c r="AO845" s="356"/>
      <c r="AP845" s="357" t="s">
        <v>968</v>
      </c>
      <c r="AQ845" s="357"/>
      <c r="AR845" s="357"/>
      <c r="AS845" s="357"/>
      <c r="AT845" s="357"/>
      <c r="AU845" s="357"/>
      <c r="AV845" s="357"/>
      <c r="AW845" s="357"/>
      <c r="AX845" s="357"/>
    </row>
    <row r="846" spans="1:51" ht="30" customHeight="1" x14ac:dyDescent="0.15">
      <c r="A846" s="370">
        <v>2</v>
      </c>
      <c r="B846" s="370">
        <v>1</v>
      </c>
      <c r="C846" s="358" t="s">
        <v>780</v>
      </c>
      <c r="D846" s="343"/>
      <c r="E846" s="343"/>
      <c r="F846" s="343"/>
      <c r="G846" s="343"/>
      <c r="H846" s="343"/>
      <c r="I846" s="343"/>
      <c r="J846" s="344">
        <v>1010001110829</v>
      </c>
      <c r="K846" s="345"/>
      <c r="L846" s="345"/>
      <c r="M846" s="345"/>
      <c r="N846" s="345"/>
      <c r="O846" s="345"/>
      <c r="P846" s="359" t="s">
        <v>782</v>
      </c>
      <c r="Q846" s="346"/>
      <c r="R846" s="346"/>
      <c r="S846" s="346"/>
      <c r="T846" s="346"/>
      <c r="U846" s="346"/>
      <c r="V846" s="346"/>
      <c r="W846" s="346"/>
      <c r="X846" s="346"/>
      <c r="Y846" s="347">
        <v>11</v>
      </c>
      <c r="Z846" s="348"/>
      <c r="AA846" s="348"/>
      <c r="AB846" s="349"/>
      <c r="AC846" s="350" t="s">
        <v>369</v>
      </c>
      <c r="AD846" s="351"/>
      <c r="AE846" s="351"/>
      <c r="AF846" s="351"/>
      <c r="AG846" s="351"/>
      <c r="AH846" s="366">
        <v>2</v>
      </c>
      <c r="AI846" s="367"/>
      <c r="AJ846" s="367"/>
      <c r="AK846" s="367"/>
      <c r="AL846" s="354">
        <v>89.92</v>
      </c>
      <c r="AM846" s="355"/>
      <c r="AN846" s="355"/>
      <c r="AO846" s="356"/>
      <c r="AP846" s="357" t="s">
        <v>968</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v>1010001110829</v>
      </c>
      <c r="K847" s="345"/>
      <c r="L847" s="345"/>
      <c r="M847" s="345"/>
      <c r="N847" s="345"/>
      <c r="O847" s="345"/>
      <c r="P847" s="359" t="s">
        <v>783</v>
      </c>
      <c r="Q847" s="346"/>
      <c r="R847" s="346"/>
      <c r="S847" s="346"/>
      <c r="T847" s="346"/>
      <c r="U847" s="346"/>
      <c r="V847" s="346"/>
      <c r="W847" s="346"/>
      <c r="X847" s="346"/>
      <c r="Y847" s="347">
        <v>8</v>
      </c>
      <c r="Z847" s="348"/>
      <c r="AA847" s="348"/>
      <c r="AB847" s="349"/>
      <c r="AC847" s="350" t="s">
        <v>369</v>
      </c>
      <c r="AD847" s="351"/>
      <c r="AE847" s="351"/>
      <c r="AF847" s="351"/>
      <c r="AG847" s="351"/>
      <c r="AH847" s="352">
        <v>2</v>
      </c>
      <c r="AI847" s="353"/>
      <c r="AJ847" s="353"/>
      <c r="AK847" s="353"/>
      <c r="AL847" s="354">
        <v>81.92</v>
      </c>
      <c r="AM847" s="355"/>
      <c r="AN847" s="355"/>
      <c r="AO847" s="356"/>
      <c r="AP847" s="357" t="s">
        <v>968</v>
      </c>
      <c r="AQ847" s="357"/>
      <c r="AR847" s="357"/>
      <c r="AS847" s="357"/>
      <c r="AT847" s="357"/>
      <c r="AU847" s="357"/>
      <c r="AV847" s="357"/>
      <c r="AW847" s="357"/>
      <c r="AX847" s="357"/>
      <c r="AY847">
        <f>COUNTA($C$847)</f>
        <v>1</v>
      </c>
    </row>
    <row r="848" spans="1:51" ht="30" customHeight="1" x14ac:dyDescent="0.15">
      <c r="A848" s="370">
        <v>4</v>
      </c>
      <c r="B848" s="370">
        <v>1</v>
      </c>
      <c r="C848" s="358" t="s">
        <v>780</v>
      </c>
      <c r="D848" s="343"/>
      <c r="E848" s="343"/>
      <c r="F848" s="343"/>
      <c r="G848" s="343"/>
      <c r="H848" s="343"/>
      <c r="I848" s="343"/>
      <c r="J848" s="344">
        <v>1010001110829</v>
      </c>
      <c r="K848" s="345"/>
      <c r="L848" s="345"/>
      <c r="M848" s="345"/>
      <c r="N848" s="345"/>
      <c r="O848" s="345"/>
      <c r="P848" s="359" t="s">
        <v>784</v>
      </c>
      <c r="Q848" s="346"/>
      <c r="R848" s="346"/>
      <c r="S848" s="346"/>
      <c r="T848" s="346"/>
      <c r="U848" s="346"/>
      <c r="V848" s="346"/>
      <c r="W848" s="346"/>
      <c r="X848" s="346"/>
      <c r="Y848" s="347">
        <v>8</v>
      </c>
      <c r="Z848" s="348"/>
      <c r="AA848" s="348"/>
      <c r="AB848" s="349"/>
      <c r="AC848" s="350" t="s">
        <v>369</v>
      </c>
      <c r="AD848" s="351"/>
      <c r="AE848" s="351"/>
      <c r="AF848" s="351"/>
      <c r="AG848" s="351"/>
      <c r="AH848" s="352">
        <v>2</v>
      </c>
      <c r="AI848" s="353"/>
      <c r="AJ848" s="353"/>
      <c r="AK848" s="353"/>
      <c r="AL848" s="354">
        <v>100</v>
      </c>
      <c r="AM848" s="355"/>
      <c r="AN848" s="355"/>
      <c r="AO848" s="356"/>
      <c r="AP848" s="357" t="s">
        <v>968</v>
      </c>
      <c r="AQ848" s="357"/>
      <c r="AR848" s="357"/>
      <c r="AS848" s="357"/>
      <c r="AT848" s="357"/>
      <c r="AU848" s="357"/>
      <c r="AV848" s="357"/>
      <c r="AW848" s="357"/>
      <c r="AX848" s="357"/>
      <c r="AY848">
        <f>COUNTA($C$848)</f>
        <v>1</v>
      </c>
    </row>
    <row r="849" spans="1:51" ht="30" customHeight="1" x14ac:dyDescent="0.15">
      <c r="A849" s="370">
        <v>5</v>
      </c>
      <c r="B849" s="370">
        <v>1</v>
      </c>
      <c r="C849" s="358" t="s">
        <v>780</v>
      </c>
      <c r="D849" s="343"/>
      <c r="E849" s="343"/>
      <c r="F849" s="343"/>
      <c r="G849" s="343"/>
      <c r="H849" s="343"/>
      <c r="I849" s="343"/>
      <c r="J849" s="344">
        <v>1010001110829</v>
      </c>
      <c r="K849" s="345"/>
      <c r="L849" s="345"/>
      <c r="M849" s="345"/>
      <c r="N849" s="345"/>
      <c r="O849" s="345"/>
      <c r="P849" s="359" t="s">
        <v>822</v>
      </c>
      <c r="Q849" s="346"/>
      <c r="R849" s="346"/>
      <c r="S849" s="346"/>
      <c r="T849" s="346"/>
      <c r="U849" s="346"/>
      <c r="V849" s="346"/>
      <c r="W849" s="346"/>
      <c r="X849" s="346"/>
      <c r="Y849" s="347">
        <v>0.9</v>
      </c>
      <c r="Z849" s="348"/>
      <c r="AA849" s="348"/>
      <c r="AB849" s="349"/>
      <c r="AC849" s="350" t="s">
        <v>369</v>
      </c>
      <c r="AD849" s="351"/>
      <c r="AE849" s="351"/>
      <c r="AF849" s="351"/>
      <c r="AG849" s="351"/>
      <c r="AH849" s="352">
        <v>2</v>
      </c>
      <c r="AI849" s="353"/>
      <c r="AJ849" s="353"/>
      <c r="AK849" s="353"/>
      <c r="AL849" s="354">
        <v>98.23</v>
      </c>
      <c r="AM849" s="355"/>
      <c r="AN849" s="355"/>
      <c r="AO849" s="356"/>
      <c r="AP849" s="357" t="s">
        <v>968</v>
      </c>
      <c r="AQ849" s="357"/>
      <c r="AR849" s="357"/>
      <c r="AS849" s="357"/>
      <c r="AT849" s="357"/>
      <c r="AU849" s="357"/>
      <c r="AV849" s="357"/>
      <c r="AW849" s="357"/>
      <c r="AX849" s="357"/>
      <c r="AY849">
        <f>COUNTA($C$849)</f>
        <v>1</v>
      </c>
    </row>
    <row r="850" spans="1:51" ht="30" customHeight="1" x14ac:dyDescent="0.15">
      <c r="A850" s="370">
        <v>6</v>
      </c>
      <c r="B850" s="370">
        <v>1</v>
      </c>
      <c r="C850" s="358" t="s">
        <v>780</v>
      </c>
      <c r="D850" s="343"/>
      <c r="E850" s="343"/>
      <c r="F850" s="343"/>
      <c r="G850" s="343"/>
      <c r="H850" s="343"/>
      <c r="I850" s="343"/>
      <c r="J850" s="344">
        <v>1010001110829</v>
      </c>
      <c r="K850" s="345"/>
      <c r="L850" s="345"/>
      <c r="M850" s="345"/>
      <c r="N850" s="345"/>
      <c r="O850" s="345"/>
      <c r="P850" s="359" t="s">
        <v>785</v>
      </c>
      <c r="Q850" s="346"/>
      <c r="R850" s="346"/>
      <c r="S850" s="346"/>
      <c r="T850" s="346"/>
      <c r="U850" s="346"/>
      <c r="V850" s="346"/>
      <c r="W850" s="346"/>
      <c r="X850" s="346"/>
      <c r="Y850" s="347">
        <v>0.8</v>
      </c>
      <c r="Z850" s="348"/>
      <c r="AA850" s="348"/>
      <c r="AB850" s="349"/>
      <c r="AC850" s="350" t="s">
        <v>369</v>
      </c>
      <c r="AD850" s="351"/>
      <c r="AE850" s="351"/>
      <c r="AF850" s="351"/>
      <c r="AG850" s="351"/>
      <c r="AH850" s="352">
        <v>2</v>
      </c>
      <c r="AI850" s="353"/>
      <c r="AJ850" s="353"/>
      <c r="AK850" s="353"/>
      <c r="AL850" s="354">
        <v>80.06</v>
      </c>
      <c r="AM850" s="355"/>
      <c r="AN850" s="355"/>
      <c r="AO850" s="356"/>
      <c r="AP850" s="357" t="s">
        <v>968</v>
      </c>
      <c r="AQ850" s="357"/>
      <c r="AR850" s="357"/>
      <c r="AS850" s="357"/>
      <c r="AT850" s="357"/>
      <c r="AU850" s="357"/>
      <c r="AV850" s="357"/>
      <c r="AW850" s="357"/>
      <c r="AX850" s="357"/>
      <c r="AY850">
        <f>COUNTA($C$850)</f>
        <v>1</v>
      </c>
    </row>
    <row r="851" spans="1:51" ht="30" customHeight="1" x14ac:dyDescent="0.15">
      <c r="A851" s="370">
        <v>7</v>
      </c>
      <c r="B851" s="370">
        <v>1</v>
      </c>
      <c r="C851" s="358" t="s">
        <v>786</v>
      </c>
      <c r="D851" s="343"/>
      <c r="E851" s="343"/>
      <c r="F851" s="343"/>
      <c r="G851" s="343"/>
      <c r="H851" s="343"/>
      <c r="I851" s="343"/>
      <c r="J851" s="344">
        <v>6010001135680</v>
      </c>
      <c r="K851" s="345"/>
      <c r="L851" s="345"/>
      <c r="M851" s="345"/>
      <c r="N851" s="345"/>
      <c r="O851" s="345"/>
      <c r="P851" s="359" t="s">
        <v>788</v>
      </c>
      <c r="Q851" s="346"/>
      <c r="R851" s="346"/>
      <c r="S851" s="346"/>
      <c r="T851" s="346"/>
      <c r="U851" s="346"/>
      <c r="V851" s="346"/>
      <c r="W851" s="346"/>
      <c r="X851" s="346"/>
      <c r="Y851" s="347">
        <v>134</v>
      </c>
      <c r="Z851" s="348"/>
      <c r="AA851" s="348"/>
      <c r="AB851" s="349"/>
      <c r="AC851" s="350" t="s">
        <v>369</v>
      </c>
      <c r="AD851" s="351"/>
      <c r="AE851" s="351"/>
      <c r="AF851" s="351"/>
      <c r="AG851" s="351"/>
      <c r="AH851" s="352">
        <v>2</v>
      </c>
      <c r="AI851" s="353"/>
      <c r="AJ851" s="353"/>
      <c r="AK851" s="353"/>
      <c r="AL851" s="354">
        <v>80.150000000000006</v>
      </c>
      <c r="AM851" s="355"/>
      <c r="AN851" s="355"/>
      <c r="AO851" s="356"/>
      <c r="AP851" s="357" t="s">
        <v>968</v>
      </c>
      <c r="AQ851" s="357"/>
      <c r="AR851" s="357"/>
      <c r="AS851" s="357"/>
      <c r="AT851" s="357"/>
      <c r="AU851" s="357"/>
      <c r="AV851" s="357"/>
      <c r="AW851" s="357"/>
      <c r="AX851" s="357"/>
      <c r="AY851">
        <f>COUNTA($C$851)</f>
        <v>1</v>
      </c>
    </row>
    <row r="852" spans="1:51" ht="30" customHeight="1" x14ac:dyDescent="0.15">
      <c r="A852" s="370">
        <v>8</v>
      </c>
      <c r="B852" s="370">
        <v>1</v>
      </c>
      <c r="C852" s="343" t="s">
        <v>786</v>
      </c>
      <c r="D852" s="343"/>
      <c r="E852" s="343"/>
      <c r="F852" s="343"/>
      <c r="G852" s="343"/>
      <c r="H852" s="343"/>
      <c r="I852" s="343"/>
      <c r="J852" s="344">
        <v>6010001135680</v>
      </c>
      <c r="K852" s="345"/>
      <c r="L852" s="345"/>
      <c r="M852" s="345"/>
      <c r="N852" s="345"/>
      <c r="O852" s="345"/>
      <c r="P852" s="346" t="s">
        <v>787</v>
      </c>
      <c r="Q852" s="346"/>
      <c r="R852" s="346"/>
      <c r="S852" s="346"/>
      <c r="T852" s="346"/>
      <c r="U852" s="346"/>
      <c r="V852" s="346"/>
      <c r="W852" s="346"/>
      <c r="X852" s="346"/>
      <c r="Y852" s="347">
        <v>64</v>
      </c>
      <c r="Z852" s="348"/>
      <c r="AA852" s="348"/>
      <c r="AB852" s="349"/>
      <c r="AC852" s="350" t="s">
        <v>369</v>
      </c>
      <c r="AD852" s="351"/>
      <c r="AE852" s="351"/>
      <c r="AF852" s="351"/>
      <c r="AG852" s="351"/>
      <c r="AH852" s="352">
        <v>2</v>
      </c>
      <c r="AI852" s="353"/>
      <c r="AJ852" s="353"/>
      <c r="AK852" s="353"/>
      <c r="AL852" s="354">
        <v>99.34</v>
      </c>
      <c r="AM852" s="355"/>
      <c r="AN852" s="355"/>
      <c r="AO852" s="356"/>
      <c r="AP852" s="357" t="s">
        <v>968</v>
      </c>
      <c r="AQ852" s="357"/>
      <c r="AR852" s="357"/>
      <c r="AS852" s="357"/>
      <c r="AT852" s="357"/>
      <c r="AU852" s="357"/>
      <c r="AV852" s="357"/>
      <c r="AW852" s="357"/>
      <c r="AX852" s="357"/>
      <c r="AY852">
        <f>COUNTA($C$852)</f>
        <v>1</v>
      </c>
    </row>
    <row r="853" spans="1:51" ht="30" customHeight="1" x14ac:dyDescent="0.15">
      <c r="A853" s="370">
        <v>9</v>
      </c>
      <c r="B853" s="370">
        <v>1</v>
      </c>
      <c r="C853" s="343" t="s">
        <v>789</v>
      </c>
      <c r="D853" s="343"/>
      <c r="E853" s="343"/>
      <c r="F853" s="343"/>
      <c r="G853" s="343"/>
      <c r="H853" s="343"/>
      <c r="I853" s="343"/>
      <c r="J853" s="344">
        <v>2010001007784</v>
      </c>
      <c r="K853" s="345"/>
      <c r="L853" s="345"/>
      <c r="M853" s="345"/>
      <c r="N853" s="345"/>
      <c r="O853" s="345"/>
      <c r="P853" s="346" t="s">
        <v>790</v>
      </c>
      <c r="Q853" s="346"/>
      <c r="R853" s="346"/>
      <c r="S853" s="346"/>
      <c r="T853" s="346"/>
      <c r="U853" s="346"/>
      <c r="V853" s="346"/>
      <c r="W853" s="346"/>
      <c r="X853" s="346"/>
      <c r="Y853" s="347">
        <v>116</v>
      </c>
      <c r="Z853" s="348"/>
      <c r="AA853" s="348"/>
      <c r="AB853" s="349"/>
      <c r="AC853" s="350" t="s">
        <v>369</v>
      </c>
      <c r="AD853" s="351"/>
      <c r="AE853" s="351"/>
      <c r="AF853" s="351"/>
      <c r="AG853" s="351"/>
      <c r="AH853" s="352">
        <v>2</v>
      </c>
      <c r="AI853" s="353"/>
      <c r="AJ853" s="353"/>
      <c r="AK853" s="353"/>
      <c r="AL853" s="354">
        <v>99.9</v>
      </c>
      <c r="AM853" s="355"/>
      <c r="AN853" s="355"/>
      <c r="AO853" s="356"/>
      <c r="AP853" s="357" t="s">
        <v>968</v>
      </c>
      <c r="AQ853" s="357"/>
      <c r="AR853" s="357"/>
      <c r="AS853" s="357"/>
      <c r="AT853" s="357"/>
      <c r="AU853" s="357"/>
      <c r="AV853" s="357"/>
      <c r="AW853" s="357"/>
      <c r="AX853" s="357"/>
      <c r="AY853">
        <f>COUNTA($C$853)</f>
        <v>1</v>
      </c>
    </row>
    <row r="854" spans="1:51" ht="30" customHeight="1" x14ac:dyDescent="0.15">
      <c r="A854" s="370">
        <v>10</v>
      </c>
      <c r="B854" s="370">
        <v>1</v>
      </c>
      <c r="C854" s="343" t="s">
        <v>791</v>
      </c>
      <c r="D854" s="343"/>
      <c r="E854" s="343"/>
      <c r="F854" s="343"/>
      <c r="G854" s="343"/>
      <c r="H854" s="343"/>
      <c r="I854" s="343"/>
      <c r="J854" s="344">
        <v>3240001041231</v>
      </c>
      <c r="K854" s="345"/>
      <c r="L854" s="345"/>
      <c r="M854" s="345"/>
      <c r="N854" s="345"/>
      <c r="O854" s="345"/>
      <c r="P854" s="346" t="s">
        <v>792</v>
      </c>
      <c r="Q854" s="346"/>
      <c r="R854" s="346"/>
      <c r="S854" s="346"/>
      <c r="T854" s="346"/>
      <c r="U854" s="346"/>
      <c r="V854" s="346"/>
      <c r="W854" s="346"/>
      <c r="X854" s="346"/>
      <c r="Y854" s="347">
        <v>35</v>
      </c>
      <c r="Z854" s="348"/>
      <c r="AA854" s="348"/>
      <c r="AB854" s="349"/>
      <c r="AC854" s="350" t="s">
        <v>369</v>
      </c>
      <c r="AD854" s="351"/>
      <c r="AE854" s="351"/>
      <c r="AF854" s="351"/>
      <c r="AG854" s="351"/>
      <c r="AH854" s="352">
        <v>2</v>
      </c>
      <c r="AI854" s="353"/>
      <c r="AJ854" s="353"/>
      <c r="AK854" s="353"/>
      <c r="AL854" s="354">
        <v>78.599999999999994</v>
      </c>
      <c r="AM854" s="355"/>
      <c r="AN854" s="355"/>
      <c r="AO854" s="356"/>
      <c r="AP854" s="357" t="s">
        <v>968</v>
      </c>
      <c r="AQ854" s="357"/>
      <c r="AR854" s="357"/>
      <c r="AS854" s="357"/>
      <c r="AT854" s="357"/>
      <c r="AU854" s="357"/>
      <c r="AV854" s="357"/>
      <c r="AW854" s="357"/>
      <c r="AX854" s="357"/>
      <c r="AY854">
        <f>COUNTA($C$854)</f>
        <v>1</v>
      </c>
    </row>
    <row r="855" spans="1:51" ht="30" customHeight="1" x14ac:dyDescent="0.15">
      <c r="A855" s="370">
        <v>11</v>
      </c>
      <c r="B855" s="370">
        <v>1</v>
      </c>
      <c r="C855" s="343" t="s">
        <v>791</v>
      </c>
      <c r="D855" s="343"/>
      <c r="E855" s="343"/>
      <c r="F855" s="343"/>
      <c r="G855" s="343"/>
      <c r="H855" s="343"/>
      <c r="I855" s="343"/>
      <c r="J855" s="344">
        <v>3240001041231</v>
      </c>
      <c r="K855" s="345"/>
      <c r="L855" s="345"/>
      <c r="M855" s="345"/>
      <c r="N855" s="345"/>
      <c r="O855" s="345"/>
      <c r="P855" s="346" t="s">
        <v>793</v>
      </c>
      <c r="Q855" s="346"/>
      <c r="R855" s="346"/>
      <c r="S855" s="346"/>
      <c r="T855" s="346"/>
      <c r="U855" s="346"/>
      <c r="V855" s="346"/>
      <c r="W855" s="346"/>
      <c r="X855" s="346"/>
      <c r="Y855" s="347">
        <v>14</v>
      </c>
      <c r="Z855" s="348"/>
      <c r="AA855" s="348"/>
      <c r="AB855" s="349"/>
      <c r="AC855" s="350" t="s">
        <v>369</v>
      </c>
      <c r="AD855" s="351"/>
      <c r="AE855" s="351"/>
      <c r="AF855" s="351"/>
      <c r="AG855" s="351"/>
      <c r="AH855" s="352">
        <v>2</v>
      </c>
      <c r="AI855" s="353"/>
      <c r="AJ855" s="353"/>
      <c r="AK855" s="353"/>
      <c r="AL855" s="354">
        <v>85.83</v>
      </c>
      <c r="AM855" s="355"/>
      <c r="AN855" s="355"/>
      <c r="AO855" s="356"/>
      <c r="AP855" s="357" t="s">
        <v>968</v>
      </c>
      <c r="AQ855" s="357"/>
      <c r="AR855" s="357"/>
      <c r="AS855" s="357"/>
      <c r="AT855" s="357"/>
      <c r="AU855" s="357"/>
      <c r="AV855" s="357"/>
      <c r="AW855" s="357"/>
      <c r="AX855" s="357"/>
      <c r="AY855">
        <f>COUNTA($C$855)</f>
        <v>1</v>
      </c>
    </row>
    <row r="856" spans="1:51" ht="30" customHeight="1" x14ac:dyDescent="0.15">
      <c r="A856" s="370">
        <v>12</v>
      </c>
      <c r="B856" s="370">
        <v>1</v>
      </c>
      <c r="C856" s="343" t="s">
        <v>791</v>
      </c>
      <c r="D856" s="343"/>
      <c r="E856" s="343"/>
      <c r="F856" s="343"/>
      <c r="G856" s="343"/>
      <c r="H856" s="343"/>
      <c r="I856" s="343"/>
      <c r="J856" s="344">
        <v>3240001041231</v>
      </c>
      <c r="K856" s="345"/>
      <c r="L856" s="345"/>
      <c r="M856" s="345"/>
      <c r="N856" s="345"/>
      <c r="O856" s="345"/>
      <c r="P856" s="346" t="s">
        <v>794</v>
      </c>
      <c r="Q856" s="346"/>
      <c r="R856" s="346"/>
      <c r="S856" s="346"/>
      <c r="T856" s="346"/>
      <c r="U856" s="346"/>
      <c r="V856" s="346"/>
      <c r="W856" s="346"/>
      <c r="X856" s="346"/>
      <c r="Y856" s="347">
        <v>8</v>
      </c>
      <c r="Z856" s="348"/>
      <c r="AA856" s="348"/>
      <c r="AB856" s="349"/>
      <c r="AC856" s="350" t="s">
        <v>369</v>
      </c>
      <c r="AD856" s="351"/>
      <c r="AE856" s="351"/>
      <c r="AF856" s="351"/>
      <c r="AG856" s="351"/>
      <c r="AH856" s="352">
        <v>2</v>
      </c>
      <c r="AI856" s="353"/>
      <c r="AJ856" s="353"/>
      <c r="AK856" s="353"/>
      <c r="AL856" s="354">
        <v>78.739999999999995</v>
      </c>
      <c r="AM856" s="355"/>
      <c r="AN856" s="355"/>
      <c r="AO856" s="356"/>
      <c r="AP856" s="357" t="s">
        <v>968</v>
      </c>
      <c r="AQ856" s="357"/>
      <c r="AR856" s="357"/>
      <c r="AS856" s="357"/>
      <c r="AT856" s="357"/>
      <c r="AU856" s="357"/>
      <c r="AV856" s="357"/>
      <c r="AW856" s="357"/>
      <c r="AX856" s="357"/>
      <c r="AY856">
        <f>COUNTA($C$856)</f>
        <v>1</v>
      </c>
    </row>
    <row r="857" spans="1:51" ht="30" customHeight="1" x14ac:dyDescent="0.15">
      <c r="A857" s="370">
        <v>13</v>
      </c>
      <c r="B857" s="370">
        <v>1</v>
      </c>
      <c r="C857" s="343" t="s">
        <v>791</v>
      </c>
      <c r="D857" s="343"/>
      <c r="E857" s="343"/>
      <c r="F857" s="343"/>
      <c r="G857" s="343"/>
      <c r="H857" s="343"/>
      <c r="I857" s="343"/>
      <c r="J857" s="344">
        <v>3240001041231</v>
      </c>
      <c r="K857" s="345"/>
      <c r="L857" s="345"/>
      <c r="M857" s="345"/>
      <c r="N857" s="345"/>
      <c r="O857" s="345"/>
      <c r="P857" s="346" t="s">
        <v>795</v>
      </c>
      <c r="Q857" s="346"/>
      <c r="R857" s="346"/>
      <c r="S857" s="346"/>
      <c r="T857" s="346"/>
      <c r="U857" s="346"/>
      <c r="V857" s="346"/>
      <c r="W857" s="346"/>
      <c r="X857" s="346"/>
      <c r="Y857" s="347">
        <v>8</v>
      </c>
      <c r="Z857" s="348"/>
      <c r="AA857" s="348"/>
      <c r="AB857" s="349"/>
      <c r="AC857" s="350" t="s">
        <v>369</v>
      </c>
      <c r="AD857" s="351"/>
      <c r="AE857" s="351"/>
      <c r="AF857" s="351"/>
      <c r="AG857" s="351"/>
      <c r="AH857" s="352">
        <v>2</v>
      </c>
      <c r="AI857" s="353"/>
      <c r="AJ857" s="353"/>
      <c r="AK857" s="353"/>
      <c r="AL857" s="354">
        <v>25.24</v>
      </c>
      <c r="AM857" s="355"/>
      <c r="AN857" s="355"/>
      <c r="AO857" s="356"/>
      <c r="AP857" s="357" t="s">
        <v>968</v>
      </c>
      <c r="AQ857" s="357"/>
      <c r="AR857" s="357"/>
      <c r="AS857" s="357"/>
      <c r="AT857" s="357"/>
      <c r="AU857" s="357"/>
      <c r="AV857" s="357"/>
      <c r="AW857" s="357"/>
      <c r="AX857" s="357"/>
      <c r="AY857">
        <f>COUNTA($C$857)</f>
        <v>1</v>
      </c>
    </row>
    <row r="858" spans="1:51" ht="30" customHeight="1" x14ac:dyDescent="0.15">
      <c r="A858" s="370">
        <v>14</v>
      </c>
      <c r="B858" s="370">
        <v>1</v>
      </c>
      <c r="C858" s="343" t="s">
        <v>791</v>
      </c>
      <c r="D858" s="343"/>
      <c r="E858" s="343"/>
      <c r="F858" s="343"/>
      <c r="G858" s="343"/>
      <c r="H858" s="343"/>
      <c r="I858" s="343"/>
      <c r="J858" s="344">
        <v>3240001041231</v>
      </c>
      <c r="K858" s="345"/>
      <c r="L858" s="345"/>
      <c r="M858" s="345"/>
      <c r="N858" s="345"/>
      <c r="O858" s="345"/>
      <c r="P858" s="346" t="s">
        <v>796</v>
      </c>
      <c r="Q858" s="346"/>
      <c r="R858" s="346"/>
      <c r="S858" s="346"/>
      <c r="T858" s="346"/>
      <c r="U858" s="346"/>
      <c r="V858" s="346"/>
      <c r="W858" s="346"/>
      <c r="X858" s="346"/>
      <c r="Y858" s="347">
        <v>8</v>
      </c>
      <c r="Z858" s="348"/>
      <c r="AA858" s="348"/>
      <c r="AB858" s="349"/>
      <c r="AC858" s="350" t="s">
        <v>369</v>
      </c>
      <c r="AD858" s="351"/>
      <c r="AE858" s="351"/>
      <c r="AF858" s="351"/>
      <c r="AG858" s="351"/>
      <c r="AH858" s="352">
        <v>2</v>
      </c>
      <c r="AI858" s="353"/>
      <c r="AJ858" s="353"/>
      <c r="AK858" s="353"/>
      <c r="AL858" s="354">
        <v>100</v>
      </c>
      <c r="AM858" s="355"/>
      <c r="AN858" s="355"/>
      <c r="AO858" s="356"/>
      <c r="AP858" s="357" t="s">
        <v>968</v>
      </c>
      <c r="AQ858" s="357"/>
      <c r="AR858" s="357"/>
      <c r="AS858" s="357"/>
      <c r="AT858" s="357"/>
      <c r="AU858" s="357"/>
      <c r="AV858" s="357"/>
      <c r="AW858" s="357"/>
      <c r="AX858" s="357"/>
      <c r="AY858">
        <f>COUNTA($C$858)</f>
        <v>1</v>
      </c>
    </row>
    <row r="859" spans="1:51" ht="30" customHeight="1" x14ac:dyDescent="0.15">
      <c r="A859" s="370">
        <v>15</v>
      </c>
      <c r="B859" s="370">
        <v>1</v>
      </c>
      <c r="C859" s="343" t="s">
        <v>791</v>
      </c>
      <c r="D859" s="343"/>
      <c r="E859" s="343"/>
      <c r="F859" s="343"/>
      <c r="G859" s="343"/>
      <c r="H859" s="343"/>
      <c r="I859" s="343"/>
      <c r="J859" s="344">
        <v>3240001041231</v>
      </c>
      <c r="K859" s="345"/>
      <c r="L859" s="345"/>
      <c r="M859" s="345"/>
      <c r="N859" s="345"/>
      <c r="O859" s="345"/>
      <c r="P859" s="346" t="s">
        <v>797</v>
      </c>
      <c r="Q859" s="346"/>
      <c r="R859" s="346"/>
      <c r="S859" s="346"/>
      <c r="T859" s="346"/>
      <c r="U859" s="346"/>
      <c r="V859" s="346"/>
      <c r="W859" s="346"/>
      <c r="X859" s="346"/>
      <c r="Y859" s="347">
        <v>3</v>
      </c>
      <c r="Z859" s="348"/>
      <c r="AA859" s="348"/>
      <c r="AB859" s="349"/>
      <c r="AC859" s="350" t="s">
        <v>369</v>
      </c>
      <c r="AD859" s="351"/>
      <c r="AE859" s="351"/>
      <c r="AF859" s="351"/>
      <c r="AG859" s="351"/>
      <c r="AH859" s="352">
        <v>2</v>
      </c>
      <c r="AI859" s="353"/>
      <c r="AJ859" s="353"/>
      <c r="AK859" s="353"/>
      <c r="AL859" s="354">
        <v>89</v>
      </c>
      <c r="AM859" s="355"/>
      <c r="AN859" s="355"/>
      <c r="AO859" s="356"/>
      <c r="AP859" s="357" t="s">
        <v>968</v>
      </c>
      <c r="AQ859" s="357"/>
      <c r="AR859" s="357"/>
      <c r="AS859" s="357"/>
      <c r="AT859" s="357"/>
      <c r="AU859" s="357"/>
      <c r="AV859" s="357"/>
      <c r="AW859" s="357"/>
      <c r="AX859" s="357"/>
      <c r="AY859">
        <f>COUNTA($C$859)</f>
        <v>1</v>
      </c>
    </row>
    <row r="860" spans="1:51" ht="30" customHeight="1" x14ac:dyDescent="0.15">
      <c r="A860" s="370">
        <v>16</v>
      </c>
      <c r="B860" s="370">
        <v>1</v>
      </c>
      <c r="C860" s="343" t="s">
        <v>791</v>
      </c>
      <c r="D860" s="343"/>
      <c r="E860" s="343"/>
      <c r="F860" s="343"/>
      <c r="G860" s="343"/>
      <c r="H860" s="343"/>
      <c r="I860" s="343"/>
      <c r="J860" s="344">
        <v>3240001041231</v>
      </c>
      <c r="K860" s="345"/>
      <c r="L860" s="345"/>
      <c r="M860" s="345"/>
      <c r="N860" s="345"/>
      <c r="O860" s="345"/>
      <c r="P860" s="346" t="s">
        <v>798</v>
      </c>
      <c r="Q860" s="346"/>
      <c r="R860" s="346"/>
      <c r="S860" s="346"/>
      <c r="T860" s="346"/>
      <c r="U860" s="346"/>
      <c r="V860" s="346"/>
      <c r="W860" s="346"/>
      <c r="X860" s="346"/>
      <c r="Y860" s="347">
        <v>2</v>
      </c>
      <c r="Z860" s="348"/>
      <c r="AA860" s="348"/>
      <c r="AB860" s="349"/>
      <c r="AC860" s="350" t="s">
        <v>369</v>
      </c>
      <c r="AD860" s="351"/>
      <c r="AE860" s="351"/>
      <c r="AF860" s="351"/>
      <c r="AG860" s="351"/>
      <c r="AH860" s="352">
        <v>2</v>
      </c>
      <c r="AI860" s="353"/>
      <c r="AJ860" s="353"/>
      <c r="AK860" s="353"/>
      <c r="AL860" s="354">
        <v>92.39</v>
      </c>
      <c r="AM860" s="355"/>
      <c r="AN860" s="355"/>
      <c r="AO860" s="356"/>
      <c r="AP860" s="357" t="s">
        <v>968</v>
      </c>
      <c r="AQ860" s="357"/>
      <c r="AR860" s="357"/>
      <c r="AS860" s="357"/>
      <c r="AT860" s="357"/>
      <c r="AU860" s="357"/>
      <c r="AV860" s="357"/>
      <c r="AW860" s="357"/>
      <c r="AX860" s="357"/>
      <c r="AY860">
        <f>COUNTA($C$860)</f>
        <v>1</v>
      </c>
    </row>
    <row r="861" spans="1:51" s="16" customFormat="1" ht="30" customHeight="1" x14ac:dyDescent="0.15">
      <c r="A861" s="370">
        <v>17</v>
      </c>
      <c r="B861" s="370">
        <v>1</v>
      </c>
      <c r="C861" s="343" t="s">
        <v>791</v>
      </c>
      <c r="D861" s="343"/>
      <c r="E861" s="343"/>
      <c r="F861" s="343"/>
      <c r="G861" s="343"/>
      <c r="H861" s="343"/>
      <c r="I861" s="343"/>
      <c r="J861" s="344">
        <v>3240001041231</v>
      </c>
      <c r="K861" s="345"/>
      <c r="L861" s="345"/>
      <c r="M861" s="345"/>
      <c r="N861" s="345"/>
      <c r="O861" s="345"/>
      <c r="P861" s="346" t="s">
        <v>799</v>
      </c>
      <c r="Q861" s="346"/>
      <c r="R861" s="346"/>
      <c r="S861" s="346"/>
      <c r="T861" s="346"/>
      <c r="U861" s="346"/>
      <c r="V861" s="346"/>
      <c r="W861" s="346"/>
      <c r="X861" s="346"/>
      <c r="Y861" s="347">
        <v>1</v>
      </c>
      <c r="Z861" s="348"/>
      <c r="AA861" s="348"/>
      <c r="AB861" s="349"/>
      <c r="AC861" s="350" t="s">
        <v>369</v>
      </c>
      <c r="AD861" s="351"/>
      <c r="AE861" s="351"/>
      <c r="AF861" s="351"/>
      <c r="AG861" s="351"/>
      <c r="AH861" s="352">
        <v>2</v>
      </c>
      <c r="AI861" s="353"/>
      <c r="AJ861" s="353"/>
      <c r="AK861" s="353"/>
      <c r="AL861" s="354">
        <v>83.35</v>
      </c>
      <c r="AM861" s="355"/>
      <c r="AN861" s="355"/>
      <c r="AO861" s="356"/>
      <c r="AP861" s="357" t="s">
        <v>968</v>
      </c>
      <c r="AQ861" s="357"/>
      <c r="AR861" s="357"/>
      <c r="AS861" s="357"/>
      <c r="AT861" s="357"/>
      <c r="AU861" s="357"/>
      <c r="AV861" s="357"/>
      <c r="AW861" s="357"/>
      <c r="AX861" s="357"/>
      <c r="AY861">
        <f>COUNTA($C$861)</f>
        <v>1</v>
      </c>
    </row>
    <row r="862" spans="1:51" ht="30" customHeight="1" x14ac:dyDescent="0.15">
      <c r="A862" s="370">
        <v>18</v>
      </c>
      <c r="B862" s="370">
        <v>1</v>
      </c>
      <c r="C862" s="343" t="s">
        <v>791</v>
      </c>
      <c r="D862" s="343"/>
      <c r="E862" s="343"/>
      <c r="F862" s="343"/>
      <c r="G862" s="343"/>
      <c r="H862" s="343"/>
      <c r="I862" s="343"/>
      <c r="J862" s="344">
        <v>3240001041231</v>
      </c>
      <c r="K862" s="345"/>
      <c r="L862" s="345"/>
      <c r="M862" s="345"/>
      <c r="N862" s="345"/>
      <c r="O862" s="345"/>
      <c r="P862" s="346" t="s">
        <v>800</v>
      </c>
      <c r="Q862" s="346"/>
      <c r="R862" s="346"/>
      <c r="S862" s="346"/>
      <c r="T862" s="346"/>
      <c r="U862" s="346"/>
      <c r="V862" s="346"/>
      <c r="W862" s="346"/>
      <c r="X862" s="346"/>
      <c r="Y862" s="347">
        <v>1</v>
      </c>
      <c r="Z862" s="348"/>
      <c r="AA862" s="348"/>
      <c r="AB862" s="349"/>
      <c r="AC862" s="350" t="s">
        <v>369</v>
      </c>
      <c r="AD862" s="351"/>
      <c r="AE862" s="351"/>
      <c r="AF862" s="351"/>
      <c r="AG862" s="351"/>
      <c r="AH862" s="352">
        <v>1</v>
      </c>
      <c r="AI862" s="353"/>
      <c r="AJ862" s="353"/>
      <c r="AK862" s="353"/>
      <c r="AL862" s="354">
        <v>89.95</v>
      </c>
      <c r="AM862" s="355"/>
      <c r="AN862" s="355"/>
      <c r="AO862" s="356"/>
      <c r="AP862" s="357" t="s">
        <v>968</v>
      </c>
      <c r="AQ862" s="357"/>
      <c r="AR862" s="357"/>
      <c r="AS862" s="357"/>
      <c r="AT862" s="357"/>
      <c r="AU862" s="357"/>
      <c r="AV862" s="357"/>
      <c r="AW862" s="357"/>
      <c r="AX862" s="357"/>
      <c r="AY862">
        <f>COUNTA($C$862)</f>
        <v>1</v>
      </c>
    </row>
    <row r="863" spans="1:51" ht="30" customHeight="1" x14ac:dyDescent="0.15">
      <c r="A863" s="370">
        <v>19</v>
      </c>
      <c r="B863" s="370">
        <v>1</v>
      </c>
      <c r="C863" s="343" t="s">
        <v>791</v>
      </c>
      <c r="D863" s="343"/>
      <c r="E863" s="343"/>
      <c r="F863" s="343"/>
      <c r="G863" s="343"/>
      <c r="H863" s="343"/>
      <c r="I863" s="343"/>
      <c r="J863" s="344">
        <v>3240001041231</v>
      </c>
      <c r="K863" s="345"/>
      <c r="L863" s="345"/>
      <c r="M863" s="345"/>
      <c r="N863" s="345"/>
      <c r="O863" s="345"/>
      <c r="P863" s="346" t="s">
        <v>801</v>
      </c>
      <c r="Q863" s="346"/>
      <c r="R863" s="346"/>
      <c r="S863" s="346"/>
      <c r="T863" s="346"/>
      <c r="U863" s="346"/>
      <c r="V863" s="346"/>
      <c r="W863" s="346"/>
      <c r="X863" s="346"/>
      <c r="Y863" s="347">
        <v>0.9</v>
      </c>
      <c r="Z863" s="348"/>
      <c r="AA863" s="348"/>
      <c r="AB863" s="349"/>
      <c r="AC863" s="350" t="s">
        <v>369</v>
      </c>
      <c r="AD863" s="351"/>
      <c r="AE863" s="351"/>
      <c r="AF863" s="351"/>
      <c r="AG863" s="351"/>
      <c r="AH863" s="352">
        <v>1</v>
      </c>
      <c r="AI863" s="353"/>
      <c r="AJ863" s="353"/>
      <c r="AK863" s="353"/>
      <c r="AL863" s="354">
        <v>89.95</v>
      </c>
      <c r="AM863" s="355"/>
      <c r="AN863" s="355"/>
      <c r="AO863" s="356"/>
      <c r="AP863" s="357" t="s">
        <v>968</v>
      </c>
      <c r="AQ863" s="357"/>
      <c r="AR863" s="357"/>
      <c r="AS863" s="357"/>
      <c r="AT863" s="357"/>
      <c r="AU863" s="357"/>
      <c r="AV863" s="357"/>
      <c r="AW863" s="357"/>
      <c r="AX863" s="357"/>
      <c r="AY863">
        <f>COUNTA($C$863)</f>
        <v>1</v>
      </c>
    </row>
    <row r="864" spans="1:51" ht="30" customHeight="1" x14ac:dyDescent="0.15">
      <c r="A864" s="370">
        <v>20</v>
      </c>
      <c r="B864" s="370">
        <v>1</v>
      </c>
      <c r="C864" s="343" t="s">
        <v>791</v>
      </c>
      <c r="D864" s="343"/>
      <c r="E864" s="343"/>
      <c r="F864" s="343"/>
      <c r="G864" s="343"/>
      <c r="H864" s="343"/>
      <c r="I864" s="343"/>
      <c r="J864" s="344">
        <v>3240001041231</v>
      </c>
      <c r="K864" s="345"/>
      <c r="L864" s="345"/>
      <c r="M864" s="345"/>
      <c r="N864" s="345"/>
      <c r="O864" s="345"/>
      <c r="P864" s="346" t="s">
        <v>802</v>
      </c>
      <c r="Q864" s="346"/>
      <c r="R864" s="346"/>
      <c r="S864" s="346"/>
      <c r="T864" s="346"/>
      <c r="U864" s="346"/>
      <c r="V864" s="346"/>
      <c r="W864" s="346"/>
      <c r="X864" s="346"/>
      <c r="Y864" s="347">
        <v>0.5</v>
      </c>
      <c r="Z864" s="348"/>
      <c r="AA864" s="348"/>
      <c r="AB864" s="349"/>
      <c r="AC864" s="350" t="s">
        <v>369</v>
      </c>
      <c r="AD864" s="351"/>
      <c r="AE864" s="351"/>
      <c r="AF864" s="351"/>
      <c r="AG864" s="351"/>
      <c r="AH864" s="352">
        <v>2</v>
      </c>
      <c r="AI864" s="353"/>
      <c r="AJ864" s="353"/>
      <c r="AK864" s="353"/>
      <c r="AL864" s="354">
        <v>19.39</v>
      </c>
      <c r="AM864" s="355"/>
      <c r="AN864" s="355"/>
      <c r="AO864" s="356"/>
      <c r="AP864" s="357" t="s">
        <v>968</v>
      </c>
      <c r="AQ864" s="357"/>
      <c r="AR864" s="357"/>
      <c r="AS864" s="357"/>
      <c r="AT864" s="357"/>
      <c r="AU864" s="357"/>
      <c r="AV864" s="357"/>
      <c r="AW864" s="357"/>
      <c r="AX864" s="357"/>
      <c r="AY864">
        <f>COUNTA($C$864)</f>
        <v>1</v>
      </c>
    </row>
    <row r="865" spans="1:51" ht="30" customHeight="1" x14ac:dyDescent="0.15">
      <c r="A865" s="370">
        <v>21</v>
      </c>
      <c r="B865" s="370">
        <v>1</v>
      </c>
      <c r="C865" s="343" t="s">
        <v>791</v>
      </c>
      <c r="D865" s="343"/>
      <c r="E865" s="343"/>
      <c r="F865" s="343"/>
      <c r="G865" s="343"/>
      <c r="H865" s="343"/>
      <c r="I865" s="343"/>
      <c r="J865" s="344">
        <v>3240001041231</v>
      </c>
      <c r="K865" s="345"/>
      <c r="L865" s="345"/>
      <c r="M865" s="345"/>
      <c r="N865" s="345"/>
      <c r="O865" s="345"/>
      <c r="P865" s="346" t="s">
        <v>803</v>
      </c>
      <c r="Q865" s="346"/>
      <c r="R865" s="346"/>
      <c r="S865" s="346"/>
      <c r="T865" s="346"/>
      <c r="U865" s="346"/>
      <c r="V865" s="346"/>
      <c r="W865" s="346"/>
      <c r="X865" s="346"/>
      <c r="Y865" s="347">
        <v>0.5</v>
      </c>
      <c r="Z865" s="348"/>
      <c r="AA865" s="348"/>
      <c r="AB865" s="349"/>
      <c r="AC865" s="350" t="s">
        <v>369</v>
      </c>
      <c r="AD865" s="351"/>
      <c r="AE865" s="351"/>
      <c r="AF865" s="351"/>
      <c r="AG865" s="351"/>
      <c r="AH865" s="352">
        <v>2</v>
      </c>
      <c r="AI865" s="353"/>
      <c r="AJ865" s="353"/>
      <c r="AK865" s="353"/>
      <c r="AL865" s="354">
        <v>99.74</v>
      </c>
      <c r="AM865" s="355"/>
      <c r="AN865" s="355"/>
      <c r="AO865" s="356"/>
      <c r="AP865" s="357" t="s">
        <v>968</v>
      </c>
      <c r="AQ865" s="357"/>
      <c r="AR865" s="357"/>
      <c r="AS865" s="357"/>
      <c r="AT865" s="357"/>
      <c r="AU865" s="357"/>
      <c r="AV865" s="357"/>
      <c r="AW865" s="357"/>
      <c r="AX865" s="357"/>
      <c r="AY865">
        <f>COUNTA($C$865)</f>
        <v>1</v>
      </c>
    </row>
    <row r="866" spans="1:51" ht="30" customHeight="1" x14ac:dyDescent="0.15">
      <c r="A866" s="370">
        <v>22</v>
      </c>
      <c r="B866" s="370">
        <v>1</v>
      </c>
      <c r="C866" s="343" t="s">
        <v>804</v>
      </c>
      <c r="D866" s="343"/>
      <c r="E866" s="343"/>
      <c r="F866" s="343"/>
      <c r="G866" s="343"/>
      <c r="H866" s="343"/>
      <c r="I866" s="343"/>
      <c r="J866" s="344">
        <v>2010701020401</v>
      </c>
      <c r="K866" s="345"/>
      <c r="L866" s="345"/>
      <c r="M866" s="345"/>
      <c r="N866" s="345"/>
      <c r="O866" s="345"/>
      <c r="P866" s="346" t="s">
        <v>805</v>
      </c>
      <c r="Q866" s="346"/>
      <c r="R866" s="346"/>
      <c r="S866" s="346"/>
      <c r="T866" s="346"/>
      <c r="U866" s="346"/>
      <c r="V866" s="346"/>
      <c r="W866" s="346"/>
      <c r="X866" s="346"/>
      <c r="Y866" s="347">
        <v>66</v>
      </c>
      <c r="Z866" s="348"/>
      <c r="AA866" s="348"/>
      <c r="AB866" s="349"/>
      <c r="AC866" s="350" t="s">
        <v>369</v>
      </c>
      <c r="AD866" s="351"/>
      <c r="AE866" s="351"/>
      <c r="AF866" s="351"/>
      <c r="AG866" s="351"/>
      <c r="AH866" s="352">
        <v>2</v>
      </c>
      <c r="AI866" s="353"/>
      <c r="AJ866" s="353"/>
      <c r="AK866" s="353"/>
      <c r="AL866" s="354">
        <v>99.78</v>
      </c>
      <c r="AM866" s="355"/>
      <c r="AN866" s="355"/>
      <c r="AO866" s="356"/>
      <c r="AP866" s="357" t="s">
        <v>968</v>
      </c>
      <c r="AQ866" s="357"/>
      <c r="AR866" s="357"/>
      <c r="AS866" s="357"/>
      <c r="AT866" s="357"/>
      <c r="AU866" s="357"/>
      <c r="AV866" s="357"/>
      <c r="AW866" s="357"/>
      <c r="AX866" s="357"/>
      <c r="AY866">
        <f>COUNTA($C$866)</f>
        <v>1</v>
      </c>
    </row>
    <row r="867" spans="1:51" ht="30" customHeight="1" x14ac:dyDescent="0.15">
      <c r="A867" s="370">
        <v>23</v>
      </c>
      <c r="B867" s="370">
        <v>1</v>
      </c>
      <c r="C867" s="343" t="s">
        <v>806</v>
      </c>
      <c r="D867" s="343"/>
      <c r="E867" s="343"/>
      <c r="F867" s="343"/>
      <c r="G867" s="343"/>
      <c r="H867" s="343"/>
      <c r="I867" s="343"/>
      <c r="J867" s="344">
        <v>3011001030263</v>
      </c>
      <c r="K867" s="345"/>
      <c r="L867" s="345"/>
      <c r="M867" s="345"/>
      <c r="N867" s="345"/>
      <c r="O867" s="345"/>
      <c r="P867" s="346" t="s">
        <v>807</v>
      </c>
      <c r="Q867" s="346"/>
      <c r="R867" s="346"/>
      <c r="S867" s="346"/>
      <c r="T867" s="346"/>
      <c r="U867" s="346"/>
      <c r="V867" s="346"/>
      <c r="W867" s="346"/>
      <c r="X867" s="346"/>
      <c r="Y867" s="347">
        <v>31</v>
      </c>
      <c r="Z867" s="348"/>
      <c r="AA867" s="348"/>
      <c r="AB867" s="349"/>
      <c r="AC867" s="350" t="s">
        <v>369</v>
      </c>
      <c r="AD867" s="351"/>
      <c r="AE867" s="351"/>
      <c r="AF867" s="351"/>
      <c r="AG867" s="351"/>
      <c r="AH867" s="352">
        <v>2</v>
      </c>
      <c r="AI867" s="353"/>
      <c r="AJ867" s="353"/>
      <c r="AK867" s="353"/>
      <c r="AL867" s="354">
        <v>82.18</v>
      </c>
      <c r="AM867" s="355"/>
      <c r="AN867" s="355"/>
      <c r="AO867" s="356"/>
      <c r="AP867" s="357" t="s">
        <v>968</v>
      </c>
      <c r="AQ867" s="357"/>
      <c r="AR867" s="357"/>
      <c r="AS867" s="357"/>
      <c r="AT867" s="357"/>
      <c r="AU867" s="357"/>
      <c r="AV867" s="357"/>
      <c r="AW867" s="357"/>
      <c r="AX867" s="357"/>
      <c r="AY867">
        <f>COUNTA($C$867)</f>
        <v>1</v>
      </c>
    </row>
    <row r="868" spans="1:51" ht="30" customHeight="1" x14ac:dyDescent="0.15">
      <c r="A868" s="370">
        <v>24</v>
      </c>
      <c r="B868" s="370">
        <v>1</v>
      </c>
      <c r="C868" s="358" t="s">
        <v>963</v>
      </c>
      <c r="D868" s="343"/>
      <c r="E868" s="343"/>
      <c r="F868" s="343"/>
      <c r="G868" s="343"/>
      <c r="H868" s="343"/>
      <c r="I868" s="343"/>
      <c r="J868" s="344">
        <v>1010701015344</v>
      </c>
      <c r="K868" s="345"/>
      <c r="L868" s="345"/>
      <c r="M868" s="345"/>
      <c r="N868" s="345"/>
      <c r="O868" s="345"/>
      <c r="P868" s="346" t="s">
        <v>808</v>
      </c>
      <c r="Q868" s="346"/>
      <c r="R868" s="346"/>
      <c r="S868" s="346"/>
      <c r="T868" s="346"/>
      <c r="U868" s="346"/>
      <c r="V868" s="346"/>
      <c r="W868" s="346"/>
      <c r="X868" s="346"/>
      <c r="Y868" s="347">
        <v>21</v>
      </c>
      <c r="Z868" s="348"/>
      <c r="AA868" s="348"/>
      <c r="AB868" s="349"/>
      <c r="AC868" s="350" t="s">
        <v>369</v>
      </c>
      <c r="AD868" s="351"/>
      <c r="AE868" s="351"/>
      <c r="AF868" s="351"/>
      <c r="AG868" s="351"/>
      <c r="AH868" s="352">
        <v>3</v>
      </c>
      <c r="AI868" s="353"/>
      <c r="AJ868" s="353"/>
      <c r="AK868" s="353"/>
      <c r="AL868" s="354">
        <v>96</v>
      </c>
      <c r="AM868" s="355"/>
      <c r="AN868" s="355"/>
      <c r="AO868" s="356"/>
      <c r="AP868" s="357" t="s">
        <v>968</v>
      </c>
      <c r="AQ868" s="357"/>
      <c r="AR868" s="357"/>
      <c r="AS868" s="357"/>
      <c r="AT868" s="357"/>
      <c r="AU868" s="357"/>
      <c r="AV868" s="357"/>
      <c r="AW868" s="357"/>
      <c r="AX868" s="357"/>
      <c r="AY868">
        <f>COUNTA($C$868)</f>
        <v>1</v>
      </c>
    </row>
    <row r="869" spans="1:51" ht="30" customHeight="1" x14ac:dyDescent="0.15">
      <c r="A869" s="370">
        <v>25</v>
      </c>
      <c r="B869" s="370">
        <v>1</v>
      </c>
      <c r="C869" s="343" t="s">
        <v>809</v>
      </c>
      <c r="D869" s="343"/>
      <c r="E869" s="343"/>
      <c r="F869" s="343"/>
      <c r="G869" s="343"/>
      <c r="H869" s="343"/>
      <c r="I869" s="343"/>
      <c r="J869" s="344">
        <v>7010401022916</v>
      </c>
      <c r="K869" s="345"/>
      <c r="L869" s="345"/>
      <c r="M869" s="345"/>
      <c r="N869" s="345"/>
      <c r="O869" s="345"/>
      <c r="P869" s="346" t="s">
        <v>810</v>
      </c>
      <c r="Q869" s="346"/>
      <c r="R869" s="346"/>
      <c r="S869" s="346"/>
      <c r="T869" s="346"/>
      <c r="U869" s="346"/>
      <c r="V869" s="346"/>
      <c r="W869" s="346"/>
      <c r="X869" s="346"/>
      <c r="Y869" s="347">
        <v>14</v>
      </c>
      <c r="Z869" s="348"/>
      <c r="AA869" s="348"/>
      <c r="AB869" s="349"/>
      <c r="AC869" s="350" t="s">
        <v>369</v>
      </c>
      <c r="AD869" s="351"/>
      <c r="AE869" s="351"/>
      <c r="AF869" s="351"/>
      <c r="AG869" s="351"/>
      <c r="AH869" s="352">
        <v>1</v>
      </c>
      <c r="AI869" s="353"/>
      <c r="AJ869" s="353"/>
      <c r="AK869" s="353"/>
      <c r="AL869" s="354">
        <v>97.82</v>
      </c>
      <c r="AM869" s="355"/>
      <c r="AN869" s="355"/>
      <c r="AO869" s="356"/>
      <c r="AP869" s="357" t="s">
        <v>968</v>
      </c>
      <c r="AQ869" s="357"/>
      <c r="AR869" s="357"/>
      <c r="AS869" s="357"/>
      <c r="AT869" s="357"/>
      <c r="AU869" s="357"/>
      <c r="AV869" s="357"/>
      <c r="AW869" s="357"/>
      <c r="AX869" s="357"/>
      <c r="AY869">
        <f>COUNTA($C$869)</f>
        <v>1</v>
      </c>
    </row>
    <row r="870" spans="1:51" ht="30" customHeight="1" x14ac:dyDescent="0.15">
      <c r="A870" s="370">
        <v>26</v>
      </c>
      <c r="B870" s="370">
        <v>1</v>
      </c>
      <c r="C870" s="358" t="s">
        <v>962</v>
      </c>
      <c r="D870" s="343"/>
      <c r="E870" s="343"/>
      <c r="F870" s="343"/>
      <c r="G870" s="343"/>
      <c r="H870" s="343"/>
      <c r="I870" s="343"/>
      <c r="J870" s="344">
        <v>3010601032941</v>
      </c>
      <c r="K870" s="345"/>
      <c r="L870" s="345"/>
      <c r="M870" s="345"/>
      <c r="N870" s="345"/>
      <c r="O870" s="345"/>
      <c r="P870" s="346" t="s">
        <v>811</v>
      </c>
      <c r="Q870" s="346"/>
      <c r="R870" s="346"/>
      <c r="S870" s="346"/>
      <c r="T870" s="346"/>
      <c r="U870" s="346"/>
      <c r="V870" s="346"/>
      <c r="W870" s="346"/>
      <c r="X870" s="346"/>
      <c r="Y870" s="347">
        <v>8</v>
      </c>
      <c r="Z870" s="348"/>
      <c r="AA870" s="348"/>
      <c r="AB870" s="349"/>
      <c r="AC870" s="350" t="s">
        <v>369</v>
      </c>
      <c r="AD870" s="351"/>
      <c r="AE870" s="351"/>
      <c r="AF870" s="351"/>
      <c r="AG870" s="351"/>
      <c r="AH870" s="352">
        <v>1</v>
      </c>
      <c r="AI870" s="353"/>
      <c r="AJ870" s="353"/>
      <c r="AK870" s="353"/>
      <c r="AL870" s="354">
        <v>100</v>
      </c>
      <c r="AM870" s="355"/>
      <c r="AN870" s="355"/>
      <c r="AO870" s="356"/>
      <c r="AP870" s="357" t="s">
        <v>968</v>
      </c>
      <c r="AQ870" s="357"/>
      <c r="AR870" s="357"/>
      <c r="AS870" s="357"/>
      <c r="AT870" s="357"/>
      <c r="AU870" s="357"/>
      <c r="AV870" s="357"/>
      <c r="AW870" s="357"/>
      <c r="AX870" s="357"/>
      <c r="AY870">
        <f>COUNTA($C$870)</f>
        <v>1</v>
      </c>
    </row>
    <row r="871" spans="1:51" ht="30" customHeight="1" x14ac:dyDescent="0.15">
      <c r="A871" s="370">
        <v>27</v>
      </c>
      <c r="B871" s="370">
        <v>1</v>
      </c>
      <c r="C871" s="343" t="s">
        <v>812</v>
      </c>
      <c r="D871" s="343"/>
      <c r="E871" s="343"/>
      <c r="F871" s="343"/>
      <c r="G871" s="343"/>
      <c r="H871" s="343"/>
      <c r="I871" s="343"/>
      <c r="J871" s="344">
        <v>9010001021580</v>
      </c>
      <c r="K871" s="345"/>
      <c r="L871" s="345"/>
      <c r="M871" s="345"/>
      <c r="N871" s="345"/>
      <c r="O871" s="345"/>
      <c r="P871" s="346" t="s">
        <v>813</v>
      </c>
      <c r="Q871" s="346"/>
      <c r="R871" s="346"/>
      <c r="S871" s="346"/>
      <c r="T871" s="346"/>
      <c r="U871" s="346"/>
      <c r="V871" s="346"/>
      <c r="W871" s="346"/>
      <c r="X871" s="346"/>
      <c r="Y871" s="347">
        <v>2</v>
      </c>
      <c r="Z871" s="348"/>
      <c r="AA871" s="348"/>
      <c r="AB871" s="349"/>
      <c r="AC871" s="350" t="s">
        <v>369</v>
      </c>
      <c r="AD871" s="351"/>
      <c r="AE871" s="351"/>
      <c r="AF871" s="351"/>
      <c r="AG871" s="351"/>
      <c r="AH871" s="352">
        <v>2</v>
      </c>
      <c r="AI871" s="353"/>
      <c r="AJ871" s="353"/>
      <c r="AK871" s="353"/>
      <c r="AL871" s="354">
        <v>99.95</v>
      </c>
      <c r="AM871" s="355"/>
      <c r="AN871" s="355"/>
      <c r="AO871" s="356"/>
      <c r="AP871" s="357" t="s">
        <v>968</v>
      </c>
      <c r="AQ871" s="357"/>
      <c r="AR871" s="357"/>
      <c r="AS871" s="357"/>
      <c r="AT871" s="357"/>
      <c r="AU871" s="357"/>
      <c r="AV871" s="357"/>
      <c r="AW871" s="357"/>
      <c r="AX871" s="357"/>
      <c r="AY871">
        <f>COUNTA($C$871)</f>
        <v>1</v>
      </c>
    </row>
    <row r="872" spans="1:51" ht="30" customHeight="1" x14ac:dyDescent="0.15">
      <c r="A872" s="370">
        <v>28</v>
      </c>
      <c r="B872" s="370">
        <v>1</v>
      </c>
      <c r="C872" s="343" t="s">
        <v>812</v>
      </c>
      <c r="D872" s="343"/>
      <c r="E872" s="343"/>
      <c r="F872" s="343"/>
      <c r="G872" s="343"/>
      <c r="H872" s="343"/>
      <c r="I872" s="343"/>
      <c r="J872" s="344">
        <v>9010001021580</v>
      </c>
      <c r="K872" s="345"/>
      <c r="L872" s="345"/>
      <c r="M872" s="345"/>
      <c r="N872" s="345"/>
      <c r="O872" s="345"/>
      <c r="P872" s="346" t="s">
        <v>814</v>
      </c>
      <c r="Q872" s="346"/>
      <c r="R872" s="346"/>
      <c r="S872" s="346"/>
      <c r="T872" s="346"/>
      <c r="U872" s="346"/>
      <c r="V872" s="346"/>
      <c r="W872" s="346"/>
      <c r="X872" s="346"/>
      <c r="Y872" s="347">
        <v>0.7</v>
      </c>
      <c r="Z872" s="348"/>
      <c r="AA872" s="348"/>
      <c r="AB872" s="349"/>
      <c r="AC872" s="350" t="s">
        <v>369</v>
      </c>
      <c r="AD872" s="351"/>
      <c r="AE872" s="351"/>
      <c r="AF872" s="351"/>
      <c r="AG872" s="351"/>
      <c r="AH872" s="352">
        <v>2</v>
      </c>
      <c r="AI872" s="353"/>
      <c r="AJ872" s="353"/>
      <c r="AK872" s="353"/>
      <c r="AL872" s="354">
        <v>91</v>
      </c>
      <c r="AM872" s="355"/>
      <c r="AN872" s="355"/>
      <c r="AO872" s="356"/>
      <c r="AP872" s="357" t="s">
        <v>968</v>
      </c>
      <c r="AQ872" s="357"/>
      <c r="AR872" s="357"/>
      <c r="AS872" s="357"/>
      <c r="AT872" s="357"/>
      <c r="AU872" s="357"/>
      <c r="AV872" s="357"/>
      <c r="AW872" s="357"/>
      <c r="AX872" s="357"/>
      <c r="AY872">
        <f>COUNTA($C$872)</f>
        <v>1</v>
      </c>
    </row>
    <row r="873" spans="1:51" ht="30" customHeight="1" x14ac:dyDescent="0.15">
      <c r="A873" s="370">
        <v>29</v>
      </c>
      <c r="B873" s="370">
        <v>1</v>
      </c>
      <c r="C873" s="343" t="s">
        <v>812</v>
      </c>
      <c r="D873" s="343"/>
      <c r="E873" s="343"/>
      <c r="F873" s="343"/>
      <c r="G873" s="343"/>
      <c r="H873" s="343"/>
      <c r="I873" s="343"/>
      <c r="J873" s="344">
        <v>9010001021580</v>
      </c>
      <c r="K873" s="345"/>
      <c r="L873" s="345"/>
      <c r="M873" s="345"/>
      <c r="N873" s="345"/>
      <c r="O873" s="345"/>
      <c r="P873" s="346" t="s">
        <v>815</v>
      </c>
      <c r="Q873" s="346"/>
      <c r="R873" s="346"/>
      <c r="S873" s="346"/>
      <c r="T873" s="346"/>
      <c r="U873" s="346"/>
      <c r="V873" s="346"/>
      <c r="W873" s="346"/>
      <c r="X873" s="346"/>
      <c r="Y873" s="347">
        <v>0.6</v>
      </c>
      <c r="Z873" s="348"/>
      <c r="AA873" s="348"/>
      <c r="AB873" s="349"/>
      <c r="AC873" s="350" t="s">
        <v>369</v>
      </c>
      <c r="AD873" s="351"/>
      <c r="AE873" s="351"/>
      <c r="AF873" s="351"/>
      <c r="AG873" s="351"/>
      <c r="AH873" s="352">
        <v>2</v>
      </c>
      <c r="AI873" s="353"/>
      <c r="AJ873" s="353"/>
      <c r="AK873" s="353"/>
      <c r="AL873" s="354">
        <v>98</v>
      </c>
      <c r="AM873" s="355"/>
      <c r="AN873" s="355"/>
      <c r="AO873" s="356"/>
      <c r="AP873" s="357" t="s">
        <v>968</v>
      </c>
      <c r="AQ873" s="357"/>
      <c r="AR873" s="357"/>
      <c r="AS873" s="357"/>
      <c r="AT873" s="357"/>
      <c r="AU873" s="357"/>
      <c r="AV873" s="357"/>
      <c r="AW873" s="357"/>
      <c r="AX873" s="357"/>
      <c r="AY873">
        <f>COUNTA($C$873)</f>
        <v>1</v>
      </c>
    </row>
    <row r="874" spans="1:51" ht="30"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791</v>
      </c>
      <c r="D878" s="343"/>
      <c r="E878" s="343"/>
      <c r="F878" s="343"/>
      <c r="G878" s="343"/>
      <c r="H878" s="343"/>
      <c r="I878" s="343"/>
      <c r="J878" s="344">
        <v>3240001041231</v>
      </c>
      <c r="K878" s="345"/>
      <c r="L878" s="345"/>
      <c r="M878" s="345"/>
      <c r="N878" s="345"/>
      <c r="O878" s="345"/>
      <c r="P878" s="359" t="s">
        <v>829</v>
      </c>
      <c r="Q878" s="346"/>
      <c r="R878" s="346"/>
      <c r="S878" s="346"/>
      <c r="T878" s="346"/>
      <c r="U878" s="346"/>
      <c r="V878" s="346"/>
      <c r="W878" s="346"/>
      <c r="X878" s="346"/>
      <c r="Y878" s="347">
        <v>1</v>
      </c>
      <c r="Z878" s="348"/>
      <c r="AA878" s="348"/>
      <c r="AB878" s="349"/>
      <c r="AC878" s="350" t="s">
        <v>374</v>
      </c>
      <c r="AD878" s="351"/>
      <c r="AE878" s="351"/>
      <c r="AF878" s="351"/>
      <c r="AG878" s="351"/>
      <c r="AH878" s="366" t="s">
        <v>978</v>
      </c>
      <c r="AI878" s="367"/>
      <c r="AJ878" s="367"/>
      <c r="AK878" s="367"/>
      <c r="AL878" s="354">
        <v>100</v>
      </c>
      <c r="AM878" s="355"/>
      <c r="AN878" s="355"/>
      <c r="AO878" s="356"/>
      <c r="AP878" s="357" t="s">
        <v>968</v>
      </c>
      <c r="AQ878" s="357"/>
      <c r="AR878" s="357"/>
      <c r="AS878" s="357"/>
      <c r="AT878" s="357"/>
      <c r="AU878" s="357"/>
      <c r="AV878" s="357"/>
      <c r="AW878" s="357"/>
      <c r="AX878" s="357"/>
      <c r="AY878">
        <f t="shared" si="118"/>
        <v>1</v>
      </c>
    </row>
    <row r="879" spans="1:51" ht="30" customHeight="1" x14ac:dyDescent="0.15">
      <c r="A879" s="370">
        <v>2</v>
      </c>
      <c r="B879" s="370">
        <v>1</v>
      </c>
      <c r="C879" s="358" t="s">
        <v>826</v>
      </c>
      <c r="D879" s="343"/>
      <c r="E879" s="343"/>
      <c r="F879" s="343"/>
      <c r="G879" s="343"/>
      <c r="H879" s="343"/>
      <c r="I879" s="343"/>
      <c r="J879" s="344">
        <v>6010001135680</v>
      </c>
      <c r="K879" s="345"/>
      <c r="L879" s="345"/>
      <c r="M879" s="345"/>
      <c r="N879" s="345"/>
      <c r="O879" s="345"/>
      <c r="P879" s="346" t="s">
        <v>827</v>
      </c>
      <c r="Q879" s="346"/>
      <c r="R879" s="346"/>
      <c r="S879" s="346"/>
      <c r="T879" s="346"/>
      <c r="U879" s="346"/>
      <c r="V879" s="346"/>
      <c r="W879" s="346"/>
      <c r="X879" s="346"/>
      <c r="Y879" s="347">
        <v>0.1</v>
      </c>
      <c r="Z879" s="348"/>
      <c r="AA879" s="348"/>
      <c r="AB879" s="349"/>
      <c r="AC879" s="350" t="s">
        <v>374</v>
      </c>
      <c r="AD879" s="351"/>
      <c r="AE879" s="351"/>
      <c r="AF879" s="351"/>
      <c r="AG879" s="351"/>
      <c r="AH879" s="366" t="s">
        <v>978</v>
      </c>
      <c r="AI879" s="367"/>
      <c r="AJ879" s="367"/>
      <c r="AK879" s="367"/>
      <c r="AL879" s="354">
        <v>100</v>
      </c>
      <c r="AM879" s="355"/>
      <c r="AN879" s="355"/>
      <c r="AO879" s="356"/>
      <c r="AP879" s="357" t="s">
        <v>968</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791</v>
      </c>
      <c r="D911" s="343"/>
      <c r="E911" s="343"/>
      <c r="F911" s="343"/>
      <c r="G911" s="343"/>
      <c r="H911" s="343"/>
      <c r="I911" s="343"/>
      <c r="J911" s="344">
        <v>3240001041231</v>
      </c>
      <c r="K911" s="345"/>
      <c r="L911" s="345"/>
      <c r="M911" s="345"/>
      <c r="N911" s="345"/>
      <c r="O911" s="345"/>
      <c r="P911" s="359" t="s">
        <v>851</v>
      </c>
      <c r="Q911" s="346"/>
      <c r="R911" s="346"/>
      <c r="S911" s="346"/>
      <c r="T911" s="346"/>
      <c r="U911" s="346"/>
      <c r="V911" s="346"/>
      <c r="W911" s="346"/>
      <c r="X911" s="346"/>
      <c r="Y911" s="347">
        <v>1</v>
      </c>
      <c r="Z911" s="348"/>
      <c r="AA911" s="348"/>
      <c r="AB911" s="349"/>
      <c r="AC911" s="350" t="s">
        <v>375</v>
      </c>
      <c r="AD911" s="351"/>
      <c r="AE911" s="351"/>
      <c r="AF911" s="351"/>
      <c r="AG911" s="351"/>
      <c r="AH911" s="366" t="s">
        <v>978</v>
      </c>
      <c r="AI911" s="367"/>
      <c r="AJ911" s="367"/>
      <c r="AK911" s="367"/>
      <c r="AL911" s="354">
        <v>95.73</v>
      </c>
      <c r="AM911" s="355"/>
      <c r="AN911" s="355"/>
      <c r="AO911" s="356"/>
      <c r="AP911" s="357" t="s">
        <v>968</v>
      </c>
      <c r="AQ911" s="357"/>
      <c r="AR911" s="357"/>
      <c r="AS911" s="357"/>
      <c r="AT911" s="357"/>
      <c r="AU911" s="357"/>
      <c r="AV911" s="357"/>
      <c r="AW911" s="357"/>
      <c r="AX911" s="357"/>
      <c r="AY911">
        <f t="shared" si="119"/>
        <v>1</v>
      </c>
    </row>
    <row r="912" spans="1:51" ht="42" customHeight="1" x14ac:dyDescent="0.15">
      <c r="A912" s="370">
        <v>2</v>
      </c>
      <c r="B912" s="370">
        <v>1</v>
      </c>
      <c r="C912" s="343" t="s">
        <v>791</v>
      </c>
      <c r="D912" s="343"/>
      <c r="E912" s="343"/>
      <c r="F912" s="343"/>
      <c r="G912" s="343"/>
      <c r="H912" s="343"/>
      <c r="I912" s="343"/>
      <c r="J912" s="344">
        <v>3240001041231</v>
      </c>
      <c r="K912" s="345"/>
      <c r="L912" s="345"/>
      <c r="M912" s="345"/>
      <c r="N912" s="345"/>
      <c r="O912" s="345"/>
      <c r="P912" s="359" t="s">
        <v>852</v>
      </c>
      <c r="Q912" s="346"/>
      <c r="R912" s="346"/>
      <c r="S912" s="346"/>
      <c r="T912" s="346"/>
      <c r="U912" s="346"/>
      <c r="V912" s="346"/>
      <c r="W912" s="346"/>
      <c r="X912" s="346"/>
      <c r="Y912" s="347">
        <v>0.4</v>
      </c>
      <c r="Z912" s="348"/>
      <c r="AA912" s="348"/>
      <c r="AB912" s="349"/>
      <c r="AC912" s="350" t="s">
        <v>375</v>
      </c>
      <c r="AD912" s="351"/>
      <c r="AE912" s="351"/>
      <c r="AF912" s="351"/>
      <c r="AG912" s="351"/>
      <c r="AH912" s="366" t="s">
        <v>978</v>
      </c>
      <c r="AI912" s="367"/>
      <c r="AJ912" s="367"/>
      <c r="AK912" s="367"/>
      <c r="AL912" s="354">
        <v>100</v>
      </c>
      <c r="AM912" s="355"/>
      <c r="AN912" s="355"/>
      <c r="AO912" s="356"/>
      <c r="AP912" s="357" t="s">
        <v>968</v>
      </c>
      <c r="AQ912" s="357"/>
      <c r="AR912" s="357"/>
      <c r="AS912" s="357"/>
      <c r="AT912" s="357"/>
      <c r="AU912" s="357"/>
      <c r="AV912" s="357"/>
      <c r="AW912" s="357"/>
      <c r="AX912" s="357"/>
      <c r="AY912">
        <f>COUNTA($C$912)</f>
        <v>1</v>
      </c>
    </row>
    <row r="913" spans="1:51" ht="30" customHeight="1" x14ac:dyDescent="0.15">
      <c r="A913" s="370">
        <v>3</v>
      </c>
      <c r="B913" s="370">
        <v>1</v>
      </c>
      <c r="C913" s="343" t="s">
        <v>791</v>
      </c>
      <c r="D913" s="343"/>
      <c r="E913" s="343"/>
      <c r="F913" s="343"/>
      <c r="G913" s="343"/>
      <c r="H913" s="343"/>
      <c r="I913" s="343"/>
      <c r="J913" s="344">
        <v>3240001041231</v>
      </c>
      <c r="K913" s="345"/>
      <c r="L913" s="345"/>
      <c r="M913" s="345"/>
      <c r="N913" s="345"/>
      <c r="O913" s="345"/>
      <c r="P913" s="359" t="s">
        <v>853</v>
      </c>
      <c r="Q913" s="346"/>
      <c r="R913" s="346"/>
      <c r="S913" s="346"/>
      <c r="T913" s="346"/>
      <c r="U913" s="346"/>
      <c r="V913" s="346"/>
      <c r="W913" s="346"/>
      <c r="X913" s="346"/>
      <c r="Y913" s="347">
        <v>0.2</v>
      </c>
      <c r="Z913" s="348"/>
      <c r="AA913" s="348"/>
      <c r="AB913" s="349"/>
      <c r="AC913" s="350" t="s">
        <v>375</v>
      </c>
      <c r="AD913" s="351"/>
      <c r="AE913" s="351"/>
      <c r="AF913" s="351"/>
      <c r="AG913" s="351"/>
      <c r="AH913" s="366" t="s">
        <v>978</v>
      </c>
      <c r="AI913" s="367"/>
      <c r="AJ913" s="367"/>
      <c r="AK913" s="367"/>
      <c r="AL913" s="354">
        <v>100</v>
      </c>
      <c r="AM913" s="355"/>
      <c r="AN913" s="355"/>
      <c r="AO913" s="356"/>
      <c r="AP913" s="357" t="s">
        <v>968</v>
      </c>
      <c r="AQ913" s="357"/>
      <c r="AR913" s="357"/>
      <c r="AS913" s="357"/>
      <c r="AT913" s="357"/>
      <c r="AU913" s="357"/>
      <c r="AV913" s="357"/>
      <c r="AW913" s="357"/>
      <c r="AX913" s="357"/>
      <c r="AY913">
        <f>COUNTA($C$913)</f>
        <v>1</v>
      </c>
    </row>
    <row r="914" spans="1:51" ht="30" customHeight="1" x14ac:dyDescent="0.15">
      <c r="A914" s="370">
        <v>4</v>
      </c>
      <c r="B914" s="370">
        <v>1</v>
      </c>
      <c r="C914" s="343" t="s">
        <v>791</v>
      </c>
      <c r="D914" s="343"/>
      <c r="E914" s="343"/>
      <c r="F914" s="343"/>
      <c r="G914" s="343"/>
      <c r="H914" s="343"/>
      <c r="I914" s="343"/>
      <c r="J914" s="344">
        <v>3240001041231</v>
      </c>
      <c r="K914" s="345"/>
      <c r="L914" s="345"/>
      <c r="M914" s="345"/>
      <c r="N914" s="345"/>
      <c r="O914" s="345"/>
      <c r="P914" s="359" t="s">
        <v>854</v>
      </c>
      <c r="Q914" s="346"/>
      <c r="R914" s="346"/>
      <c r="S914" s="346"/>
      <c r="T914" s="346"/>
      <c r="U914" s="346"/>
      <c r="V914" s="346"/>
      <c r="W914" s="346"/>
      <c r="X914" s="346"/>
      <c r="Y914" s="347">
        <v>0.2</v>
      </c>
      <c r="Z914" s="348"/>
      <c r="AA914" s="348"/>
      <c r="AB914" s="349"/>
      <c r="AC914" s="350" t="s">
        <v>375</v>
      </c>
      <c r="AD914" s="351"/>
      <c r="AE914" s="351"/>
      <c r="AF914" s="351"/>
      <c r="AG914" s="351"/>
      <c r="AH914" s="366" t="s">
        <v>978</v>
      </c>
      <c r="AI914" s="367"/>
      <c r="AJ914" s="367"/>
      <c r="AK914" s="367"/>
      <c r="AL914" s="354">
        <v>98.81</v>
      </c>
      <c r="AM914" s="355"/>
      <c r="AN914" s="355"/>
      <c r="AO914" s="356"/>
      <c r="AP914" s="357" t="s">
        <v>968</v>
      </c>
      <c r="AQ914" s="357"/>
      <c r="AR914" s="357"/>
      <c r="AS914" s="357"/>
      <c r="AT914" s="357"/>
      <c r="AU914" s="357"/>
      <c r="AV914" s="357"/>
      <c r="AW914" s="357"/>
      <c r="AX914" s="357"/>
      <c r="AY914">
        <f>COUNTA($C$914)</f>
        <v>1</v>
      </c>
    </row>
    <row r="915" spans="1:51" ht="30" customHeight="1" x14ac:dyDescent="0.15">
      <c r="A915" s="370">
        <v>5</v>
      </c>
      <c r="B915" s="370">
        <v>1</v>
      </c>
      <c r="C915" s="343" t="s">
        <v>791</v>
      </c>
      <c r="D915" s="343"/>
      <c r="E915" s="343"/>
      <c r="F915" s="343"/>
      <c r="G915" s="343"/>
      <c r="H915" s="343"/>
      <c r="I915" s="343"/>
      <c r="J915" s="344">
        <v>3240001041231</v>
      </c>
      <c r="K915" s="345"/>
      <c r="L915" s="345"/>
      <c r="M915" s="345"/>
      <c r="N915" s="345"/>
      <c r="O915" s="345"/>
      <c r="P915" s="359" t="s">
        <v>855</v>
      </c>
      <c r="Q915" s="346"/>
      <c r="R915" s="346"/>
      <c r="S915" s="346"/>
      <c r="T915" s="346"/>
      <c r="U915" s="346"/>
      <c r="V915" s="346"/>
      <c r="W915" s="346"/>
      <c r="X915" s="346"/>
      <c r="Y915" s="347">
        <v>0.2</v>
      </c>
      <c r="Z915" s="348"/>
      <c r="AA915" s="348"/>
      <c r="AB915" s="349"/>
      <c r="AC915" s="350" t="s">
        <v>375</v>
      </c>
      <c r="AD915" s="351"/>
      <c r="AE915" s="351"/>
      <c r="AF915" s="351"/>
      <c r="AG915" s="351"/>
      <c r="AH915" s="366" t="s">
        <v>978</v>
      </c>
      <c r="AI915" s="367"/>
      <c r="AJ915" s="367"/>
      <c r="AK915" s="367"/>
      <c r="AL915" s="354">
        <v>98.81</v>
      </c>
      <c r="AM915" s="355"/>
      <c r="AN915" s="355"/>
      <c r="AO915" s="356"/>
      <c r="AP915" s="357" t="s">
        <v>968</v>
      </c>
      <c r="AQ915" s="357"/>
      <c r="AR915" s="357"/>
      <c r="AS915" s="357"/>
      <c r="AT915" s="357"/>
      <c r="AU915" s="357"/>
      <c r="AV915" s="357"/>
      <c r="AW915" s="357"/>
      <c r="AX915" s="357"/>
      <c r="AY915">
        <f>COUNTA($C$915)</f>
        <v>1</v>
      </c>
    </row>
    <row r="916" spans="1:51" ht="30" customHeight="1" x14ac:dyDescent="0.15">
      <c r="A916" s="370">
        <v>6</v>
      </c>
      <c r="B916" s="370">
        <v>1</v>
      </c>
      <c r="C916" s="343" t="s">
        <v>791</v>
      </c>
      <c r="D916" s="343"/>
      <c r="E916" s="343"/>
      <c r="F916" s="343"/>
      <c r="G916" s="343"/>
      <c r="H916" s="343"/>
      <c r="I916" s="343"/>
      <c r="J916" s="344">
        <v>3240001041231</v>
      </c>
      <c r="K916" s="345"/>
      <c r="L916" s="345"/>
      <c r="M916" s="345"/>
      <c r="N916" s="345"/>
      <c r="O916" s="345"/>
      <c r="P916" s="359" t="s">
        <v>856</v>
      </c>
      <c r="Q916" s="346"/>
      <c r="R916" s="346"/>
      <c r="S916" s="346"/>
      <c r="T916" s="346"/>
      <c r="U916" s="346"/>
      <c r="V916" s="346"/>
      <c r="W916" s="346"/>
      <c r="X916" s="346"/>
      <c r="Y916" s="347">
        <v>0.1</v>
      </c>
      <c r="Z916" s="348"/>
      <c r="AA916" s="348"/>
      <c r="AB916" s="349"/>
      <c r="AC916" s="350" t="s">
        <v>375</v>
      </c>
      <c r="AD916" s="351"/>
      <c r="AE916" s="351"/>
      <c r="AF916" s="351"/>
      <c r="AG916" s="351"/>
      <c r="AH916" s="366" t="s">
        <v>978</v>
      </c>
      <c r="AI916" s="367"/>
      <c r="AJ916" s="367"/>
      <c r="AK916" s="367"/>
      <c r="AL916" s="354">
        <v>93.37</v>
      </c>
      <c r="AM916" s="355"/>
      <c r="AN916" s="355"/>
      <c r="AO916" s="356"/>
      <c r="AP916" s="357" t="s">
        <v>968</v>
      </c>
      <c r="AQ916" s="357"/>
      <c r="AR916" s="357"/>
      <c r="AS916" s="357"/>
      <c r="AT916" s="357"/>
      <c r="AU916" s="357"/>
      <c r="AV916" s="357"/>
      <c r="AW916" s="357"/>
      <c r="AX916" s="357"/>
      <c r="AY916">
        <f>COUNTA($C$916)</f>
        <v>1</v>
      </c>
    </row>
    <row r="917" spans="1:51" ht="30" customHeight="1" x14ac:dyDescent="0.15">
      <c r="A917" s="370">
        <v>7</v>
      </c>
      <c r="B917" s="370">
        <v>1</v>
      </c>
      <c r="C917" s="343" t="s">
        <v>791</v>
      </c>
      <c r="D917" s="343"/>
      <c r="E917" s="343"/>
      <c r="F917" s="343"/>
      <c r="G917" s="343"/>
      <c r="H917" s="343"/>
      <c r="I917" s="343"/>
      <c r="J917" s="344">
        <v>3240001041231</v>
      </c>
      <c r="K917" s="345"/>
      <c r="L917" s="345"/>
      <c r="M917" s="345"/>
      <c r="N917" s="345"/>
      <c r="O917" s="345"/>
      <c r="P917" s="359" t="s">
        <v>857</v>
      </c>
      <c r="Q917" s="346"/>
      <c r="R917" s="346"/>
      <c r="S917" s="346"/>
      <c r="T917" s="346"/>
      <c r="U917" s="346"/>
      <c r="V917" s="346"/>
      <c r="W917" s="346"/>
      <c r="X917" s="346"/>
      <c r="Y917" s="347">
        <v>0.1</v>
      </c>
      <c r="Z917" s="348"/>
      <c r="AA917" s="348"/>
      <c r="AB917" s="349"/>
      <c r="AC917" s="350" t="s">
        <v>375</v>
      </c>
      <c r="AD917" s="351"/>
      <c r="AE917" s="351"/>
      <c r="AF917" s="351"/>
      <c r="AG917" s="351"/>
      <c r="AH917" s="366" t="s">
        <v>978</v>
      </c>
      <c r="AI917" s="367"/>
      <c r="AJ917" s="367"/>
      <c r="AK917" s="367"/>
      <c r="AL917" s="354">
        <v>32.47</v>
      </c>
      <c r="AM917" s="355"/>
      <c r="AN917" s="355"/>
      <c r="AO917" s="356"/>
      <c r="AP917" s="357" t="s">
        <v>968</v>
      </c>
      <c r="AQ917" s="357"/>
      <c r="AR917" s="357"/>
      <c r="AS917" s="357"/>
      <c r="AT917" s="357"/>
      <c r="AU917" s="357"/>
      <c r="AV917" s="357"/>
      <c r="AW917" s="357"/>
      <c r="AX917" s="357"/>
      <c r="AY917">
        <f>COUNTA($C$917)</f>
        <v>1</v>
      </c>
    </row>
    <row r="918" spans="1:51" ht="30" customHeight="1" x14ac:dyDescent="0.15">
      <c r="A918" s="370">
        <v>8</v>
      </c>
      <c r="B918" s="370">
        <v>1</v>
      </c>
      <c r="C918" s="343" t="s">
        <v>791</v>
      </c>
      <c r="D918" s="343"/>
      <c r="E918" s="343"/>
      <c r="F918" s="343"/>
      <c r="G918" s="343"/>
      <c r="H918" s="343"/>
      <c r="I918" s="343"/>
      <c r="J918" s="344">
        <v>3240001041231</v>
      </c>
      <c r="K918" s="345"/>
      <c r="L918" s="345"/>
      <c r="M918" s="345"/>
      <c r="N918" s="345"/>
      <c r="O918" s="345"/>
      <c r="P918" s="359" t="s">
        <v>858</v>
      </c>
      <c r="Q918" s="346"/>
      <c r="R918" s="346"/>
      <c r="S918" s="346"/>
      <c r="T918" s="346"/>
      <c r="U918" s="346"/>
      <c r="V918" s="346"/>
      <c r="W918" s="346"/>
      <c r="X918" s="346"/>
      <c r="Y918" s="347">
        <v>0.1</v>
      </c>
      <c r="Z918" s="348"/>
      <c r="AA918" s="348"/>
      <c r="AB918" s="349"/>
      <c r="AC918" s="350" t="s">
        <v>375</v>
      </c>
      <c r="AD918" s="351"/>
      <c r="AE918" s="351"/>
      <c r="AF918" s="351"/>
      <c r="AG918" s="351"/>
      <c r="AH918" s="366" t="s">
        <v>978</v>
      </c>
      <c r="AI918" s="367"/>
      <c r="AJ918" s="367"/>
      <c r="AK918" s="367"/>
      <c r="AL918" s="354">
        <v>100</v>
      </c>
      <c r="AM918" s="355"/>
      <c r="AN918" s="355"/>
      <c r="AO918" s="356"/>
      <c r="AP918" s="357" t="s">
        <v>968</v>
      </c>
      <c r="AQ918" s="357"/>
      <c r="AR918" s="357"/>
      <c r="AS918" s="357"/>
      <c r="AT918" s="357"/>
      <c r="AU918" s="357"/>
      <c r="AV918" s="357"/>
      <c r="AW918" s="357"/>
      <c r="AX918" s="357"/>
      <c r="AY918">
        <f>COUNTA($C$918)</f>
        <v>1</v>
      </c>
    </row>
    <row r="919" spans="1:51" ht="46.5" customHeight="1" x14ac:dyDescent="0.15">
      <c r="A919" s="370">
        <v>9</v>
      </c>
      <c r="B919" s="370">
        <v>1</v>
      </c>
      <c r="C919" s="343" t="s">
        <v>826</v>
      </c>
      <c r="D919" s="343"/>
      <c r="E919" s="343"/>
      <c r="F919" s="343"/>
      <c r="G919" s="343"/>
      <c r="H919" s="343"/>
      <c r="I919" s="343"/>
      <c r="J919" s="344">
        <v>6010001135680</v>
      </c>
      <c r="K919" s="345"/>
      <c r="L919" s="345"/>
      <c r="M919" s="345"/>
      <c r="N919" s="345"/>
      <c r="O919" s="345"/>
      <c r="P919" s="346" t="s">
        <v>831</v>
      </c>
      <c r="Q919" s="346"/>
      <c r="R919" s="346"/>
      <c r="S919" s="346"/>
      <c r="T919" s="346"/>
      <c r="U919" s="346"/>
      <c r="V919" s="346"/>
      <c r="W919" s="346"/>
      <c r="X919" s="346"/>
      <c r="Y919" s="347">
        <v>1</v>
      </c>
      <c r="Z919" s="348"/>
      <c r="AA919" s="348"/>
      <c r="AB919" s="349"/>
      <c r="AC919" s="350" t="s">
        <v>375</v>
      </c>
      <c r="AD919" s="351"/>
      <c r="AE919" s="351"/>
      <c r="AF919" s="351"/>
      <c r="AG919" s="351"/>
      <c r="AH919" s="366" t="s">
        <v>978</v>
      </c>
      <c r="AI919" s="367"/>
      <c r="AJ919" s="367"/>
      <c r="AK919" s="367"/>
      <c r="AL919" s="354">
        <v>94</v>
      </c>
      <c r="AM919" s="355"/>
      <c r="AN919" s="355"/>
      <c r="AO919" s="356"/>
      <c r="AP919" s="357" t="s">
        <v>968</v>
      </c>
      <c r="AQ919" s="357"/>
      <c r="AR919" s="357"/>
      <c r="AS919" s="357"/>
      <c r="AT919" s="357"/>
      <c r="AU919" s="357"/>
      <c r="AV919" s="357"/>
      <c r="AW919" s="357"/>
      <c r="AX919" s="357"/>
      <c r="AY919">
        <f>COUNTA($C$919)</f>
        <v>1</v>
      </c>
    </row>
    <row r="920" spans="1:51" ht="43.5" customHeight="1" x14ac:dyDescent="0.15">
      <c r="A920" s="370">
        <v>10</v>
      </c>
      <c r="B920" s="370">
        <v>1</v>
      </c>
      <c r="C920" s="343" t="s">
        <v>826</v>
      </c>
      <c r="D920" s="343"/>
      <c r="E920" s="343"/>
      <c r="F920" s="343"/>
      <c r="G920" s="343"/>
      <c r="H920" s="343"/>
      <c r="I920" s="343"/>
      <c r="J920" s="344">
        <v>6010001135680</v>
      </c>
      <c r="K920" s="345"/>
      <c r="L920" s="345"/>
      <c r="M920" s="345"/>
      <c r="N920" s="345"/>
      <c r="O920" s="345"/>
      <c r="P920" s="346" t="s">
        <v>832</v>
      </c>
      <c r="Q920" s="346"/>
      <c r="R920" s="346"/>
      <c r="S920" s="346"/>
      <c r="T920" s="346"/>
      <c r="U920" s="346"/>
      <c r="V920" s="346"/>
      <c r="W920" s="346"/>
      <c r="X920" s="346"/>
      <c r="Y920" s="347">
        <v>1</v>
      </c>
      <c r="Z920" s="348"/>
      <c r="AA920" s="348"/>
      <c r="AB920" s="349"/>
      <c r="AC920" s="350" t="s">
        <v>375</v>
      </c>
      <c r="AD920" s="351"/>
      <c r="AE920" s="351"/>
      <c r="AF920" s="351"/>
      <c r="AG920" s="351"/>
      <c r="AH920" s="366" t="s">
        <v>978</v>
      </c>
      <c r="AI920" s="367"/>
      <c r="AJ920" s="367"/>
      <c r="AK920" s="367"/>
      <c r="AL920" s="354">
        <v>48.45</v>
      </c>
      <c r="AM920" s="355"/>
      <c r="AN920" s="355"/>
      <c r="AO920" s="356"/>
      <c r="AP920" s="357" t="s">
        <v>968</v>
      </c>
      <c r="AQ920" s="357"/>
      <c r="AR920" s="357"/>
      <c r="AS920" s="357"/>
      <c r="AT920" s="357"/>
      <c r="AU920" s="357"/>
      <c r="AV920" s="357"/>
      <c r="AW920" s="357"/>
      <c r="AX920" s="357"/>
      <c r="AY920">
        <f>COUNTA($C$920)</f>
        <v>1</v>
      </c>
    </row>
    <row r="921" spans="1:51" ht="30" customHeight="1" x14ac:dyDescent="0.15">
      <c r="A921" s="370">
        <v>11</v>
      </c>
      <c r="B921" s="370">
        <v>1</v>
      </c>
      <c r="C921" s="343" t="s">
        <v>833</v>
      </c>
      <c r="D921" s="343"/>
      <c r="E921" s="343"/>
      <c r="F921" s="343"/>
      <c r="G921" s="343"/>
      <c r="H921" s="343"/>
      <c r="I921" s="343"/>
      <c r="J921" s="344">
        <v>7010401006126</v>
      </c>
      <c r="K921" s="345"/>
      <c r="L921" s="345"/>
      <c r="M921" s="345"/>
      <c r="N921" s="345"/>
      <c r="O921" s="345"/>
      <c r="P921" s="359" t="s">
        <v>834</v>
      </c>
      <c r="Q921" s="346"/>
      <c r="R921" s="346"/>
      <c r="S921" s="346"/>
      <c r="T921" s="346"/>
      <c r="U921" s="346"/>
      <c r="V921" s="346"/>
      <c r="W921" s="346"/>
      <c r="X921" s="346"/>
      <c r="Y921" s="347">
        <v>2</v>
      </c>
      <c r="Z921" s="348"/>
      <c r="AA921" s="348"/>
      <c r="AB921" s="349"/>
      <c r="AC921" s="350" t="s">
        <v>375</v>
      </c>
      <c r="AD921" s="351"/>
      <c r="AE921" s="351"/>
      <c r="AF921" s="351"/>
      <c r="AG921" s="351"/>
      <c r="AH921" s="366" t="s">
        <v>978</v>
      </c>
      <c r="AI921" s="367"/>
      <c r="AJ921" s="367"/>
      <c r="AK921" s="367"/>
      <c r="AL921" s="354">
        <v>99</v>
      </c>
      <c r="AM921" s="355"/>
      <c r="AN921" s="355"/>
      <c r="AO921" s="356"/>
      <c r="AP921" s="357" t="s">
        <v>968</v>
      </c>
      <c r="AQ921" s="357"/>
      <c r="AR921" s="357"/>
      <c r="AS921" s="357"/>
      <c r="AT921" s="357"/>
      <c r="AU921" s="357"/>
      <c r="AV921" s="357"/>
      <c r="AW921" s="357"/>
      <c r="AX921" s="357"/>
      <c r="AY921">
        <f>COUNTA($C$921)</f>
        <v>1</v>
      </c>
    </row>
    <row r="922" spans="1:51" ht="30" customHeight="1" x14ac:dyDescent="0.15">
      <c r="A922" s="370">
        <v>12</v>
      </c>
      <c r="B922" s="370">
        <v>1</v>
      </c>
      <c r="C922" s="358" t="s">
        <v>835</v>
      </c>
      <c r="D922" s="343"/>
      <c r="E922" s="343"/>
      <c r="F922" s="343"/>
      <c r="G922" s="343"/>
      <c r="H922" s="343"/>
      <c r="I922" s="343"/>
      <c r="J922" s="344">
        <v>2010001007784</v>
      </c>
      <c r="K922" s="345"/>
      <c r="L922" s="345"/>
      <c r="M922" s="345"/>
      <c r="N922" s="345"/>
      <c r="O922" s="345"/>
      <c r="P922" s="359" t="s">
        <v>836</v>
      </c>
      <c r="Q922" s="346"/>
      <c r="R922" s="346"/>
      <c r="S922" s="346"/>
      <c r="T922" s="346"/>
      <c r="U922" s="346"/>
      <c r="V922" s="346"/>
      <c r="W922" s="346"/>
      <c r="X922" s="346"/>
      <c r="Y922" s="347">
        <v>2</v>
      </c>
      <c r="Z922" s="348"/>
      <c r="AA922" s="348"/>
      <c r="AB922" s="349"/>
      <c r="AC922" s="350" t="s">
        <v>375</v>
      </c>
      <c r="AD922" s="351"/>
      <c r="AE922" s="351"/>
      <c r="AF922" s="351"/>
      <c r="AG922" s="351"/>
      <c r="AH922" s="366" t="s">
        <v>978</v>
      </c>
      <c r="AI922" s="367"/>
      <c r="AJ922" s="367"/>
      <c r="AK922" s="367"/>
      <c r="AL922" s="354">
        <v>97.74</v>
      </c>
      <c r="AM922" s="355"/>
      <c r="AN922" s="355"/>
      <c r="AO922" s="356"/>
      <c r="AP922" s="357" t="s">
        <v>968</v>
      </c>
      <c r="AQ922" s="357"/>
      <c r="AR922" s="357"/>
      <c r="AS922" s="357"/>
      <c r="AT922" s="357"/>
      <c r="AU922" s="357"/>
      <c r="AV922" s="357"/>
      <c r="AW922" s="357"/>
      <c r="AX922" s="357"/>
      <c r="AY922">
        <f>COUNTA($C$922)</f>
        <v>1</v>
      </c>
    </row>
    <row r="923" spans="1:51" ht="30" customHeight="1" x14ac:dyDescent="0.15">
      <c r="A923" s="370">
        <v>13</v>
      </c>
      <c r="B923" s="370">
        <v>1</v>
      </c>
      <c r="C923" s="358" t="s">
        <v>837</v>
      </c>
      <c r="D923" s="343"/>
      <c r="E923" s="343"/>
      <c r="F923" s="343"/>
      <c r="G923" s="343"/>
      <c r="H923" s="343"/>
      <c r="I923" s="343"/>
      <c r="J923" s="344">
        <v>2020001019928</v>
      </c>
      <c r="K923" s="345"/>
      <c r="L923" s="345"/>
      <c r="M923" s="345"/>
      <c r="N923" s="345"/>
      <c r="O923" s="345"/>
      <c r="P923" s="346" t="s">
        <v>838</v>
      </c>
      <c r="Q923" s="346"/>
      <c r="R923" s="346"/>
      <c r="S923" s="346"/>
      <c r="T923" s="346"/>
      <c r="U923" s="346"/>
      <c r="V923" s="346"/>
      <c r="W923" s="346"/>
      <c r="X923" s="346"/>
      <c r="Y923" s="347">
        <v>1</v>
      </c>
      <c r="Z923" s="348"/>
      <c r="AA923" s="348"/>
      <c r="AB923" s="349"/>
      <c r="AC923" s="350" t="s">
        <v>375</v>
      </c>
      <c r="AD923" s="351"/>
      <c r="AE923" s="351"/>
      <c r="AF923" s="351"/>
      <c r="AG923" s="351"/>
      <c r="AH923" s="366" t="s">
        <v>978</v>
      </c>
      <c r="AI923" s="367"/>
      <c r="AJ923" s="367"/>
      <c r="AK923" s="367"/>
      <c r="AL923" s="354">
        <v>89.95</v>
      </c>
      <c r="AM923" s="355"/>
      <c r="AN923" s="355"/>
      <c r="AO923" s="356"/>
      <c r="AP923" s="357" t="s">
        <v>968</v>
      </c>
      <c r="AQ923" s="357"/>
      <c r="AR923" s="357"/>
      <c r="AS923" s="357"/>
      <c r="AT923" s="357"/>
      <c r="AU923" s="357"/>
      <c r="AV923" s="357"/>
      <c r="AW923" s="357"/>
      <c r="AX923" s="357"/>
      <c r="AY923">
        <f>COUNTA($C$923)</f>
        <v>1</v>
      </c>
    </row>
    <row r="924" spans="1:51" ht="30" customHeight="1" x14ac:dyDescent="0.15">
      <c r="A924" s="370">
        <v>14</v>
      </c>
      <c r="B924" s="370">
        <v>1</v>
      </c>
      <c r="C924" s="343" t="s">
        <v>812</v>
      </c>
      <c r="D924" s="343"/>
      <c r="E924" s="343"/>
      <c r="F924" s="343"/>
      <c r="G924" s="343"/>
      <c r="H924" s="343"/>
      <c r="I924" s="343"/>
      <c r="J924" s="344">
        <v>9010001021580</v>
      </c>
      <c r="K924" s="345"/>
      <c r="L924" s="345"/>
      <c r="M924" s="345"/>
      <c r="N924" s="345"/>
      <c r="O924" s="345"/>
      <c r="P924" s="346" t="s">
        <v>839</v>
      </c>
      <c r="Q924" s="346"/>
      <c r="R924" s="346"/>
      <c r="S924" s="346"/>
      <c r="T924" s="346"/>
      <c r="U924" s="346"/>
      <c r="V924" s="346"/>
      <c r="W924" s="346"/>
      <c r="X924" s="346"/>
      <c r="Y924" s="347">
        <v>1</v>
      </c>
      <c r="Z924" s="348"/>
      <c r="AA924" s="348"/>
      <c r="AB924" s="349"/>
      <c r="AC924" s="350" t="s">
        <v>375</v>
      </c>
      <c r="AD924" s="351"/>
      <c r="AE924" s="351"/>
      <c r="AF924" s="351"/>
      <c r="AG924" s="351"/>
      <c r="AH924" s="366" t="s">
        <v>978</v>
      </c>
      <c r="AI924" s="367"/>
      <c r="AJ924" s="367"/>
      <c r="AK924" s="367"/>
      <c r="AL924" s="354">
        <v>90.67</v>
      </c>
      <c r="AM924" s="355"/>
      <c r="AN924" s="355"/>
      <c r="AO924" s="356"/>
      <c r="AP924" s="357" t="s">
        <v>968</v>
      </c>
      <c r="AQ924" s="357"/>
      <c r="AR924" s="357"/>
      <c r="AS924" s="357"/>
      <c r="AT924" s="357"/>
      <c r="AU924" s="357"/>
      <c r="AV924" s="357"/>
      <c r="AW924" s="357"/>
      <c r="AX924" s="357"/>
      <c r="AY924">
        <f>COUNTA($C$924)</f>
        <v>1</v>
      </c>
    </row>
    <row r="925" spans="1:51" ht="30" customHeight="1" x14ac:dyDescent="0.15">
      <c r="A925" s="370">
        <v>15</v>
      </c>
      <c r="B925" s="370">
        <v>1</v>
      </c>
      <c r="C925" s="343" t="s">
        <v>812</v>
      </c>
      <c r="D925" s="343"/>
      <c r="E925" s="343"/>
      <c r="F925" s="343"/>
      <c r="G925" s="343"/>
      <c r="H925" s="343"/>
      <c r="I925" s="343"/>
      <c r="J925" s="344">
        <v>9010001021580</v>
      </c>
      <c r="K925" s="345"/>
      <c r="L925" s="345"/>
      <c r="M925" s="345"/>
      <c r="N925" s="345"/>
      <c r="O925" s="345"/>
      <c r="P925" s="346" t="s">
        <v>840</v>
      </c>
      <c r="Q925" s="346"/>
      <c r="R925" s="346"/>
      <c r="S925" s="346"/>
      <c r="T925" s="346"/>
      <c r="U925" s="346"/>
      <c r="V925" s="346"/>
      <c r="W925" s="346"/>
      <c r="X925" s="346"/>
      <c r="Y925" s="347">
        <v>0.2</v>
      </c>
      <c r="Z925" s="348"/>
      <c r="AA925" s="348"/>
      <c r="AB925" s="349"/>
      <c r="AC925" s="350" t="s">
        <v>375</v>
      </c>
      <c r="AD925" s="351"/>
      <c r="AE925" s="351"/>
      <c r="AF925" s="351"/>
      <c r="AG925" s="351"/>
      <c r="AH925" s="366" t="s">
        <v>978</v>
      </c>
      <c r="AI925" s="367"/>
      <c r="AJ925" s="367"/>
      <c r="AK925" s="367"/>
      <c r="AL925" s="354">
        <v>90.67</v>
      </c>
      <c r="AM925" s="355"/>
      <c r="AN925" s="355"/>
      <c r="AO925" s="356"/>
      <c r="AP925" s="357" t="s">
        <v>968</v>
      </c>
      <c r="AQ925" s="357"/>
      <c r="AR925" s="357"/>
      <c r="AS925" s="357"/>
      <c r="AT925" s="357"/>
      <c r="AU925" s="357"/>
      <c r="AV925" s="357"/>
      <c r="AW925" s="357"/>
      <c r="AX925" s="357"/>
      <c r="AY925">
        <f>COUNTA($C$925)</f>
        <v>1</v>
      </c>
    </row>
    <row r="926" spans="1:51" ht="30" customHeight="1" x14ac:dyDescent="0.15">
      <c r="A926" s="370">
        <v>16</v>
      </c>
      <c r="B926" s="370">
        <v>1</v>
      </c>
      <c r="C926" s="343" t="s">
        <v>812</v>
      </c>
      <c r="D926" s="343"/>
      <c r="E926" s="343"/>
      <c r="F926" s="343"/>
      <c r="G926" s="343"/>
      <c r="H926" s="343"/>
      <c r="I926" s="343"/>
      <c r="J926" s="344">
        <v>9010001021580</v>
      </c>
      <c r="K926" s="345"/>
      <c r="L926" s="345"/>
      <c r="M926" s="345"/>
      <c r="N926" s="345"/>
      <c r="O926" s="345"/>
      <c r="P926" s="346" t="s">
        <v>841</v>
      </c>
      <c r="Q926" s="346"/>
      <c r="R926" s="346"/>
      <c r="S926" s="346"/>
      <c r="T926" s="346"/>
      <c r="U926" s="346"/>
      <c r="V926" s="346"/>
      <c r="W926" s="346"/>
      <c r="X926" s="346"/>
      <c r="Y926" s="347">
        <v>0.1</v>
      </c>
      <c r="Z926" s="348"/>
      <c r="AA926" s="348"/>
      <c r="AB926" s="349"/>
      <c r="AC926" s="350" t="s">
        <v>375</v>
      </c>
      <c r="AD926" s="351"/>
      <c r="AE926" s="351"/>
      <c r="AF926" s="351"/>
      <c r="AG926" s="351"/>
      <c r="AH926" s="366" t="s">
        <v>978</v>
      </c>
      <c r="AI926" s="367"/>
      <c r="AJ926" s="367"/>
      <c r="AK926" s="367"/>
      <c r="AL926" s="354">
        <v>90.67</v>
      </c>
      <c r="AM926" s="355"/>
      <c r="AN926" s="355"/>
      <c r="AO926" s="356"/>
      <c r="AP926" s="357" t="s">
        <v>968</v>
      </c>
      <c r="AQ926" s="357"/>
      <c r="AR926" s="357"/>
      <c r="AS926" s="357"/>
      <c r="AT926" s="357"/>
      <c r="AU926" s="357"/>
      <c r="AV926" s="357"/>
      <c r="AW926" s="357"/>
      <c r="AX926" s="357"/>
      <c r="AY926">
        <f>COUNTA($C$926)</f>
        <v>1</v>
      </c>
    </row>
    <row r="927" spans="1:51" s="16" customFormat="1" ht="30" customHeight="1" x14ac:dyDescent="0.15">
      <c r="A927" s="370">
        <v>17</v>
      </c>
      <c r="B927" s="370">
        <v>1</v>
      </c>
      <c r="C927" s="358" t="s">
        <v>842</v>
      </c>
      <c r="D927" s="343"/>
      <c r="E927" s="343"/>
      <c r="F927" s="343"/>
      <c r="G927" s="343"/>
      <c r="H927" s="343"/>
      <c r="I927" s="343"/>
      <c r="J927" s="344">
        <v>9010901015459</v>
      </c>
      <c r="K927" s="345"/>
      <c r="L927" s="345"/>
      <c r="M927" s="345"/>
      <c r="N927" s="345"/>
      <c r="O927" s="345"/>
      <c r="P927" s="346" t="s">
        <v>843</v>
      </c>
      <c r="Q927" s="346"/>
      <c r="R927" s="346"/>
      <c r="S927" s="346"/>
      <c r="T927" s="346"/>
      <c r="U927" s="346"/>
      <c r="V927" s="346"/>
      <c r="W927" s="346"/>
      <c r="X927" s="346"/>
      <c r="Y927" s="347">
        <v>1</v>
      </c>
      <c r="Z927" s="348"/>
      <c r="AA927" s="348"/>
      <c r="AB927" s="349"/>
      <c r="AC927" s="350" t="s">
        <v>375</v>
      </c>
      <c r="AD927" s="351"/>
      <c r="AE927" s="351"/>
      <c r="AF927" s="351"/>
      <c r="AG927" s="351"/>
      <c r="AH927" s="366" t="s">
        <v>978</v>
      </c>
      <c r="AI927" s="367"/>
      <c r="AJ927" s="367"/>
      <c r="AK927" s="367"/>
      <c r="AL927" s="354">
        <v>100</v>
      </c>
      <c r="AM927" s="355"/>
      <c r="AN927" s="355"/>
      <c r="AO927" s="356"/>
      <c r="AP927" s="357" t="s">
        <v>968</v>
      </c>
      <c r="AQ927" s="357"/>
      <c r="AR927" s="357"/>
      <c r="AS927" s="357"/>
      <c r="AT927" s="357"/>
      <c r="AU927" s="357"/>
      <c r="AV927" s="357"/>
      <c r="AW927" s="357"/>
      <c r="AX927" s="357"/>
      <c r="AY927">
        <f>COUNTA($C$927)</f>
        <v>1</v>
      </c>
    </row>
    <row r="928" spans="1:51" ht="30" customHeight="1" x14ac:dyDescent="0.15">
      <c r="A928" s="370">
        <v>18</v>
      </c>
      <c r="B928" s="370">
        <v>1</v>
      </c>
      <c r="C928" s="358" t="s">
        <v>844</v>
      </c>
      <c r="D928" s="343"/>
      <c r="E928" s="343"/>
      <c r="F928" s="343"/>
      <c r="G928" s="343"/>
      <c r="H928" s="343"/>
      <c r="I928" s="343"/>
      <c r="J928" s="344">
        <v>2030002089052</v>
      </c>
      <c r="K928" s="345"/>
      <c r="L928" s="345"/>
      <c r="M928" s="345"/>
      <c r="N928" s="345"/>
      <c r="O928" s="345"/>
      <c r="P928" s="346" t="s">
        <v>845</v>
      </c>
      <c r="Q928" s="346"/>
      <c r="R928" s="346"/>
      <c r="S928" s="346"/>
      <c r="T928" s="346"/>
      <c r="U928" s="346"/>
      <c r="V928" s="346"/>
      <c r="W928" s="346"/>
      <c r="X928" s="346"/>
      <c r="Y928" s="347">
        <v>0.8</v>
      </c>
      <c r="Z928" s="348"/>
      <c r="AA928" s="348"/>
      <c r="AB928" s="349"/>
      <c r="AC928" s="350" t="s">
        <v>375</v>
      </c>
      <c r="AD928" s="351"/>
      <c r="AE928" s="351"/>
      <c r="AF928" s="351"/>
      <c r="AG928" s="351"/>
      <c r="AH928" s="366" t="s">
        <v>978</v>
      </c>
      <c r="AI928" s="367"/>
      <c r="AJ928" s="367"/>
      <c r="AK928" s="367"/>
      <c r="AL928" s="354">
        <v>98.84</v>
      </c>
      <c r="AM928" s="355"/>
      <c r="AN928" s="355"/>
      <c r="AO928" s="356"/>
      <c r="AP928" s="357" t="s">
        <v>968</v>
      </c>
      <c r="AQ928" s="357"/>
      <c r="AR928" s="357"/>
      <c r="AS928" s="357"/>
      <c r="AT928" s="357"/>
      <c r="AU928" s="357"/>
      <c r="AV928" s="357"/>
      <c r="AW928" s="357"/>
      <c r="AX928" s="357"/>
      <c r="AY928">
        <f>COUNTA($C$928)</f>
        <v>1</v>
      </c>
    </row>
    <row r="929" spans="1:51" ht="30" customHeight="1" x14ac:dyDescent="0.15">
      <c r="A929" s="370">
        <v>19</v>
      </c>
      <c r="B929" s="370">
        <v>1</v>
      </c>
      <c r="C929" s="343" t="s">
        <v>846</v>
      </c>
      <c r="D929" s="343"/>
      <c r="E929" s="343"/>
      <c r="F929" s="343"/>
      <c r="G929" s="343"/>
      <c r="H929" s="343"/>
      <c r="I929" s="343"/>
      <c r="J929" s="344">
        <v>3010001005333</v>
      </c>
      <c r="K929" s="345"/>
      <c r="L929" s="345"/>
      <c r="M929" s="345"/>
      <c r="N929" s="345"/>
      <c r="O929" s="345"/>
      <c r="P929" s="346" t="s">
        <v>847</v>
      </c>
      <c r="Q929" s="346"/>
      <c r="R929" s="346"/>
      <c r="S929" s="346"/>
      <c r="T929" s="346"/>
      <c r="U929" s="346"/>
      <c r="V929" s="346"/>
      <c r="W929" s="346"/>
      <c r="X929" s="346"/>
      <c r="Y929" s="347">
        <v>0.6</v>
      </c>
      <c r="Z929" s="348"/>
      <c r="AA929" s="348"/>
      <c r="AB929" s="349"/>
      <c r="AC929" s="350" t="s">
        <v>375</v>
      </c>
      <c r="AD929" s="351"/>
      <c r="AE929" s="351"/>
      <c r="AF929" s="351"/>
      <c r="AG929" s="351"/>
      <c r="AH929" s="366" t="s">
        <v>978</v>
      </c>
      <c r="AI929" s="367"/>
      <c r="AJ929" s="367"/>
      <c r="AK929" s="367"/>
      <c r="AL929" s="354">
        <v>88.2</v>
      </c>
      <c r="AM929" s="355"/>
      <c r="AN929" s="355"/>
      <c r="AO929" s="356"/>
      <c r="AP929" s="357" t="s">
        <v>968</v>
      </c>
      <c r="AQ929" s="357"/>
      <c r="AR929" s="357"/>
      <c r="AS929" s="357"/>
      <c r="AT929" s="357"/>
      <c r="AU929" s="357"/>
      <c r="AV929" s="357"/>
      <c r="AW929" s="357"/>
      <c r="AX929" s="357"/>
      <c r="AY929">
        <f>COUNTA($C$929)</f>
        <v>1</v>
      </c>
    </row>
    <row r="930" spans="1:51" ht="30" customHeight="1" x14ac:dyDescent="0.15">
      <c r="A930" s="370">
        <v>20</v>
      </c>
      <c r="B930" s="370">
        <v>1</v>
      </c>
      <c r="C930" s="358" t="s">
        <v>848</v>
      </c>
      <c r="D930" s="343"/>
      <c r="E930" s="343"/>
      <c r="F930" s="343"/>
      <c r="G930" s="343"/>
      <c r="H930" s="343"/>
      <c r="I930" s="343"/>
      <c r="J930" s="344">
        <v>9020001070098</v>
      </c>
      <c r="K930" s="345"/>
      <c r="L930" s="345"/>
      <c r="M930" s="345"/>
      <c r="N930" s="345"/>
      <c r="O930" s="345"/>
      <c r="P930" s="346" t="s">
        <v>849</v>
      </c>
      <c r="Q930" s="346"/>
      <c r="R930" s="346"/>
      <c r="S930" s="346"/>
      <c r="T930" s="346"/>
      <c r="U930" s="346"/>
      <c r="V930" s="346"/>
      <c r="W930" s="346"/>
      <c r="X930" s="346"/>
      <c r="Y930" s="347">
        <v>0.6</v>
      </c>
      <c r="Z930" s="348"/>
      <c r="AA930" s="348"/>
      <c r="AB930" s="349"/>
      <c r="AC930" s="350" t="s">
        <v>375</v>
      </c>
      <c r="AD930" s="351"/>
      <c r="AE930" s="351"/>
      <c r="AF930" s="351"/>
      <c r="AG930" s="351"/>
      <c r="AH930" s="366" t="s">
        <v>978</v>
      </c>
      <c r="AI930" s="367"/>
      <c r="AJ930" s="367"/>
      <c r="AK930" s="367"/>
      <c r="AL930" s="354">
        <v>56.07</v>
      </c>
      <c r="AM930" s="355"/>
      <c r="AN930" s="355"/>
      <c r="AO930" s="356"/>
      <c r="AP930" s="357" t="s">
        <v>968</v>
      </c>
      <c r="AQ930" s="357"/>
      <c r="AR930" s="357"/>
      <c r="AS930" s="357"/>
      <c r="AT930" s="357"/>
      <c r="AU930" s="357"/>
      <c r="AV930" s="357"/>
      <c r="AW930" s="357"/>
      <c r="AX930" s="357"/>
      <c r="AY930">
        <f>COUNTA($C$930)</f>
        <v>1</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882</v>
      </c>
      <c r="D944" s="343"/>
      <c r="E944" s="343"/>
      <c r="F944" s="343"/>
      <c r="G944" s="343"/>
      <c r="H944" s="343"/>
      <c r="I944" s="343"/>
      <c r="J944" s="344">
        <v>7010401022916</v>
      </c>
      <c r="K944" s="345"/>
      <c r="L944" s="345"/>
      <c r="M944" s="345"/>
      <c r="N944" s="345"/>
      <c r="O944" s="345"/>
      <c r="P944" s="359" t="s">
        <v>859</v>
      </c>
      <c r="Q944" s="346"/>
      <c r="R944" s="346"/>
      <c r="S944" s="346"/>
      <c r="T944" s="346"/>
      <c r="U944" s="346"/>
      <c r="V944" s="346"/>
      <c r="W944" s="346"/>
      <c r="X944" s="346"/>
      <c r="Y944" s="347">
        <v>550</v>
      </c>
      <c r="Z944" s="348"/>
      <c r="AA944" s="348"/>
      <c r="AB944" s="349"/>
      <c r="AC944" s="350" t="s">
        <v>376</v>
      </c>
      <c r="AD944" s="351"/>
      <c r="AE944" s="351"/>
      <c r="AF944" s="351"/>
      <c r="AG944" s="351"/>
      <c r="AH944" s="366" t="s">
        <v>978</v>
      </c>
      <c r="AI944" s="367"/>
      <c r="AJ944" s="367"/>
      <c r="AK944" s="367"/>
      <c r="AL944" s="354">
        <v>99.88</v>
      </c>
      <c r="AM944" s="355"/>
      <c r="AN944" s="355"/>
      <c r="AO944" s="356"/>
      <c r="AP944" s="357" t="s">
        <v>968</v>
      </c>
      <c r="AQ944" s="357"/>
      <c r="AR944" s="357"/>
      <c r="AS944" s="357"/>
      <c r="AT944" s="357"/>
      <c r="AU944" s="357"/>
      <c r="AV944" s="357"/>
      <c r="AW944" s="357"/>
      <c r="AX944" s="357"/>
      <c r="AY944">
        <f t="shared" si="120"/>
        <v>1</v>
      </c>
    </row>
    <row r="945" spans="1:51" ht="30" customHeight="1" x14ac:dyDescent="0.15">
      <c r="A945" s="370">
        <v>2</v>
      </c>
      <c r="B945" s="370">
        <v>1</v>
      </c>
      <c r="C945" s="343" t="s">
        <v>809</v>
      </c>
      <c r="D945" s="343"/>
      <c r="E945" s="343"/>
      <c r="F945" s="343"/>
      <c r="G945" s="343"/>
      <c r="H945" s="343"/>
      <c r="I945" s="343"/>
      <c r="J945" s="344">
        <v>7010401022916</v>
      </c>
      <c r="K945" s="345"/>
      <c r="L945" s="345"/>
      <c r="M945" s="345"/>
      <c r="N945" s="345"/>
      <c r="O945" s="345"/>
      <c r="P945" s="359" t="s">
        <v>860</v>
      </c>
      <c r="Q945" s="346"/>
      <c r="R945" s="346"/>
      <c r="S945" s="346"/>
      <c r="T945" s="346"/>
      <c r="U945" s="346"/>
      <c r="V945" s="346"/>
      <c r="W945" s="346"/>
      <c r="X945" s="346"/>
      <c r="Y945" s="347">
        <v>73</v>
      </c>
      <c r="Z945" s="348"/>
      <c r="AA945" s="348"/>
      <c r="AB945" s="349"/>
      <c r="AC945" s="350" t="s">
        <v>376</v>
      </c>
      <c r="AD945" s="351"/>
      <c r="AE945" s="351"/>
      <c r="AF945" s="351"/>
      <c r="AG945" s="351"/>
      <c r="AH945" s="366" t="s">
        <v>978</v>
      </c>
      <c r="AI945" s="367"/>
      <c r="AJ945" s="367"/>
      <c r="AK945" s="367"/>
      <c r="AL945" s="354">
        <v>99.21</v>
      </c>
      <c r="AM945" s="355"/>
      <c r="AN945" s="355"/>
      <c r="AO945" s="356"/>
      <c r="AP945" s="357" t="s">
        <v>968</v>
      </c>
      <c r="AQ945" s="357"/>
      <c r="AR945" s="357"/>
      <c r="AS945" s="357"/>
      <c r="AT945" s="357"/>
      <c r="AU945" s="357"/>
      <c r="AV945" s="357"/>
      <c r="AW945" s="357"/>
      <c r="AX945" s="357"/>
      <c r="AY945">
        <f>COUNTA($C$945)</f>
        <v>1</v>
      </c>
    </row>
    <row r="946" spans="1:51" ht="30" customHeight="1" x14ac:dyDescent="0.15">
      <c r="A946" s="370">
        <v>3</v>
      </c>
      <c r="B946" s="370">
        <v>1</v>
      </c>
      <c r="C946" s="343" t="s">
        <v>809</v>
      </c>
      <c r="D946" s="343"/>
      <c r="E946" s="343"/>
      <c r="F946" s="343"/>
      <c r="G946" s="343"/>
      <c r="H946" s="343"/>
      <c r="I946" s="343"/>
      <c r="J946" s="344">
        <v>7010401022916</v>
      </c>
      <c r="K946" s="345"/>
      <c r="L946" s="345"/>
      <c r="M946" s="345"/>
      <c r="N946" s="345"/>
      <c r="O946" s="345"/>
      <c r="P946" s="359" t="s">
        <v>861</v>
      </c>
      <c r="Q946" s="346"/>
      <c r="R946" s="346"/>
      <c r="S946" s="346"/>
      <c r="T946" s="346"/>
      <c r="U946" s="346"/>
      <c r="V946" s="346"/>
      <c r="W946" s="346"/>
      <c r="X946" s="346"/>
      <c r="Y946" s="347">
        <v>43</v>
      </c>
      <c r="Z946" s="348"/>
      <c r="AA946" s="348"/>
      <c r="AB946" s="349"/>
      <c r="AC946" s="350" t="s">
        <v>376</v>
      </c>
      <c r="AD946" s="351"/>
      <c r="AE946" s="351"/>
      <c r="AF946" s="351"/>
      <c r="AG946" s="351"/>
      <c r="AH946" s="366" t="s">
        <v>978</v>
      </c>
      <c r="AI946" s="367"/>
      <c r="AJ946" s="367"/>
      <c r="AK946" s="367"/>
      <c r="AL946" s="354">
        <v>99.98</v>
      </c>
      <c r="AM946" s="355"/>
      <c r="AN946" s="355"/>
      <c r="AO946" s="356"/>
      <c r="AP946" s="357" t="s">
        <v>968</v>
      </c>
      <c r="AQ946" s="357"/>
      <c r="AR946" s="357"/>
      <c r="AS946" s="357"/>
      <c r="AT946" s="357"/>
      <c r="AU946" s="357"/>
      <c r="AV946" s="357"/>
      <c r="AW946" s="357"/>
      <c r="AX946" s="357"/>
      <c r="AY946">
        <f>COUNTA($C$946)</f>
        <v>1</v>
      </c>
    </row>
    <row r="947" spans="1:51" ht="45.75" customHeight="1" x14ac:dyDescent="0.15">
      <c r="A947" s="370">
        <v>4</v>
      </c>
      <c r="B947" s="370">
        <v>1</v>
      </c>
      <c r="C947" s="358" t="s">
        <v>862</v>
      </c>
      <c r="D947" s="343"/>
      <c r="E947" s="343"/>
      <c r="F947" s="343"/>
      <c r="G947" s="343"/>
      <c r="H947" s="343"/>
      <c r="I947" s="343"/>
      <c r="J947" s="344">
        <v>7010001064648</v>
      </c>
      <c r="K947" s="345"/>
      <c r="L947" s="345"/>
      <c r="M947" s="345"/>
      <c r="N947" s="345"/>
      <c r="O947" s="345"/>
      <c r="P947" s="359" t="s">
        <v>863</v>
      </c>
      <c r="Q947" s="346"/>
      <c r="R947" s="346"/>
      <c r="S947" s="346"/>
      <c r="T947" s="346"/>
      <c r="U947" s="346"/>
      <c r="V947" s="346"/>
      <c r="W947" s="346"/>
      <c r="X947" s="346"/>
      <c r="Y947" s="347">
        <v>133</v>
      </c>
      <c r="Z947" s="348"/>
      <c r="AA947" s="348"/>
      <c r="AB947" s="349"/>
      <c r="AC947" s="350" t="s">
        <v>376</v>
      </c>
      <c r="AD947" s="351"/>
      <c r="AE947" s="351"/>
      <c r="AF947" s="351"/>
      <c r="AG947" s="351"/>
      <c r="AH947" s="366" t="s">
        <v>978</v>
      </c>
      <c r="AI947" s="367"/>
      <c r="AJ947" s="367"/>
      <c r="AK947" s="367"/>
      <c r="AL947" s="354">
        <v>100</v>
      </c>
      <c r="AM947" s="355"/>
      <c r="AN947" s="355"/>
      <c r="AO947" s="356"/>
      <c r="AP947" s="357" t="s">
        <v>968</v>
      </c>
      <c r="AQ947" s="357"/>
      <c r="AR947" s="357"/>
      <c r="AS947" s="357"/>
      <c r="AT947" s="357"/>
      <c r="AU947" s="357"/>
      <c r="AV947" s="357"/>
      <c r="AW947" s="357"/>
      <c r="AX947" s="357"/>
      <c r="AY947">
        <f>COUNTA($C$947)</f>
        <v>1</v>
      </c>
    </row>
    <row r="948" spans="1:51" ht="45.75" customHeight="1" x14ac:dyDescent="0.15">
      <c r="A948" s="370">
        <v>5</v>
      </c>
      <c r="B948" s="370">
        <v>1</v>
      </c>
      <c r="C948" s="343" t="s">
        <v>862</v>
      </c>
      <c r="D948" s="343"/>
      <c r="E948" s="343"/>
      <c r="F948" s="343"/>
      <c r="G948" s="343"/>
      <c r="H948" s="343"/>
      <c r="I948" s="343"/>
      <c r="J948" s="344">
        <v>7010001064648</v>
      </c>
      <c r="K948" s="345"/>
      <c r="L948" s="345"/>
      <c r="M948" s="345"/>
      <c r="N948" s="345"/>
      <c r="O948" s="345"/>
      <c r="P948" s="346" t="s">
        <v>863</v>
      </c>
      <c r="Q948" s="346"/>
      <c r="R948" s="346"/>
      <c r="S948" s="346"/>
      <c r="T948" s="346"/>
      <c r="U948" s="346"/>
      <c r="V948" s="346"/>
      <c r="W948" s="346"/>
      <c r="X948" s="346"/>
      <c r="Y948" s="347">
        <v>125</v>
      </c>
      <c r="Z948" s="348"/>
      <c r="AA948" s="348"/>
      <c r="AB948" s="349"/>
      <c r="AC948" s="350" t="s">
        <v>376</v>
      </c>
      <c r="AD948" s="351"/>
      <c r="AE948" s="351"/>
      <c r="AF948" s="351"/>
      <c r="AG948" s="351"/>
      <c r="AH948" s="366" t="s">
        <v>978</v>
      </c>
      <c r="AI948" s="367"/>
      <c r="AJ948" s="367"/>
      <c r="AK948" s="367"/>
      <c r="AL948" s="354">
        <v>99.75</v>
      </c>
      <c r="AM948" s="355"/>
      <c r="AN948" s="355"/>
      <c r="AO948" s="356"/>
      <c r="AP948" s="357" t="s">
        <v>968</v>
      </c>
      <c r="AQ948" s="357"/>
      <c r="AR948" s="357"/>
      <c r="AS948" s="357"/>
      <c r="AT948" s="357"/>
      <c r="AU948" s="357"/>
      <c r="AV948" s="357"/>
      <c r="AW948" s="357"/>
      <c r="AX948" s="357"/>
      <c r="AY948">
        <f>COUNTA($C$948)</f>
        <v>1</v>
      </c>
    </row>
    <row r="949" spans="1:51" ht="45.75" customHeight="1" x14ac:dyDescent="0.15">
      <c r="A949" s="370">
        <v>6</v>
      </c>
      <c r="B949" s="370">
        <v>1</v>
      </c>
      <c r="C949" s="358" t="s">
        <v>961</v>
      </c>
      <c r="D949" s="343"/>
      <c r="E949" s="343"/>
      <c r="F949" s="343"/>
      <c r="G949" s="343"/>
      <c r="H949" s="343"/>
      <c r="I949" s="343"/>
      <c r="J949" s="344">
        <v>7010001064648</v>
      </c>
      <c r="K949" s="345"/>
      <c r="L949" s="345"/>
      <c r="M949" s="345"/>
      <c r="N949" s="345"/>
      <c r="O949" s="345"/>
      <c r="P949" s="346" t="s">
        <v>864</v>
      </c>
      <c r="Q949" s="346"/>
      <c r="R949" s="346"/>
      <c r="S949" s="346"/>
      <c r="T949" s="346"/>
      <c r="U949" s="346"/>
      <c r="V949" s="346"/>
      <c r="W949" s="346"/>
      <c r="X949" s="346"/>
      <c r="Y949" s="347">
        <v>28</v>
      </c>
      <c r="Z949" s="348"/>
      <c r="AA949" s="348"/>
      <c r="AB949" s="349"/>
      <c r="AC949" s="350" t="s">
        <v>376</v>
      </c>
      <c r="AD949" s="351"/>
      <c r="AE949" s="351"/>
      <c r="AF949" s="351"/>
      <c r="AG949" s="351"/>
      <c r="AH949" s="366" t="s">
        <v>978</v>
      </c>
      <c r="AI949" s="367"/>
      <c r="AJ949" s="367"/>
      <c r="AK949" s="367"/>
      <c r="AL949" s="354">
        <v>91.03</v>
      </c>
      <c r="AM949" s="355"/>
      <c r="AN949" s="355"/>
      <c r="AO949" s="356"/>
      <c r="AP949" s="357" t="s">
        <v>968</v>
      </c>
      <c r="AQ949" s="357"/>
      <c r="AR949" s="357"/>
      <c r="AS949" s="357"/>
      <c r="AT949" s="357"/>
      <c r="AU949" s="357"/>
      <c r="AV949" s="357"/>
      <c r="AW949" s="357"/>
      <c r="AX949" s="357"/>
      <c r="AY949">
        <f>COUNTA($C$949)</f>
        <v>1</v>
      </c>
    </row>
    <row r="950" spans="1:51" ht="30" customHeight="1" x14ac:dyDescent="0.15">
      <c r="A950" s="370">
        <v>7</v>
      </c>
      <c r="B950" s="370">
        <v>1</v>
      </c>
      <c r="C950" s="343" t="s">
        <v>865</v>
      </c>
      <c r="D950" s="343"/>
      <c r="E950" s="343"/>
      <c r="F950" s="343"/>
      <c r="G950" s="343"/>
      <c r="H950" s="343"/>
      <c r="I950" s="343"/>
      <c r="J950" s="344">
        <v>9020001070098</v>
      </c>
      <c r="K950" s="345"/>
      <c r="L950" s="345"/>
      <c r="M950" s="345"/>
      <c r="N950" s="345"/>
      <c r="O950" s="345"/>
      <c r="P950" s="346" t="s">
        <v>866</v>
      </c>
      <c r="Q950" s="346"/>
      <c r="R950" s="346"/>
      <c r="S950" s="346"/>
      <c r="T950" s="346"/>
      <c r="U950" s="346"/>
      <c r="V950" s="346"/>
      <c r="W950" s="346"/>
      <c r="X950" s="346"/>
      <c r="Y950" s="347">
        <v>238</v>
      </c>
      <c r="Z950" s="348"/>
      <c r="AA950" s="348"/>
      <c r="AB950" s="349"/>
      <c r="AC950" s="350" t="s">
        <v>376</v>
      </c>
      <c r="AD950" s="351"/>
      <c r="AE950" s="351"/>
      <c r="AF950" s="351"/>
      <c r="AG950" s="351"/>
      <c r="AH950" s="366" t="s">
        <v>978</v>
      </c>
      <c r="AI950" s="367"/>
      <c r="AJ950" s="367"/>
      <c r="AK950" s="367"/>
      <c r="AL950" s="354">
        <v>100</v>
      </c>
      <c r="AM950" s="355"/>
      <c r="AN950" s="355"/>
      <c r="AO950" s="356"/>
      <c r="AP950" s="357" t="s">
        <v>968</v>
      </c>
      <c r="AQ950" s="357"/>
      <c r="AR950" s="357"/>
      <c r="AS950" s="357"/>
      <c r="AT950" s="357"/>
      <c r="AU950" s="357"/>
      <c r="AV950" s="357"/>
      <c r="AW950" s="357"/>
      <c r="AX950" s="357"/>
      <c r="AY950">
        <f>COUNTA($C$950)</f>
        <v>1</v>
      </c>
    </row>
    <row r="951" spans="1:51" ht="30" customHeight="1" x14ac:dyDescent="0.15">
      <c r="A951" s="370">
        <v>8</v>
      </c>
      <c r="B951" s="370">
        <v>1</v>
      </c>
      <c r="C951" s="358" t="s">
        <v>960</v>
      </c>
      <c r="D951" s="343"/>
      <c r="E951" s="343"/>
      <c r="F951" s="343"/>
      <c r="G951" s="343"/>
      <c r="H951" s="343"/>
      <c r="I951" s="343"/>
      <c r="J951" s="344">
        <v>9020001070098</v>
      </c>
      <c r="K951" s="345"/>
      <c r="L951" s="345"/>
      <c r="M951" s="345"/>
      <c r="N951" s="345"/>
      <c r="O951" s="345"/>
      <c r="P951" s="346" t="s">
        <v>867</v>
      </c>
      <c r="Q951" s="346"/>
      <c r="R951" s="346"/>
      <c r="S951" s="346"/>
      <c r="T951" s="346"/>
      <c r="U951" s="346"/>
      <c r="V951" s="346"/>
      <c r="W951" s="346"/>
      <c r="X951" s="346"/>
      <c r="Y951" s="347">
        <v>20</v>
      </c>
      <c r="Z951" s="348"/>
      <c r="AA951" s="348"/>
      <c r="AB951" s="349"/>
      <c r="AC951" s="350" t="s">
        <v>376</v>
      </c>
      <c r="AD951" s="351"/>
      <c r="AE951" s="351"/>
      <c r="AF951" s="351"/>
      <c r="AG951" s="351"/>
      <c r="AH951" s="366" t="s">
        <v>978</v>
      </c>
      <c r="AI951" s="367"/>
      <c r="AJ951" s="367"/>
      <c r="AK951" s="367"/>
      <c r="AL951" s="354">
        <v>98.92</v>
      </c>
      <c r="AM951" s="355"/>
      <c r="AN951" s="355"/>
      <c r="AO951" s="356"/>
      <c r="AP951" s="357" t="s">
        <v>968</v>
      </c>
      <c r="AQ951" s="357"/>
      <c r="AR951" s="357"/>
      <c r="AS951" s="357"/>
      <c r="AT951" s="357"/>
      <c r="AU951" s="357"/>
      <c r="AV951" s="357"/>
      <c r="AW951" s="357"/>
      <c r="AX951" s="357"/>
      <c r="AY951">
        <f>COUNTA($C$951)</f>
        <v>1</v>
      </c>
    </row>
    <row r="952" spans="1:51" ht="30" customHeight="1" x14ac:dyDescent="0.15">
      <c r="A952" s="370">
        <v>9</v>
      </c>
      <c r="B952" s="370">
        <v>1</v>
      </c>
      <c r="C952" s="343" t="s">
        <v>780</v>
      </c>
      <c r="D952" s="343"/>
      <c r="E952" s="343"/>
      <c r="F952" s="343"/>
      <c r="G952" s="343"/>
      <c r="H952" s="343"/>
      <c r="I952" s="343"/>
      <c r="J952" s="344">
        <v>1010001110829</v>
      </c>
      <c r="K952" s="345"/>
      <c r="L952" s="345"/>
      <c r="M952" s="345"/>
      <c r="N952" s="345"/>
      <c r="O952" s="345"/>
      <c r="P952" s="346" t="s">
        <v>868</v>
      </c>
      <c r="Q952" s="346"/>
      <c r="R952" s="346"/>
      <c r="S952" s="346"/>
      <c r="T952" s="346"/>
      <c r="U952" s="346"/>
      <c r="V952" s="346"/>
      <c r="W952" s="346"/>
      <c r="X952" s="346"/>
      <c r="Y952" s="347">
        <v>131</v>
      </c>
      <c r="Z952" s="348"/>
      <c r="AA952" s="348"/>
      <c r="AB952" s="349"/>
      <c r="AC952" s="350" t="s">
        <v>376</v>
      </c>
      <c r="AD952" s="351"/>
      <c r="AE952" s="351"/>
      <c r="AF952" s="351"/>
      <c r="AG952" s="351"/>
      <c r="AH952" s="366" t="s">
        <v>978</v>
      </c>
      <c r="AI952" s="367"/>
      <c r="AJ952" s="367"/>
      <c r="AK952" s="367"/>
      <c r="AL952" s="354">
        <v>64.5</v>
      </c>
      <c r="AM952" s="355"/>
      <c r="AN952" s="355"/>
      <c r="AO952" s="356"/>
      <c r="AP952" s="357" t="s">
        <v>968</v>
      </c>
      <c r="AQ952" s="357"/>
      <c r="AR952" s="357"/>
      <c r="AS952" s="357"/>
      <c r="AT952" s="357"/>
      <c r="AU952" s="357"/>
      <c r="AV952" s="357"/>
      <c r="AW952" s="357"/>
      <c r="AX952" s="357"/>
      <c r="AY952">
        <f>COUNTA($C$952)</f>
        <v>1</v>
      </c>
    </row>
    <row r="953" spans="1:51" ht="30" customHeight="1" x14ac:dyDescent="0.15">
      <c r="A953" s="370">
        <v>10</v>
      </c>
      <c r="B953" s="370">
        <v>1</v>
      </c>
      <c r="C953" s="343" t="s">
        <v>780</v>
      </c>
      <c r="D953" s="343"/>
      <c r="E953" s="343"/>
      <c r="F953" s="343"/>
      <c r="G953" s="343"/>
      <c r="H953" s="343"/>
      <c r="I953" s="343"/>
      <c r="J953" s="344">
        <v>1010001110829</v>
      </c>
      <c r="K953" s="345"/>
      <c r="L953" s="345"/>
      <c r="M953" s="345"/>
      <c r="N953" s="345"/>
      <c r="O953" s="345"/>
      <c r="P953" s="346" t="s">
        <v>869</v>
      </c>
      <c r="Q953" s="346"/>
      <c r="R953" s="346"/>
      <c r="S953" s="346"/>
      <c r="T953" s="346"/>
      <c r="U953" s="346"/>
      <c r="V953" s="346"/>
      <c r="W953" s="346"/>
      <c r="X953" s="346"/>
      <c r="Y953" s="347">
        <v>13</v>
      </c>
      <c r="Z953" s="348"/>
      <c r="AA953" s="348"/>
      <c r="AB953" s="349"/>
      <c r="AC953" s="350" t="s">
        <v>376</v>
      </c>
      <c r="AD953" s="351"/>
      <c r="AE953" s="351"/>
      <c r="AF953" s="351"/>
      <c r="AG953" s="351"/>
      <c r="AH953" s="366" t="s">
        <v>978</v>
      </c>
      <c r="AI953" s="367"/>
      <c r="AJ953" s="367"/>
      <c r="AK953" s="367"/>
      <c r="AL953" s="354">
        <v>97.67</v>
      </c>
      <c r="AM953" s="355"/>
      <c r="AN953" s="355"/>
      <c r="AO953" s="356"/>
      <c r="AP953" s="357" t="s">
        <v>968</v>
      </c>
      <c r="AQ953" s="357"/>
      <c r="AR953" s="357"/>
      <c r="AS953" s="357"/>
      <c r="AT953" s="357"/>
      <c r="AU953" s="357"/>
      <c r="AV953" s="357"/>
      <c r="AW953" s="357"/>
      <c r="AX953" s="357"/>
      <c r="AY953">
        <f>COUNTA($C$953)</f>
        <v>1</v>
      </c>
    </row>
    <row r="954" spans="1:51" ht="30" customHeight="1" x14ac:dyDescent="0.15">
      <c r="A954" s="370">
        <v>11</v>
      </c>
      <c r="B954" s="370">
        <v>1</v>
      </c>
      <c r="C954" s="343" t="s">
        <v>780</v>
      </c>
      <c r="D954" s="343"/>
      <c r="E954" s="343"/>
      <c r="F954" s="343"/>
      <c r="G954" s="343"/>
      <c r="H954" s="343"/>
      <c r="I954" s="343"/>
      <c r="J954" s="344">
        <v>1010001110829</v>
      </c>
      <c r="K954" s="345"/>
      <c r="L954" s="345"/>
      <c r="M954" s="345"/>
      <c r="N954" s="345"/>
      <c r="O954" s="345"/>
      <c r="P954" s="346" t="s">
        <v>870</v>
      </c>
      <c r="Q954" s="346"/>
      <c r="R954" s="346"/>
      <c r="S954" s="346"/>
      <c r="T954" s="346"/>
      <c r="U954" s="346"/>
      <c r="V954" s="346"/>
      <c r="W954" s="346"/>
      <c r="X954" s="346"/>
      <c r="Y954" s="347">
        <v>11</v>
      </c>
      <c r="Z954" s="348"/>
      <c r="AA954" s="348"/>
      <c r="AB954" s="349"/>
      <c r="AC954" s="350" t="s">
        <v>376</v>
      </c>
      <c r="AD954" s="351"/>
      <c r="AE954" s="351"/>
      <c r="AF954" s="351"/>
      <c r="AG954" s="351"/>
      <c r="AH954" s="366" t="s">
        <v>978</v>
      </c>
      <c r="AI954" s="367"/>
      <c r="AJ954" s="367"/>
      <c r="AK954" s="367"/>
      <c r="AL954" s="354">
        <v>71.099999999999994</v>
      </c>
      <c r="AM954" s="355"/>
      <c r="AN954" s="355"/>
      <c r="AO954" s="356"/>
      <c r="AP954" s="357" t="s">
        <v>968</v>
      </c>
      <c r="AQ954" s="357"/>
      <c r="AR954" s="357"/>
      <c r="AS954" s="357"/>
      <c r="AT954" s="357"/>
      <c r="AU954" s="357"/>
      <c r="AV954" s="357"/>
      <c r="AW954" s="357"/>
      <c r="AX954" s="357"/>
      <c r="AY954">
        <f>COUNTA($C$954)</f>
        <v>1</v>
      </c>
    </row>
    <row r="955" spans="1:51" ht="30" customHeight="1" x14ac:dyDescent="0.15">
      <c r="A955" s="370">
        <v>12</v>
      </c>
      <c r="B955" s="370">
        <v>1</v>
      </c>
      <c r="C955" s="358" t="s">
        <v>959</v>
      </c>
      <c r="D955" s="343"/>
      <c r="E955" s="343"/>
      <c r="F955" s="343"/>
      <c r="G955" s="343"/>
      <c r="H955" s="343"/>
      <c r="I955" s="343"/>
      <c r="J955" s="344">
        <v>8010401050387</v>
      </c>
      <c r="K955" s="345"/>
      <c r="L955" s="345"/>
      <c r="M955" s="345"/>
      <c r="N955" s="345"/>
      <c r="O955" s="345"/>
      <c r="P955" s="346" t="s">
        <v>871</v>
      </c>
      <c r="Q955" s="346"/>
      <c r="R955" s="346"/>
      <c r="S955" s="346"/>
      <c r="T955" s="346"/>
      <c r="U955" s="346"/>
      <c r="V955" s="346"/>
      <c r="W955" s="346"/>
      <c r="X955" s="346"/>
      <c r="Y955" s="347">
        <v>32</v>
      </c>
      <c r="Z955" s="348"/>
      <c r="AA955" s="348"/>
      <c r="AB955" s="349"/>
      <c r="AC955" s="350" t="s">
        <v>376</v>
      </c>
      <c r="AD955" s="351"/>
      <c r="AE955" s="351"/>
      <c r="AF955" s="351"/>
      <c r="AG955" s="351"/>
      <c r="AH955" s="366" t="s">
        <v>978</v>
      </c>
      <c r="AI955" s="367"/>
      <c r="AJ955" s="367"/>
      <c r="AK955" s="367"/>
      <c r="AL955" s="354">
        <v>100</v>
      </c>
      <c r="AM955" s="355"/>
      <c r="AN955" s="355"/>
      <c r="AO955" s="356"/>
      <c r="AP955" s="357" t="s">
        <v>968</v>
      </c>
      <c r="AQ955" s="357"/>
      <c r="AR955" s="357"/>
      <c r="AS955" s="357"/>
      <c r="AT955" s="357"/>
      <c r="AU955" s="357"/>
      <c r="AV955" s="357"/>
      <c r="AW955" s="357"/>
      <c r="AX955" s="357"/>
      <c r="AY955">
        <f>COUNTA($C$955)</f>
        <v>1</v>
      </c>
    </row>
    <row r="956" spans="1:51" ht="44.25" customHeight="1" x14ac:dyDescent="0.15">
      <c r="A956" s="370">
        <v>13</v>
      </c>
      <c r="B956" s="370">
        <v>1</v>
      </c>
      <c r="C956" s="343" t="s">
        <v>872</v>
      </c>
      <c r="D956" s="343"/>
      <c r="E956" s="343"/>
      <c r="F956" s="343"/>
      <c r="G956" s="343"/>
      <c r="H956" s="343"/>
      <c r="I956" s="343"/>
      <c r="J956" s="344">
        <v>7020001077145</v>
      </c>
      <c r="K956" s="345"/>
      <c r="L956" s="345"/>
      <c r="M956" s="345"/>
      <c r="N956" s="345"/>
      <c r="O956" s="345"/>
      <c r="P956" s="346" t="s">
        <v>873</v>
      </c>
      <c r="Q956" s="346"/>
      <c r="R956" s="346"/>
      <c r="S956" s="346"/>
      <c r="T956" s="346"/>
      <c r="U956" s="346"/>
      <c r="V956" s="346"/>
      <c r="W956" s="346"/>
      <c r="X956" s="346"/>
      <c r="Y956" s="347">
        <v>29</v>
      </c>
      <c r="Z956" s="348"/>
      <c r="AA956" s="348"/>
      <c r="AB956" s="349"/>
      <c r="AC956" s="350" t="s">
        <v>376</v>
      </c>
      <c r="AD956" s="351"/>
      <c r="AE956" s="351"/>
      <c r="AF956" s="351"/>
      <c r="AG956" s="351"/>
      <c r="AH956" s="366" t="s">
        <v>978</v>
      </c>
      <c r="AI956" s="367"/>
      <c r="AJ956" s="367"/>
      <c r="AK956" s="367"/>
      <c r="AL956" s="354">
        <v>99.85</v>
      </c>
      <c r="AM956" s="355"/>
      <c r="AN956" s="355"/>
      <c r="AO956" s="356"/>
      <c r="AP956" s="357" t="s">
        <v>968</v>
      </c>
      <c r="AQ956" s="357"/>
      <c r="AR956" s="357"/>
      <c r="AS956" s="357"/>
      <c r="AT956" s="357"/>
      <c r="AU956" s="357"/>
      <c r="AV956" s="357"/>
      <c r="AW956" s="357"/>
      <c r="AX956" s="357"/>
      <c r="AY956">
        <f>COUNTA($C$956)</f>
        <v>1</v>
      </c>
    </row>
    <row r="957" spans="1:51" ht="44.25" customHeight="1" x14ac:dyDescent="0.15">
      <c r="A957" s="370">
        <v>14</v>
      </c>
      <c r="B957" s="370">
        <v>1</v>
      </c>
      <c r="C957" s="358" t="s">
        <v>958</v>
      </c>
      <c r="D957" s="343"/>
      <c r="E957" s="343"/>
      <c r="F957" s="343"/>
      <c r="G957" s="343"/>
      <c r="H957" s="343"/>
      <c r="I957" s="343"/>
      <c r="J957" s="344">
        <v>7020001077145</v>
      </c>
      <c r="K957" s="345"/>
      <c r="L957" s="345"/>
      <c r="M957" s="345"/>
      <c r="N957" s="345"/>
      <c r="O957" s="345"/>
      <c r="P957" s="346" t="s">
        <v>874</v>
      </c>
      <c r="Q957" s="346"/>
      <c r="R957" s="346"/>
      <c r="S957" s="346"/>
      <c r="T957" s="346"/>
      <c r="U957" s="346"/>
      <c r="V957" s="346"/>
      <c r="W957" s="346"/>
      <c r="X957" s="346"/>
      <c r="Y957" s="347">
        <v>3</v>
      </c>
      <c r="Z957" s="348"/>
      <c r="AA957" s="348"/>
      <c r="AB957" s="349"/>
      <c r="AC957" s="350" t="s">
        <v>376</v>
      </c>
      <c r="AD957" s="351"/>
      <c r="AE957" s="351"/>
      <c r="AF957" s="351"/>
      <c r="AG957" s="351"/>
      <c r="AH957" s="366" t="s">
        <v>978</v>
      </c>
      <c r="AI957" s="367"/>
      <c r="AJ957" s="367"/>
      <c r="AK957" s="367"/>
      <c r="AL957" s="354">
        <v>95.04</v>
      </c>
      <c r="AM957" s="355"/>
      <c r="AN957" s="355"/>
      <c r="AO957" s="356"/>
      <c r="AP957" s="357" t="s">
        <v>968</v>
      </c>
      <c r="AQ957" s="357"/>
      <c r="AR957" s="357"/>
      <c r="AS957" s="357"/>
      <c r="AT957" s="357"/>
      <c r="AU957" s="357"/>
      <c r="AV957" s="357"/>
      <c r="AW957" s="357"/>
      <c r="AX957" s="357"/>
      <c r="AY957">
        <f>COUNTA($C$957)</f>
        <v>1</v>
      </c>
    </row>
    <row r="958" spans="1:51" ht="30" customHeight="1" x14ac:dyDescent="0.15">
      <c r="A958" s="370">
        <v>15</v>
      </c>
      <c r="B958" s="370">
        <v>1</v>
      </c>
      <c r="C958" s="358" t="s">
        <v>966</v>
      </c>
      <c r="D958" s="343"/>
      <c r="E958" s="343"/>
      <c r="F958" s="343"/>
      <c r="G958" s="343"/>
      <c r="H958" s="343"/>
      <c r="I958" s="343"/>
      <c r="J958" s="344">
        <v>7010001036564</v>
      </c>
      <c r="K958" s="345"/>
      <c r="L958" s="345"/>
      <c r="M958" s="345"/>
      <c r="N958" s="345"/>
      <c r="O958" s="345"/>
      <c r="P958" s="346" t="s">
        <v>875</v>
      </c>
      <c r="Q958" s="346"/>
      <c r="R958" s="346"/>
      <c r="S958" s="346"/>
      <c r="T958" s="346"/>
      <c r="U958" s="346"/>
      <c r="V958" s="346"/>
      <c r="W958" s="346"/>
      <c r="X958" s="346"/>
      <c r="Y958" s="347">
        <v>29</v>
      </c>
      <c r="Z958" s="348"/>
      <c r="AA958" s="348"/>
      <c r="AB958" s="349"/>
      <c r="AC958" s="350" t="s">
        <v>376</v>
      </c>
      <c r="AD958" s="351"/>
      <c r="AE958" s="351"/>
      <c r="AF958" s="351"/>
      <c r="AG958" s="351"/>
      <c r="AH958" s="366" t="s">
        <v>978</v>
      </c>
      <c r="AI958" s="367"/>
      <c r="AJ958" s="367"/>
      <c r="AK958" s="367"/>
      <c r="AL958" s="354">
        <v>99.73</v>
      </c>
      <c r="AM958" s="355"/>
      <c r="AN958" s="355"/>
      <c r="AO958" s="356"/>
      <c r="AP958" s="357" t="s">
        <v>968</v>
      </c>
      <c r="AQ958" s="357"/>
      <c r="AR958" s="357"/>
      <c r="AS958" s="357"/>
      <c r="AT958" s="357"/>
      <c r="AU958" s="357"/>
      <c r="AV958" s="357"/>
      <c r="AW958" s="357"/>
      <c r="AX958" s="357"/>
      <c r="AY958">
        <f>COUNTA($C$958)</f>
        <v>1</v>
      </c>
    </row>
    <row r="959" spans="1:51" ht="30" customHeight="1" x14ac:dyDescent="0.15">
      <c r="A959" s="370">
        <v>16</v>
      </c>
      <c r="B959" s="370">
        <v>1</v>
      </c>
      <c r="C959" s="358" t="s">
        <v>876</v>
      </c>
      <c r="D959" s="343"/>
      <c r="E959" s="343"/>
      <c r="F959" s="343"/>
      <c r="G959" s="343"/>
      <c r="H959" s="343"/>
      <c r="I959" s="343"/>
      <c r="J959" s="344">
        <v>7012401000240</v>
      </c>
      <c r="K959" s="345"/>
      <c r="L959" s="345"/>
      <c r="M959" s="345"/>
      <c r="N959" s="345"/>
      <c r="O959" s="345"/>
      <c r="P959" s="346" t="s">
        <v>877</v>
      </c>
      <c r="Q959" s="346"/>
      <c r="R959" s="346"/>
      <c r="S959" s="346"/>
      <c r="T959" s="346"/>
      <c r="U959" s="346"/>
      <c r="V959" s="346"/>
      <c r="W959" s="346"/>
      <c r="X959" s="346"/>
      <c r="Y959" s="347">
        <v>26</v>
      </c>
      <c r="Z959" s="348"/>
      <c r="AA959" s="348"/>
      <c r="AB959" s="349"/>
      <c r="AC959" s="350" t="s">
        <v>376</v>
      </c>
      <c r="AD959" s="351"/>
      <c r="AE959" s="351"/>
      <c r="AF959" s="351"/>
      <c r="AG959" s="351"/>
      <c r="AH959" s="366" t="s">
        <v>978</v>
      </c>
      <c r="AI959" s="367"/>
      <c r="AJ959" s="367"/>
      <c r="AK959" s="367"/>
      <c r="AL959" s="354">
        <v>100</v>
      </c>
      <c r="AM959" s="355"/>
      <c r="AN959" s="355"/>
      <c r="AO959" s="356"/>
      <c r="AP959" s="357" t="s">
        <v>968</v>
      </c>
      <c r="AQ959" s="357"/>
      <c r="AR959" s="357"/>
      <c r="AS959" s="357"/>
      <c r="AT959" s="357"/>
      <c r="AU959" s="357"/>
      <c r="AV959" s="357"/>
      <c r="AW959" s="357"/>
      <c r="AX959" s="357"/>
      <c r="AY959">
        <f>COUNTA($C$959)</f>
        <v>1</v>
      </c>
    </row>
    <row r="960" spans="1:51" s="16" customFormat="1" ht="30" customHeight="1" x14ac:dyDescent="0.15">
      <c r="A960" s="370">
        <v>17</v>
      </c>
      <c r="B960" s="370">
        <v>1</v>
      </c>
      <c r="C960" s="343" t="s">
        <v>878</v>
      </c>
      <c r="D960" s="343"/>
      <c r="E960" s="343"/>
      <c r="F960" s="343"/>
      <c r="G960" s="343"/>
      <c r="H960" s="343"/>
      <c r="I960" s="343"/>
      <c r="J960" s="344">
        <v>1020001071491</v>
      </c>
      <c r="K960" s="345"/>
      <c r="L960" s="345"/>
      <c r="M960" s="345"/>
      <c r="N960" s="345"/>
      <c r="O960" s="345"/>
      <c r="P960" s="346" t="s">
        <v>879</v>
      </c>
      <c r="Q960" s="346"/>
      <c r="R960" s="346"/>
      <c r="S960" s="346"/>
      <c r="T960" s="346"/>
      <c r="U960" s="346"/>
      <c r="V960" s="346"/>
      <c r="W960" s="346"/>
      <c r="X960" s="346"/>
      <c r="Y960" s="347">
        <v>6</v>
      </c>
      <c r="Z960" s="348"/>
      <c r="AA960" s="348"/>
      <c r="AB960" s="349"/>
      <c r="AC960" s="350" t="s">
        <v>376</v>
      </c>
      <c r="AD960" s="351"/>
      <c r="AE960" s="351"/>
      <c r="AF960" s="351"/>
      <c r="AG960" s="351"/>
      <c r="AH960" s="366" t="s">
        <v>978</v>
      </c>
      <c r="AI960" s="367"/>
      <c r="AJ960" s="367"/>
      <c r="AK960" s="367"/>
      <c r="AL960" s="354">
        <v>81.37</v>
      </c>
      <c r="AM960" s="355"/>
      <c r="AN960" s="355"/>
      <c r="AO960" s="356"/>
      <c r="AP960" s="357" t="s">
        <v>968</v>
      </c>
      <c r="AQ960" s="357"/>
      <c r="AR960" s="357"/>
      <c r="AS960" s="357"/>
      <c r="AT960" s="357"/>
      <c r="AU960" s="357"/>
      <c r="AV960" s="357"/>
      <c r="AW960" s="357"/>
      <c r="AX960" s="357"/>
      <c r="AY960">
        <f>COUNTA($C$960)</f>
        <v>1</v>
      </c>
    </row>
    <row r="961" spans="1:51" ht="45" customHeight="1" x14ac:dyDescent="0.15">
      <c r="A961" s="370">
        <v>18</v>
      </c>
      <c r="B961" s="370">
        <v>1</v>
      </c>
      <c r="C961" s="358" t="s">
        <v>880</v>
      </c>
      <c r="D961" s="343"/>
      <c r="E961" s="343"/>
      <c r="F961" s="343"/>
      <c r="G961" s="343"/>
      <c r="H961" s="343"/>
      <c r="I961" s="343"/>
      <c r="J961" s="344">
        <v>3011301004611</v>
      </c>
      <c r="K961" s="345"/>
      <c r="L961" s="345"/>
      <c r="M961" s="345"/>
      <c r="N961" s="345"/>
      <c r="O961" s="345"/>
      <c r="P961" s="346" t="s">
        <v>881</v>
      </c>
      <c r="Q961" s="346"/>
      <c r="R961" s="346"/>
      <c r="S961" s="346"/>
      <c r="T961" s="346"/>
      <c r="U961" s="346"/>
      <c r="V961" s="346"/>
      <c r="W961" s="346"/>
      <c r="X961" s="346"/>
      <c r="Y961" s="347">
        <v>4</v>
      </c>
      <c r="Z961" s="348"/>
      <c r="AA961" s="348"/>
      <c r="AB961" s="349"/>
      <c r="AC961" s="350" t="s">
        <v>376</v>
      </c>
      <c r="AD961" s="351"/>
      <c r="AE961" s="351"/>
      <c r="AF961" s="351"/>
      <c r="AG961" s="351"/>
      <c r="AH961" s="366" t="s">
        <v>978</v>
      </c>
      <c r="AI961" s="367"/>
      <c r="AJ961" s="367"/>
      <c r="AK961" s="367"/>
      <c r="AL961" s="354">
        <v>89.95</v>
      </c>
      <c r="AM961" s="355"/>
      <c r="AN961" s="355"/>
      <c r="AO961" s="356"/>
      <c r="AP961" s="357" t="s">
        <v>968</v>
      </c>
      <c r="AQ961" s="357"/>
      <c r="AR961" s="357"/>
      <c r="AS961" s="357"/>
      <c r="AT961" s="357"/>
      <c r="AU961" s="357"/>
      <c r="AV961" s="357"/>
      <c r="AW961" s="357"/>
      <c r="AX961" s="357"/>
      <c r="AY961">
        <f>COUNTA($C$961)</f>
        <v>1</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882</v>
      </c>
      <c r="D977" s="343"/>
      <c r="E977" s="343"/>
      <c r="F977" s="343"/>
      <c r="G977" s="343"/>
      <c r="H977" s="343"/>
      <c r="I977" s="343"/>
      <c r="J977" s="344">
        <v>7010401022916</v>
      </c>
      <c r="K977" s="345"/>
      <c r="L977" s="345"/>
      <c r="M977" s="345"/>
      <c r="N977" s="345"/>
      <c r="O977" s="345"/>
      <c r="P977" s="359" t="s">
        <v>912</v>
      </c>
      <c r="Q977" s="346"/>
      <c r="R977" s="346"/>
      <c r="S977" s="346"/>
      <c r="T977" s="346"/>
      <c r="U977" s="346"/>
      <c r="V977" s="346"/>
      <c r="W977" s="346"/>
      <c r="X977" s="346"/>
      <c r="Y977" s="347">
        <v>892</v>
      </c>
      <c r="Z977" s="348"/>
      <c r="AA977" s="348"/>
      <c r="AB977" s="349"/>
      <c r="AC977" s="350" t="s">
        <v>889</v>
      </c>
      <c r="AD977" s="351"/>
      <c r="AE977" s="351"/>
      <c r="AF977" s="351"/>
      <c r="AG977" s="351"/>
      <c r="AH977" s="366" t="s">
        <v>974</v>
      </c>
      <c r="AI977" s="367"/>
      <c r="AJ977" s="367"/>
      <c r="AK977" s="367"/>
      <c r="AL977" s="354" t="s">
        <v>974</v>
      </c>
      <c r="AM977" s="355"/>
      <c r="AN977" s="355"/>
      <c r="AO977" s="356"/>
      <c r="AP977" s="357" t="s">
        <v>968</v>
      </c>
      <c r="AQ977" s="357"/>
      <c r="AR977" s="357"/>
      <c r="AS977" s="357"/>
      <c r="AT977" s="357"/>
      <c r="AU977" s="357"/>
      <c r="AV977" s="357"/>
      <c r="AW977" s="357"/>
      <c r="AX977" s="357"/>
      <c r="AY977">
        <f t="shared" si="121"/>
        <v>1</v>
      </c>
    </row>
    <row r="978" spans="1:51" ht="30" customHeight="1" x14ac:dyDescent="0.15">
      <c r="A978" s="370">
        <v>2</v>
      </c>
      <c r="B978" s="370">
        <v>1</v>
      </c>
      <c r="C978" s="343" t="s">
        <v>809</v>
      </c>
      <c r="D978" s="343"/>
      <c r="E978" s="343"/>
      <c r="F978" s="343"/>
      <c r="G978" s="343"/>
      <c r="H978" s="343"/>
      <c r="I978" s="343"/>
      <c r="J978" s="344">
        <v>7010401022916</v>
      </c>
      <c r="K978" s="345"/>
      <c r="L978" s="345"/>
      <c r="M978" s="345"/>
      <c r="N978" s="345"/>
      <c r="O978" s="345"/>
      <c r="P978" s="359" t="s">
        <v>913</v>
      </c>
      <c r="Q978" s="346"/>
      <c r="R978" s="346"/>
      <c r="S978" s="346"/>
      <c r="T978" s="346"/>
      <c r="U978" s="346"/>
      <c r="V978" s="346"/>
      <c r="W978" s="346"/>
      <c r="X978" s="346"/>
      <c r="Y978" s="347">
        <v>45</v>
      </c>
      <c r="Z978" s="348"/>
      <c r="AA978" s="348"/>
      <c r="AB978" s="349"/>
      <c r="AC978" s="350" t="s">
        <v>889</v>
      </c>
      <c r="AD978" s="351"/>
      <c r="AE978" s="351"/>
      <c r="AF978" s="351"/>
      <c r="AG978" s="351"/>
      <c r="AH978" s="366" t="s">
        <v>974</v>
      </c>
      <c r="AI978" s="367"/>
      <c r="AJ978" s="367"/>
      <c r="AK978" s="367"/>
      <c r="AL978" s="354" t="s">
        <v>974</v>
      </c>
      <c r="AM978" s="355"/>
      <c r="AN978" s="355"/>
      <c r="AO978" s="356"/>
      <c r="AP978" s="357" t="s">
        <v>968</v>
      </c>
      <c r="AQ978" s="357"/>
      <c r="AR978" s="357"/>
      <c r="AS978" s="357"/>
      <c r="AT978" s="357"/>
      <c r="AU978" s="357"/>
      <c r="AV978" s="357"/>
      <c r="AW978" s="357"/>
      <c r="AX978" s="357"/>
      <c r="AY978">
        <f>COUNTA($C$978)</f>
        <v>1</v>
      </c>
    </row>
    <row r="979" spans="1:51" ht="30" customHeight="1" x14ac:dyDescent="0.15">
      <c r="A979" s="370">
        <v>3</v>
      </c>
      <c r="B979" s="370">
        <v>1</v>
      </c>
      <c r="C979" s="343" t="s">
        <v>809</v>
      </c>
      <c r="D979" s="343"/>
      <c r="E979" s="343"/>
      <c r="F979" s="343"/>
      <c r="G979" s="343"/>
      <c r="H979" s="343"/>
      <c r="I979" s="343"/>
      <c r="J979" s="344">
        <v>7010401022916</v>
      </c>
      <c r="K979" s="345"/>
      <c r="L979" s="345"/>
      <c r="M979" s="345"/>
      <c r="N979" s="345"/>
      <c r="O979" s="345"/>
      <c r="P979" s="359" t="s">
        <v>887</v>
      </c>
      <c r="Q979" s="346"/>
      <c r="R979" s="346"/>
      <c r="S979" s="346"/>
      <c r="T979" s="346"/>
      <c r="U979" s="346"/>
      <c r="V979" s="346"/>
      <c r="W979" s="346"/>
      <c r="X979" s="346"/>
      <c r="Y979" s="347">
        <v>37</v>
      </c>
      <c r="Z979" s="348"/>
      <c r="AA979" s="348"/>
      <c r="AB979" s="349"/>
      <c r="AC979" s="350" t="s">
        <v>889</v>
      </c>
      <c r="AD979" s="351"/>
      <c r="AE979" s="351"/>
      <c r="AF979" s="351"/>
      <c r="AG979" s="351"/>
      <c r="AH979" s="366" t="s">
        <v>974</v>
      </c>
      <c r="AI979" s="367"/>
      <c r="AJ979" s="367"/>
      <c r="AK979" s="367"/>
      <c r="AL979" s="354" t="s">
        <v>974</v>
      </c>
      <c r="AM979" s="355"/>
      <c r="AN979" s="355"/>
      <c r="AO979" s="356"/>
      <c r="AP979" s="357" t="s">
        <v>968</v>
      </c>
      <c r="AQ979" s="357"/>
      <c r="AR979" s="357"/>
      <c r="AS979" s="357"/>
      <c r="AT979" s="357"/>
      <c r="AU979" s="357"/>
      <c r="AV979" s="357"/>
      <c r="AW979" s="357"/>
      <c r="AX979" s="357"/>
      <c r="AY979">
        <f>COUNTA($C$979)</f>
        <v>1</v>
      </c>
    </row>
    <row r="980" spans="1:51" ht="30" customHeight="1" x14ac:dyDescent="0.15">
      <c r="A980" s="370">
        <v>4</v>
      </c>
      <c r="B980" s="370">
        <v>1</v>
      </c>
      <c r="C980" s="343" t="s">
        <v>809</v>
      </c>
      <c r="D980" s="343"/>
      <c r="E980" s="343"/>
      <c r="F980" s="343"/>
      <c r="G980" s="343"/>
      <c r="H980" s="343"/>
      <c r="I980" s="343"/>
      <c r="J980" s="344">
        <v>7010401022916</v>
      </c>
      <c r="K980" s="345"/>
      <c r="L980" s="345"/>
      <c r="M980" s="345"/>
      <c r="N980" s="345"/>
      <c r="O980" s="345"/>
      <c r="P980" s="359" t="s">
        <v>888</v>
      </c>
      <c r="Q980" s="346"/>
      <c r="R980" s="346"/>
      <c r="S980" s="346"/>
      <c r="T980" s="346"/>
      <c r="U980" s="346"/>
      <c r="V980" s="346"/>
      <c r="W980" s="346"/>
      <c r="X980" s="346"/>
      <c r="Y980" s="347">
        <v>28</v>
      </c>
      <c r="Z980" s="348"/>
      <c r="AA980" s="348"/>
      <c r="AB980" s="349"/>
      <c r="AC980" s="350" t="s">
        <v>889</v>
      </c>
      <c r="AD980" s="351"/>
      <c r="AE980" s="351"/>
      <c r="AF980" s="351"/>
      <c r="AG980" s="351"/>
      <c r="AH980" s="366" t="s">
        <v>974</v>
      </c>
      <c r="AI980" s="367"/>
      <c r="AJ980" s="367"/>
      <c r="AK980" s="367"/>
      <c r="AL980" s="354" t="s">
        <v>974</v>
      </c>
      <c r="AM980" s="355"/>
      <c r="AN980" s="355"/>
      <c r="AO980" s="356"/>
      <c r="AP980" s="357" t="s">
        <v>968</v>
      </c>
      <c r="AQ980" s="357"/>
      <c r="AR980" s="357"/>
      <c r="AS980" s="357"/>
      <c r="AT980" s="357"/>
      <c r="AU980" s="357"/>
      <c r="AV980" s="357"/>
      <c r="AW980" s="357"/>
      <c r="AX980" s="357"/>
      <c r="AY980">
        <f>COUNTA($C$980)</f>
        <v>1</v>
      </c>
    </row>
    <row r="981" spans="1:51" ht="30" customHeight="1" x14ac:dyDescent="0.15">
      <c r="A981" s="370">
        <v>5</v>
      </c>
      <c r="B981" s="370">
        <v>1</v>
      </c>
      <c r="C981" s="343" t="s">
        <v>809</v>
      </c>
      <c r="D981" s="343"/>
      <c r="E981" s="343"/>
      <c r="F981" s="343"/>
      <c r="G981" s="343"/>
      <c r="H981" s="343"/>
      <c r="I981" s="343"/>
      <c r="J981" s="344">
        <v>7010401022916</v>
      </c>
      <c r="K981" s="345"/>
      <c r="L981" s="345"/>
      <c r="M981" s="345"/>
      <c r="N981" s="345"/>
      <c r="O981" s="345"/>
      <c r="P981" s="359" t="s">
        <v>914</v>
      </c>
      <c r="Q981" s="346"/>
      <c r="R981" s="346"/>
      <c r="S981" s="346"/>
      <c r="T981" s="346"/>
      <c r="U981" s="346"/>
      <c r="V981" s="346"/>
      <c r="W981" s="346"/>
      <c r="X981" s="346"/>
      <c r="Y981" s="347">
        <v>14</v>
      </c>
      <c r="Z981" s="348"/>
      <c r="AA981" s="348"/>
      <c r="AB981" s="349"/>
      <c r="AC981" s="350" t="s">
        <v>889</v>
      </c>
      <c r="AD981" s="351"/>
      <c r="AE981" s="351"/>
      <c r="AF981" s="351"/>
      <c r="AG981" s="351"/>
      <c r="AH981" s="366" t="s">
        <v>974</v>
      </c>
      <c r="AI981" s="367"/>
      <c r="AJ981" s="367"/>
      <c r="AK981" s="367"/>
      <c r="AL981" s="354" t="s">
        <v>974</v>
      </c>
      <c r="AM981" s="355"/>
      <c r="AN981" s="355"/>
      <c r="AO981" s="356"/>
      <c r="AP981" s="357" t="s">
        <v>968</v>
      </c>
      <c r="AQ981" s="357"/>
      <c r="AR981" s="357"/>
      <c r="AS981" s="357"/>
      <c r="AT981" s="357"/>
      <c r="AU981" s="357"/>
      <c r="AV981" s="357"/>
      <c r="AW981" s="357"/>
      <c r="AX981" s="357"/>
      <c r="AY981">
        <f>COUNTA($C$981)</f>
        <v>1</v>
      </c>
    </row>
    <row r="982" spans="1:51" ht="30" customHeight="1" x14ac:dyDescent="0.15">
      <c r="A982" s="370">
        <v>6</v>
      </c>
      <c r="B982" s="370">
        <v>1</v>
      </c>
      <c r="C982" s="358" t="s">
        <v>957</v>
      </c>
      <c r="D982" s="343"/>
      <c r="E982" s="343"/>
      <c r="F982" s="343"/>
      <c r="G982" s="343"/>
      <c r="H982" s="343"/>
      <c r="I982" s="343"/>
      <c r="J982" s="344">
        <v>9020001071492</v>
      </c>
      <c r="K982" s="345"/>
      <c r="L982" s="345"/>
      <c r="M982" s="345"/>
      <c r="N982" s="345"/>
      <c r="O982" s="345"/>
      <c r="P982" s="346" t="s">
        <v>890</v>
      </c>
      <c r="Q982" s="346"/>
      <c r="R982" s="346"/>
      <c r="S982" s="346"/>
      <c r="T982" s="346"/>
      <c r="U982" s="346"/>
      <c r="V982" s="346"/>
      <c r="W982" s="346"/>
      <c r="X982" s="346"/>
      <c r="Y982" s="347">
        <v>707</v>
      </c>
      <c r="Z982" s="348"/>
      <c r="AA982" s="348"/>
      <c r="AB982" s="349"/>
      <c r="AC982" s="350" t="s">
        <v>889</v>
      </c>
      <c r="AD982" s="351"/>
      <c r="AE982" s="351"/>
      <c r="AF982" s="351"/>
      <c r="AG982" s="351"/>
      <c r="AH982" s="366" t="s">
        <v>974</v>
      </c>
      <c r="AI982" s="367"/>
      <c r="AJ982" s="367"/>
      <c r="AK982" s="367"/>
      <c r="AL982" s="354" t="s">
        <v>974</v>
      </c>
      <c r="AM982" s="355"/>
      <c r="AN982" s="355"/>
      <c r="AO982" s="356"/>
      <c r="AP982" s="357" t="s">
        <v>968</v>
      </c>
      <c r="AQ982" s="357"/>
      <c r="AR982" s="357"/>
      <c r="AS982" s="357"/>
      <c r="AT982" s="357"/>
      <c r="AU982" s="357"/>
      <c r="AV982" s="357"/>
      <c r="AW982" s="357"/>
      <c r="AX982" s="357"/>
      <c r="AY982">
        <f>COUNTA($C$982)</f>
        <v>1</v>
      </c>
    </row>
    <row r="983" spans="1:51" ht="30" customHeight="1" x14ac:dyDescent="0.15">
      <c r="A983" s="370">
        <v>7</v>
      </c>
      <c r="B983" s="370">
        <v>1</v>
      </c>
      <c r="C983" s="358" t="s">
        <v>956</v>
      </c>
      <c r="D983" s="343"/>
      <c r="E983" s="343"/>
      <c r="F983" s="343"/>
      <c r="G983" s="343"/>
      <c r="H983" s="343"/>
      <c r="I983" s="343"/>
      <c r="J983" s="344">
        <v>2010401044997</v>
      </c>
      <c r="K983" s="345"/>
      <c r="L983" s="345"/>
      <c r="M983" s="345"/>
      <c r="N983" s="345"/>
      <c r="O983" s="345"/>
      <c r="P983" s="346" t="s">
        <v>891</v>
      </c>
      <c r="Q983" s="346"/>
      <c r="R983" s="346"/>
      <c r="S983" s="346"/>
      <c r="T983" s="346"/>
      <c r="U983" s="346"/>
      <c r="V983" s="346"/>
      <c r="W983" s="346"/>
      <c r="X983" s="346"/>
      <c r="Y983" s="347">
        <v>590</v>
      </c>
      <c r="Z983" s="348"/>
      <c r="AA983" s="348"/>
      <c r="AB983" s="349"/>
      <c r="AC983" s="350" t="s">
        <v>889</v>
      </c>
      <c r="AD983" s="351"/>
      <c r="AE983" s="351"/>
      <c r="AF983" s="351"/>
      <c r="AG983" s="351"/>
      <c r="AH983" s="366" t="s">
        <v>974</v>
      </c>
      <c r="AI983" s="367"/>
      <c r="AJ983" s="367"/>
      <c r="AK983" s="367"/>
      <c r="AL983" s="354" t="s">
        <v>974</v>
      </c>
      <c r="AM983" s="355"/>
      <c r="AN983" s="355"/>
      <c r="AO983" s="356"/>
      <c r="AP983" s="357" t="s">
        <v>968</v>
      </c>
      <c r="AQ983" s="357"/>
      <c r="AR983" s="357"/>
      <c r="AS983" s="357"/>
      <c r="AT983" s="357"/>
      <c r="AU983" s="357"/>
      <c r="AV983" s="357"/>
      <c r="AW983" s="357"/>
      <c r="AX983" s="357"/>
      <c r="AY983">
        <f>COUNTA($C$983)</f>
        <v>1</v>
      </c>
    </row>
    <row r="984" spans="1:51" ht="30" customHeight="1" x14ac:dyDescent="0.15">
      <c r="A984" s="370">
        <v>8</v>
      </c>
      <c r="B984" s="370">
        <v>1</v>
      </c>
      <c r="C984" s="343" t="s">
        <v>892</v>
      </c>
      <c r="D984" s="343"/>
      <c r="E984" s="343"/>
      <c r="F984" s="343"/>
      <c r="G984" s="343"/>
      <c r="H984" s="343"/>
      <c r="I984" s="343"/>
      <c r="J984" s="344">
        <v>4010001008772</v>
      </c>
      <c r="K984" s="345"/>
      <c r="L984" s="345"/>
      <c r="M984" s="345"/>
      <c r="N984" s="345"/>
      <c r="O984" s="345"/>
      <c r="P984" s="346" t="s">
        <v>893</v>
      </c>
      <c r="Q984" s="346"/>
      <c r="R984" s="346"/>
      <c r="S984" s="346"/>
      <c r="T984" s="346"/>
      <c r="U984" s="346"/>
      <c r="V984" s="346"/>
      <c r="W984" s="346"/>
      <c r="X984" s="346"/>
      <c r="Y984" s="347">
        <v>163</v>
      </c>
      <c r="Z984" s="348"/>
      <c r="AA984" s="348"/>
      <c r="AB984" s="349"/>
      <c r="AC984" s="350" t="s">
        <v>889</v>
      </c>
      <c r="AD984" s="351"/>
      <c r="AE984" s="351"/>
      <c r="AF984" s="351"/>
      <c r="AG984" s="351"/>
      <c r="AH984" s="366" t="s">
        <v>974</v>
      </c>
      <c r="AI984" s="367"/>
      <c r="AJ984" s="367"/>
      <c r="AK984" s="367"/>
      <c r="AL984" s="354" t="s">
        <v>974</v>
      </c>
      <c r="AM984" s="355"/>
      <c r="AN984" s="355"/>
      <c r="AO984" s="356"/>
      <c r="AP984" s="357" t="s">
        <v>968</v>
      </c>
      <c r="AQ984" s="357"/>
      <c r="AR984" s="357"/>
      <c r="AS984" s="357"/>
      <c r="AT984" s="357"/>
      <c r="AU984" s="357"/>
      <c r="AV984" s="357"/>
      <c r="AW984" s="357"/>
      <c r="AX984" s="357"/>
      <c r="AY984">
        <f>COUNTA($C$984)</f>
        <v>1</v>
      </c>
    </row>
    <row r="985" spans="1:51" ht="41.25" customHeight="1" x14ac:dyDescent="0.15">
      <c r="A985" s="370">
        <v>9</v>
      </c>
      <c r="B985" s="370">
        <v>1</v>
      </c>
      <c r="C985" s="343" t="s">
        <v>892</v>
      </c>
      <c r="D985" s="343"/>
      <c r="E985" s="343"/>
      <c r="F985" s="343"/>
      <c r="G985" s="343"/>
      <c r="H985" s="343"/>
      <c r="I985" s="343"/>
      <c r="J985" s="344">
        <v>4010001008772</v>
      </c>
      <c r="K985" s="345"/>
      <c r="L985" s="345"/>
      <c r="M985" s="345"/>
      <c r="N985" s="345"/>
      <c r="O985" s="345"/>
      <c r="P985" s="346" t="s">
        <v>894</v>
      </c>
      <c r="Q985" s="346"/>
      <c r="R985" s="346"/>
      <c r="S985" s="346"/>
      <c r="T985" s="346"/>
      <c r="U985" s="346"/>
      <c r="V985" s="346"/>
      <c r="W985" s="346"/>
      <c r="X985" s="346"/>
      <c r="Y985" s="347">
        <v>125</v>
      </c>
      <c r="Z985" s="348"/>
      <c r="AA985" s="348"/>
      <c r="AB985" s="349"/>
      <c r="AC985" s="350" t="s">
        <v>889</v>
      </c>
      <c r="AD985" s="351"/>
      <c r="AE985" s="351"/>
      <c r="AF985" s="351"/>
      <c r="AG985" s="351"/>
      <c r="AH985" s="366" t="s">
        <v>974</v>
      </c>
      <c r="AI985" s="367"/>
      <c r="AJ985" s="367"/>
      <c r="AK985" s="367"/>
      <c r="AL985" s="354" t="s">
        <v>974</v>
      </c>
      <c r="AM985" s="355"/>
      <c r="AN985" s="355"/>
      <c r="AO985" s="356"/>
      <c r="AP985" s="357" t="s">
        <v>968</v>
      </c>
      <c r="AQ985" s="357"/>
      <c r="AR985" s="357"/>
      <c r="AS985" s="357"/>
      <c r="AT985" s="357"/>
      <c r="AU985" s="357"/>
      <c r="AV985" s="357"/>
      <c r="AW985" s="357"/>
      <c r="AX985" s="357"/>
      <c r="AY985">
        <f>COUNTA($C$985)</f>
        <v>1</v>
      </c>
    </row>
    <row r="986" spans="1:51" ht="30" customHeight="1" x14ac:dyDescent="0.15">
      <c r="A986" s="370">
        <v>10</v>
      </c>
      <c r="B986" s="370">
        <v>1</v>
      </c>
      <c r="C986" s="343" t="s">
        <v>895</v>
      </c>
      <c r="D986" s="343"/>
      <c r="E986" s="343"/>
      <c r="F986" s="343"/>
      <c r="G986" s="343"/>
      <c r="H986" s="343"/>
      <c r="I986" s="343"/>
      <c r="J986" s="344">
        <v>6011001035920</v>
      </c>
      <c r="K986" s="345"/>
      <c r="L986" s="345"/>
      <c r="M986" s="345"/>
      <c r="N986" s="345"/>
      <c r="O986" s="345"/>
      <c r="P986" s="346" t="s">
        <v>896</v>
      </c>
      <c r="Q986" s="346"/>
      <c r="R986" s="346"/>
      <c r="S986" s="346"/>
      <c r="T986" s="346"/>
      <c r="U986" s="346"/>
      <c r="V986" s="346"/>
      <c r="W986" s="346"/>
      <c r="X986" s="346"/>
      <c r="Y986" s="347">
        <v>221</v>
      </c>
      <c r="Z986" s="348"/>
      <c r="AA986" s="348"/>
      <c r="AB986" s="349"/>
      <c r="AC986" s="350" t="s">
        <v>889</v>
      </c>
      <c r="AD986" s="351"/>
      <c r="AE986" s="351"/>
      <c r="AF986" s="351"/>
      <c r="AG986" s="351"/>
      <c r="AH986" s="366" t="s">
        <v>974</v>
      </c>
      <c r="AI986" s="367"/>
      <c r="AJ986" s="367"/>
      <c r="AK986" s="367"/>
      <c r="AL986" s="354" t="s">
        <v>974</v>
      </c>
      <c r="AM986" s="355"/>
      <c r="AN986" s="355"/>
      <c r="AO986" s="356"/>
      <c r="AP986" s="357" t="s">
        <v>968</v>
      </c>
      <c r="AQ986" s="357"/>
      <c r="AR986" s="357"/>
      <c r="AS986" s="357"/>
      <c r="AT986" s="357"/>
      <c r="AU986" s="357"/>
      <c r="AV986" s="357"/>
      <c r="AW986" s="357"/>
      <c r="AX986" s="357"/>
      <c r="AY986">
        <f>COUNTA($C$986)</f>
        <v>1</v>
      </c>
    </row>
    <row r="987" spans="1:51" ht="30" customHeight="1" x14ac:dyDescent="0.15">
      <c r="A987" s="370">
        <v>11</v>
      </c>
      <c r="B987" s="370">
        <v>1</v>
      </c>
      <c r="C987" s="343" t="s">
        <v>897</v>
      </c>
      <c r="D987" s="343"/>
      <c r="E987" s="343"/>
      <c r="F987" s="343"/>
      <c r="G987" s="343"/>
      <c r="H987" s="343"/>
      <c r="I987" s="343"/>
      <c r="J987" s="344">
        <v>1013301004808</v>
      </c>
      <c r="K987" s="345"/>
      <c r="L987" s="345"/>
      <c r="M987" s="345"/>
      <c r="N987" s="345"/>
      <c r="O987" s="345"/>
      <c r="P987" s="346" t="s">
        <v>898</v>
      </c>
      <c r="Q987" s="346"/>
      <c r="R987" s="346"/>
      <c r="S987" s="346"/>
      <c r="T987" s="346"/>
      <c r="U987" s="346"/>
      <c r="V987" s="346"/>
      <c r="W987" s="346"/>
      <c r="X987" s="346"/>
      <c r="Y987" s="347">
        <v>97</v>
      </c>
      <c r="Z987" s="348"/>
      <c r="AA987" s="348"/>
      <c r="AB987" s="349"/>
      <c r="AC987" s="350" t="s">
        <v>889</v>
      </c>
      <c r="AD987" s="351"/>
      <c r="AE987" s="351"/>
      <c r="AF987" s="351"/>
      <c r="AG987" s="351"/>
      <c r="AH987" s="366" t="s">
        <v>974</v>
      </c>
      <c r="AI987" s="367"/>
      <c r="AJ987" s="367"/>
      <c r="AK987" s="367"/>
      <c r="AL987" s="354" t="s">
        <v>974</v>
      </c>
      <c r="AM987" s="355"/>
      <c r="AN987" s="355"/>
      <c r="AO987" s="356"/>
      <c r="AP987" s="357" t="s">
        <v>968</v>
      </c>
      <c r="AQ987" s="357"/>
      <c r="AR987" s="357"/>
      <c r="AS987" s="357"/>
      <c r="AT987" s="357"/>
      <c r="AU987" s="357"/>
      <c r="AV987" s="357"/>
      <c r="AW987" s="357"/>
      <c r="AX987" s="357"/>
      <c r="AY987">
        <f>COUNTA($C$987)</f>
        <v>1</v>
      </c>
    </row>
    <row r="988" spans="1:51" ht="30" customHeight="1" x14ac:dyDescent="0.15">
      <c r="A988" s="370">
        <v>12</v>
      </c>
      <c r="B988" s="370">
        <v>1</v>
      </c>
      <c r="C988" s="343" t="s">
        <v>899</v>
      </c>
      <c r="D988" s="343"/>
      <c r="E988" s="343"/>
      <c r="F988" s="343"/>
      <c r="G988" s="343"/>
      <c r="H988" s="343"/>
      <c r="I988" s="343"/>
      <c r="J988" s="344">
        <v>1020001071491</v>
      </c>
      <c r="K988" s="345"/>
      <c r="L988" s="345"/>
      <c r="M988" s="345"/>
      <c r="N988" s="345"/>
      <c r="O988" s="345"/>
      <c r="P988" s="346" t="s">
        <v>900</v>
      </c>
      <c r="Q988" s="346"/>
      <c r="R988" s="346"/>
      <c r="S988" s="346"/>
      <c r="T988" s="346"/>
      <c r="U988" s="346"/>
      <c r="V988" s="346"/>
      <c r="W988" s="346"/>
      <c r="X988" s="346"/>
      <c r="Y988" s="347">
        <v>93</v>
      </c>
      <c r="Z988" s="348"/>
      <c r="AA988" s="348"/>
      <c r="AB988" s="349"/>
      <c r="AC988" s="350" t="s">
        <v>889</v>
      </c>
      <c r="AD988" s="351"/>
      <c r="AE988" s="351"/>
      <c r="AF988" s="351"/>
      <c r="AG988" s="351"/>
      <c r="AH988" s="366" t="s">
        <v>974</v>
      </c>
      <c r="AI988" s="367"/>
      <c r="AJ988" s="367"/>
      <c r="AK988" s="367"/>
      <c r="AL988" s="354" t="s">
        <v>974</v>
      </c>
      <c r="AM988" s="355"/>
      <c r="AN988" s="355"/>
      <c r="AO988" s="356"/>
      <c r="AP988" s="357" t="s">
        <v>968</v>
      </c>
      <c r="AQ988" s="357"/>
      <c r="AR988" s="357"/>
      <c r="AS988" s="357"/>
      <c r="AT988" s="357"/>
      <c r="AU988" s="357"/>
      <c r="AV988" s="357"/>
      <c r="AW988" s="357"/>
      <c r="AX988" s="357"/>
      <c r="AY988">
        <f>COUNTA($C$988)</f>
        <v>1</v>
      </c>
    </row>
    <row r="989" spans="1:51" ht="45" customHeight="1" x14ac:dyDescent="0.15">
      <c r="A989" s="370">
        <v>13</v>
      </c>
      <c r="B989" s="370">
        <v>1</v>
      </c>
      <c r="C989" s="343" t="s">
        <v>780</v>
      </c>
      <c r="D989" s="343"/>
      <c r="E989" s="343"/>
      <c r="F989" s="343"/>
      <c r="G989" s="343"/>
      <c r="H989" s="343"/>
      <c r="I989" s="343"/>
      <c r="J989" s="344">
        <v>1010001110829</v>
      </c>
      <c r="K989" s="345"/>
      <c r="L989" s="345"/>
      <c r="M989" s="345"/>
      <c r="N989" s="345"/>
      <c r="O989" s="345"/>
      <c r="P989" s="346" t="s">
        <v>901</v>
      </c>
      <c r="Q989" s="346"/>
      <c r="R989" s="346"/>
      <c r="S989" s="346"/>
      <c r="T989" s="346"/>
      <c r="U989" s="346"/>
      <c r="V989" s="346"/>
      <c r="W989" s="346"/>
      <c r="X989" s="346"/>
      <c r="Y989" s="347">
        <v>43</v>
      </c>
      <c r="Z989" s="348"/>
      <c r="AA989" s="348"/>
      <c r="AB989" s="349"/>
      <c r="AC989" s="350" t="s">
        <v>889</v>
      </c>
      <c r="AD989" s="351"/>
      <c r="AE989" s="351"/>
      <c r="AF989" s="351"/>
      <c r="AG989" s="351"/>
      <c r="AH989" s="366" t="s">
        <v>974</v>
      </c>
      <c r="AI989" s="367"/>
      <c r="AJ989" s="367"/>
      <c r="AK989" s="367"/>
      <c r="AL989" s="354" t="s">
        <v>974</v>
      </c>
      <c r="AM989" s="355"/>
      <c r="AN989" s="355"/>
      <c r="AO989" s="356"/>
      <c r="AP989" s="357" t="s">
        <v>968</v>
      </c>
      <c r="AQ989" s="357"/>
      <c r="AR989" s="357"/>
      <c r="AS989" s="357"/>
      <c r="AT989" s="357"/>
      <c r="AU989" s="357"/>
      <c r="AV989" s="357"/>
      <c r="AW989" s="357"/>
      <c r="AX989" s="357"/>
      <c r="AY989">
        <f>COUNTA($C$989)</f>
        <v>1</v>
      </c>
    </row>
    <row r="990" spans="1:51" ht="45" customHeight="1" x14ac:dyDescent="0.15">
      <c r="A990" s="370">
        <v>14</v>
      </c>
      <c r="B990" s="370">
        <v>1</v>
      </c>
      <c r="C990" s="343" t="s">
        <v>780</v>
      </c>
      <c r="D990" s="343"/>
      <c r="E990" s="343"/>
      <c r="F990" s="343"/>
      <c r="G990" s="343"/>
      <c r="H990" s="343"/>
      <c r="I990" s="343"/>
      <c r="J990" s="344">
        <v>1010001110829</v>
      </c>
      <c r="K990" s="345"/>
      <c r="L990" s="345"/>
      <c r="M990" s="345"/>
      <c r="N990" s="345"/>
      <c r="O990" s="345"/>
      <c r="P990" s="346" t="s">
        <v>902</v>
      </c>
      <c r="Q990" s="346"/>
      <c r="R990" s="346"/>
      <c r="S990" s="346"/>
      <c r="T990" s="346"/>
      <c r="U990" s="346"/>
      <c r="V990" s="346"/>
      <c r="W990" s="346"/>
      <c r="X990" s="346"/>
      <c r="Y990" s="347">
        <v>5</v>
      </c>
      <c r="Z990" s="348"/>
      <c r="AA990" s="348"/>
      <c r="AB990" s="349"/>
      <c r="AC990" s="350" t="s">
        <v>889</v>
      </c>
      <c r="AD990" s="351"/>
      <c r="AE990" s="351"/>
      <c r="AF990" s="351"/>
      <c r="AG990" s="351"/>
      <c r="AH990" s="366" t="s">
        <v>974</v>
      </c>
      <c r="AI990" s="367"/>
      <c r="AJ990" s="367"/>
      <c r="AK990" s="367"/>
      <c r="AL990" s="354" t="s">
        <v>974</v>
      </c>
      <c r="AM990" s="355"/>
      <c r="AN990" s="355"/>
      <c r="AO990" s="356"/>
      <c r="AP990" s="357" t="s">
        <v>968</v>
      </c>
      <c r="AQ990" s="357"/>
      <c r="AR990" s="357"/>
      <c r="AS990" s="357"/>
      <c r="AT990" s="357"/>
      <c r="AU990" s="357"/>
      <c r="AV990" s="357"/>
      <c r="AW990" s="357"/>
      <c r="AX990" s="357"/>
      <c r="AY990">
        <f>COUNTA($C$990)</f>
        <v>1</v>
      </c>
    </row>
    <row r="991" spans="1:51" ht="45" customHeight="1" x14ac:dyDescent="0.15">
      <c r="A991" s="370">
        <v>15</v>
      </c>
      <c r="B991" s="370">
        <v>1</v>
      </c>
      <c r="C991" s="343" t="s">
        <v>780</v>
      </c>
      <c r="D991" s="343"/>
      <c r="E991" s="343"/>
      <c r="F991" s="343"/>
      <c r="G991" s="343"/>
      <c r="H991" s="343"/>
      <c r="I991" s="343"/>
      <c r="J991" s="344">
        <v>1010001110829</v>
      </c>
      <c r="K991" s="345"/>
      <c r="L991" s="345"/>
      <c r="M991" s="345"/>
      <c r="N991" s="345"/>
      <c r="O991" s="345"/>
      <c r="P991" s="346" t="s">
        <v>903</v>
      </c>
      <c r="Q991" s="346"/>
      <c r="R991" s="346"/>
      <c r="S991" s="346"/>
      <c r="T991" s="346"/>
      <c r="U991" s="346"/>
      <c r="V991" s="346"/>
      <c r="W991" s="346"/>
      <c r="X991" s="346"/>
      <c r="Y991" s="347">
        <v>5</v>
      </c>
      <c r="Z991" s="348"/>
      <c r="AA991" s="348"/>
      <c r="AB991" s="349"/>
      <c r="AC991" s="350" t="s">
        <v>889</v>
      </c>
      <c r="AD991" s="351"/>
      <c r="AE991" s="351"/>
      <c r="AF991" s="351"/>
      <c r="AG991" s="351"/>
      <c r="AH991" s="366" t="s">
        <v>974</v>
      </c>
      <c r="AI991" s="367"/>
      <c r="AJ991" s="367"/>
      <c r="AK991" s="367"/>
      <c r="AL991" s="354" t="s">
        <v>974</v>
      </c>
      <c r="AM991" s="355"/>
      <c r="AN991" s="355"/>
      <c r="AO991" s="356"/>
      <c r="AP991" s="357" t="s">
        <v>968</v>
      </c>
      <c r="AQ991" s="357"/>
      <c r="AR991" s="357"/>
      <c r="AS991" s="357"/>
      <c r="AT991" s="357"/>
      <c r="AU991" s="357"/>
      <c r="AV991" s="357"/>
      <c r="AW991" s="357"/>
      <c r="AX991" s="357"/>
      <c r="AY991">
        <f>COUNTA($C$991)</f>
        <v>1</v>
      </c>
    </row>
    <row r="992" spans="1:51" ht="41.25" customHeight="1" x14ac:dyDescent="0.15">
      <c r="A992" s="370">
        <v>16</v>
      </c>
      <c r="B992" s="370">
        <v>1</v>
      </c>
      <c r="C992" s="343" t="s">
        <v>780</v>
      </c>
      <c r="D992" s="343"/>
      <c r="E992" s="343"/>
      <c r="F992" s="343"/>
      <c r="G992" s="343"/>
      <c r="H992" s="343"/>
      <c r="I992" s="343"/>
      <c r="J992" s="344">
        <v>1010001110829</v>
      </c>
      <c r="K992" s="345"/>
      <c r="L992" s="345"/>
      <c r="M992" s="345"/>
      <c r="N992" s="345"/>
      <c r="O992" s="345"/>
      <c r="P992" s="346" t="s">
        <v>904</v>
      </c>
      <c r="Q992" s="346"/>
      <c r="R992" s="346"/>
      <c r="S992" s="346"/>
      <c r="T992" s="346"/>
      <c r="U992" s="346"/>
      <c r="V992" s="346"/>
      <c r="W992" s="346"/>
      <c r="X992" s="346"/>
      <c r="Y992" s="347">
        <v>1</v>
      </c>
      <c r="Z992" s="348"/>
      <c r="AA992" s="348"/>
      <c r="AB992" s="349"/>
      <c r="AC992" s="350" t="s">
        <v>889</v>
      </c>
      <c r="AD992" s="351"/>
      <c r="AE992" s="351"/>
      <c r="AF992" s="351"/>
      <c r="AG992" s="351"/>
      <c r="AH992" s="366" t="s">
        <v>974</v>
      </c>
      <c r="AI992" s="367"/>
      <c r="AJ992" s="367"/>
      <c r="AK992" s="367"/>
      <c r="AL992" s="354" t="s">
        <v>974</v>
      </c>
      <c r="AM992" s="355"/>
      <c r="AN992" s="355"/>
      <c r="AO992" s="356"/>
      <c r="AP992" s="357" t="s">
        <v>968</v>
      </c>
      <c r="AQ992" s="357"/>
      <c r="AR992" s="357"/>
      <c r="AS992" s="357"/>
      <c r="AT992" s="357"/>
      <c r="AU992" s="357"/>
      <c r="AV992" s="357"/>
      <c r="AW992" s="357"/>
      <c r="AX992" s="357"/>
      <c r="AY992">
        <f>COUNTA($C$992)</f>
        <v>1</v>
      </c>
    </row>
    <row r="993" spans="1:51" s="16" customFormat="1" ht="30" customHeight="1" x14ac:dyDescent="0.15">
      <c r="A993" s="370">
        <v>17</v>
      </c>
      <c r="B993" s="370">
        <v>1</v>
      </c>
      <c r="C993" s="343" t="s">
        <v>905</v>
      </c>
      <c r="D993" s="343"/>
      <c r="E993" s="343"/>
      <c r="F993" s="343"/>
      <c r="G993" s="343"/>
      <c r="H993" s="343"/>
      <c r="I993" s="343"/>
      <c r="J993" s="344">
        <v>4010001073610</v>
      </c>
      <c r="K993" s="345"/>
      <c r="L993" s="345"/>
      <c r="M993" s="345"/>
      <c r="N993" s="345"/>
      <c r="O993" s="345"/>
      <c r="P993" s="346" t="s">
        <v>906</v>
      </c>
      <c r="Q993" s="346"/>
      <c r="R993" s="346"/>
      <c r="S993" s="346"/>
      <c r="T993" s="346"/>
      <c r="U993" s="346"/>
      <c r="V993" s="346"/>
      <c r="W993" s="346"/>
      <c r="X993" s="346"/>
      <c r="Y993" s="347">
        <v>15</v>
      </c>
      <c r="Z993" s="348"/>
      <c r="AA993" s="348"/>
      <c r="AB993" s="349"/>
      <c r="AC993" s="350" t="s">
        <v>889</v>
      </c>
      <c r="AD993" s="351"/>
      <c r="AE993" s="351"/>
      <c r="AF993" s="351"/>
      <c r="AG993" s="351"/>
      <c r="AH993" s="366" t="s">
        <v>974</v>
      </c>
      <c r="AI993" s="367"/>
      <c r="AJ993" s="367"/>
      <c r="AK993" s="367"/>
      <c r="AL993" s="354" t="s">
        <v>974</v>
      </c>
      <c r="AM993" s="355"/>
      <c r="AN993" s="355"/>
      <c r="AO993" s="356"/>
      <c r="AP993" s="357" t="s">
        <v>968</v>
      </c>
      <c r="AQ993" s="357"/>
      <c r="AR993" s="357"/>
      <c r="AS993" s="357"/>
      <c r="AT993" s="357"/>
      <c r="AU993" s="357"/>
      <c r="AV993" s="357"/>
      <c r="AW993" s="357"/>
      <c r="AX993" s="357"/>
      <c r="AY993">
        <f>COUNTA($C$993)</f>
        <v>1</v>
      </c>
    </row>
    <row r="994" spans="1:51" ht="30" customHeight="1" x14ac:dyDescent="0.15">
      <c r="A994" s="370">
        <v>18</v>
      </c>
      <c r="B994" s="370">
        <v>1</v>
      </c>
      <c r="C994" s="343" t="s">
        <v>905</v>
      </c>
      <c r="D994" s="343"/>
      <c r="E994" s="343"/>
      <c r="F994" s="343"/>
      <c r="G994" s="343"/>
      <c r="H994" s="343"/>
      <c r="I994" s="343"/>
      <c r="J994" s="344">
        <v>4010001073610</v>
      </c>
      <c r="K994" s="345"/>
      <c r="L994" s="345"/>
      <c r="M994" s="345"/>
      <c r="N994" s="345"/>
      <c r="O994" s="345"/>
      <c r="P994" s="346" t="s">
        <v>907</v>
      </c>
      <c r="Q994" s="346"/>
      <c r="R994" s="346"/>
      <c r="S994" s="346"/>
      <c r="T994" s="346"/>
      <c r="U994" s="346"/>
      <c r="V994" s="346"/>
      <c r="W994" s="346"/>
      <c r="X994" s="346"/>
      <c r="Y994" s="347">
        <v>14</v>
      </c>
      <c r="Z994" s="348"/>
      <c r="AA994" s="348"/>
      <c r="AB994" s="349"/>
      <c r="AC994" s="350" t="s">
        <v>889</v>
      </c>
      <c r="AD994" s="351"/>
      <c r="AE994" s="351"/>
      <c r="AF994" s="351"/>
      <c r="AG994" s="351"/>
      <c r="AH994" s="366" t="s">
        <v>974</v>
      </c>
      <c r="AI994" s="367"/>
      <c r="AJ994" s="367"/>
      <c r="AK994" s="367"/>
      <c r="AL994" s="354" t="s">
        <v>974</v>
      </c>
      <c r="AM994" s="355"/>
      <c r="AN994" s="355"/>
      <c r="AO994" s="356"/>
      <c r="AP994" s="357" t="s">
        <v>968</v>
      </c>
      <c r="AQ994" s="357"/>
      <c r="AR994" s="357"/>
      <c r="AS994" s="357"/>
      <c r="AT994" s="357"/>
      <c r="AU994" s="357"/>
      <c r="AV994" s="357"/>
      <c r="AW994" s="357"/>
      <c r="AX994" s="357"/>
      <c r="AY994">
        <f>COUNTA($C$994)</f>
        <v>1</v>
      </c>
    </row>
    <row r="995" spans="1:51" ht="30" customHeight="1" x14ac:dyDescent="0.15">
      <c r="A995" s="370">
        <v>19</v>
      </c>
      <c r="B995" s="370">
        <v>1</v>
      </c>
      <c r="C995" s="343" t="s">
        <v>905</v>
      </c>
      <c r="D995" s="343"/>
      <c r="E995" s="343"/>
      <c r="F995" s="343"/>
      <c r="G995" s="343"/>
      <c r="H995" s="343"/>
      <c r="I995" s="343"/>
      <c r="J995" s="344">
        <v>4010001073610</v>
      </c>
      <c r="K995" s="345"/>
      <c r="L995" s="345"/>
      <c r="M995" s="345"/>
      <c r="N995" s="345"/>
      <c r="O995" s="345"/>
      <c r="P995" s="346" t="s">
        <v>908</v>
      </c>
      <c r="Q995" s="346"/>
      <c r="R995" s="346"/>
      <c r="S995" s="346"/>
      <c r="T995" s="346"/>
      <c r="U995" s="346"/>
      <c r="V995" s="346"/>
      <c r="W995" s="346"/>
      <c r="X995" s="346"/>
      <c r="Y995" s="347">
        <v>8</v>
      </c>
      <c r="Z995" s="348"/>
      <c r="AA995" s="348"/>
      <c r="AB995" s="349"/>
      <c r="AC995" s="350" t="s">
        <v>889</v>
      </c>
      <c r="AD995" s="351"/>
      <c r="AE995" s="351"/>
      <c r="AF995" s="351"/>
      <c r="AG995" s="351"/>
      <c r="AH995" s="366" t="s">
        <v>974</v>
      </c>
      <c r="AI995" s="367"/>
      <c r="AJ995" s="367"/>
      <c r="AK995" s="367"/>
      <c r="AL995" s="354" t="s">
        <v>974</v>
      </c>
      <c r="AM995" s="355"/>
      <c r="AN995" s="355"/>
      <c r="AO995" s="356"/>
      <c r="AP995" s="357" t="s">
        <v>968</v>
      </c>
      <c r="AQ995" s="357"/>
      <c r="AR995" s="357"/>
      <c r="AS995" s="357"/>
      <c r="AT995" s="357"/>
      <c r="AU995" s="357"/>
      <c r="AV995" s="357"/>
      <c r="AW995" s="357"/>
      <c r="AX995" s="357"/>
      <c r="AY995">
        <f>COUNTA($C$995)</f>
        <v>1</v>
      </c>
    </row>
    <row r="996" spans="1:51" ht="30" customHeight="1" x14ac:dyDescent="0.15">
      <c r="A996" s="370">
        <v>20</v>
      </c>
      <c r="B996" s="370">
        <v>1</v>
      </c>
      <c r="C996" s="358" t="s">
        <v>955</v>
      </c>
      <c r="D996" s="343"/>
      <c r="E996" s="343"/>
      <c r="F996" s="343"/>
      <c r="G996" s="343"/>
      <c r="H996" s="343"/>
      <c r="I996" s="343"/>
      <c r="J996" s="344">
        <v>4010001073610</v>
      </c>
      <c r="K996" s="345"/>
      <c r="L996" s="345"/>
      <c r="M996" s="345"/>
      <c r="N996" s="345"/>
      <c r="O996" s="345"/>
      <c r="P996" s="346" t="s">
        <v>909</v>
      </c>
      <c r="Q996" s="346"/>
      <c r="R996" s="346"/>
      <c r="S996" s="346"/>
      <c r="T996" s="346"/>
      <c r="U996" s="346"/>
      <c r="V996" s="346"/>
      <c r="W996" s="346"/>
      <c r="X996" s="346"/>
      <c r="Y996" s="347">
        <v>6</v>
      </c>
      <c r="Z996" s="348"/>
      <c r="AA996" s="348"/>
      <c r="AB996" s="349"/>
      <c r="AC996" s="350" t="s">
        <v>889</v>
      </c>
      <c r="AD996" s="351"/>
      <c r="AE996" s="351"/>
      <c r="AF996" s="351"/>
      <c r="AG996" s="351"/>
      <c r="AH996" s="366" t="s">
        <v>974</v>
      </c>
      <c r="AI996" s="367"/>
      <c r="AJ996" s="367"/>
      <c r="AK996" s="367"/>
      <c r="AL996" s="354" t="s">
        <v>974</v>
      </c>
      <c r="AM996" s="355"/>
      <c r="AN996" s="355"/>
      <c r="AO996" s="356"/>
      <c r="AP996" s="357" t="s">
        <v>968</v>
      </c>
      <c r="AQ996" s="357"/>
      <c r="AR996" s="357"/>
      <c r="AS996" s="357"/>
      <c r="AT996" s="357"/>
      <c r="AU996" s="357"/>
      <c r="AV996" s="357"/>
      <c r="AW996" s="357"/>
      <c r="AX996" s="357"/>
      <c r="AY996">
        <f>COUNTA($C$996)</f>
        <v>1</v>
      </c>
    </row>
    <row r="997" spans="1:51" ht="30" customHeight="1" x14ac:dyDescent="0.15">
      <c r="A997" s="370">
        <v>21</v>
      </c>
      <c r="B997" s="370">
        <v>1</v>
      </c>
      <c r="C997" s="358" t="s">
        <v>954</v>
      </c>
      <c r="D997" s="343"/>
      <c r="E997" s="343"/>
      <c r="F997" s="343"/>
      <c r="G997" s="343"/>
      <c r="H997" s="343"/>
      <c r="I997" s="343"/>
      <c r="J997" s="344">
        <v>7010401006126</v>
      </c>
      <c r="K997" s="345"/>
      <c r="L997" s="345"/>
      <c r="M997" s="345"/>
      <c r="N997" s="345"/>
      <c r="O997" s="345"/>
      <c r="P997" s="346" t="s">
        <v>910</v>
      </c>
      <c r="Q997" s="346"/>
      <c r="R997" s="346"/>
      <c r="S997" s="346"/>
      <c r="T997" s="346"/>
      <c r="U997" s="346"/>
      <c r="V997" s="346"/>
      <c r="W997" s="346"/>
      <c r="X997" s="346"/>
      <c r="Y997" s="347">
        <v>21</v>
      </c>
      <c r="Z997" s="348"/>
      <c r="AA997" s="348"/>
      <c r="AB997" s="349"/>
      <c r="AC997" s="350" t="s">
        <v>889</v>
      </c>
      <c r="AD997" s="351"/>
      <c r="AE997" s="351"/>
      <c r="AF997" s="351"/>
      <c r="AG997" s="351"/>
      <c r="AH997" s="366" t="s">
        <v>974</v>
      </c>
      <c r="AI997" s="367"/>
      <c r="AJ997" s="367"/>
      <c r="AK997" s="367"/>
      <c r="AL997" s="354" t="s">
        <v>974</v>
      </c>
      <c r="AM997" s="355"/>
      <c r="AN997" s="355"/>
      <c r="AO997" s="356"/>
      <c r="AP997" s="357" t="s">
        <v>968</v>
      </c>
      <c r="AQ997" s="357"/>
      <c r="AR997" s="357"/>
      <c r="AS997" s="357"/>
      <c r="AT997" s="357"/>
      <c r="AU997" s="357"/>
      <c r="AV997" s="357"/>
      <c r="AW997" s="357"/>
      <c r="AX997" s="357"/>
      <c r="AY997">
        <f>COUNTA($C$997)</f>
        <v>1</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45" customHeight="1" x14ac:dyDescent="0.15">
      <c r="A1110" s="370">
        <v>1</v>
      </c>
      <c r="B1110" s="370">
        <v>1</v>
      </c>
      <c r="C1110" s="368" t="s">
        <v>964</v>
      </c>
      <c r="D1110" s="368"/>
      <c r="E1110" s="369" t="s">
        <v>916</v>
      </c>
      <c r="F1110" s="369"/>
      <c r="G1110" s="369"/>
      <c r="H1110" s="369"/>
      <c r="I1110" s="369"/>
      <c r="J1110" s="344">
        <v>2011101014084</v>
      </c>
      <c r="K1110" s="345"/>
      <c r="L1110" s="345"/>
      <c r="M1110" s="345"/>
      <c r="N1110" s="345"/>
      <c r="O1110" s="345"/>
      <c r="P1110" s="346" t="s">
        <v>919</v>
      </c>
      <c r="Q1110" s="346"/>
      <c r="R1110" s="346"/>
      <c r="S1110" s="346"/>
      <c r="T1110" s="346"/>
      <c r="U1110" s="346"/>
      <c r="V1110" s="346"/>
      <c r="W1110" s="346"/>
      <c r="X1110" s="346"/>
      <c r="Y1110" s="347">
        <v>899</v>
      </c>
      <c r="Z1110" s="348"/>
      <c r="AA1110" s="348"/>
      <c r="AB1110" s="349"/>
      <c r="AC1110" s="350" t="s">
        <v>376</v>
      </c>
      <c r="AD1110" s="351"/>
      <c r="AE1110" s="351"/>
      <c r="AF1110" s="351"/>
      <c r="AG1110" s="351"/>
      <c r="AH1110" s="366" t="s">
        <v>978</v>
      </c>
      <c r="AI1110" s="367"/>
      <c r="AJ1110" s="367"/>
      <c r="AK1110" s="367"/>
      <c r="AL1110" s="354">
        <v>99.84</v>
      </c>
      <c r="AM1110" s="355"/>
      <c r="AN1110" s="355"/>
      <c r="AO1110" s="356"/>
      <c r="AP1110" s="357" t="s">
        <v>968</v>
      </c>
      <c r="AQ1110" s="357"/>
      <c r="AR1110" s="357"/>
      <c r="AS1110" s="357"/>
      <c r="AT1110" s="357"/>
      <c r="AU1110" s="357"/>
      <c r="AV1110" s="357"/>
      <c r="AW1110" s="357"/>
      <c r="AX1110" s="357"/>
    </row>
    <row r="1111" spans="1:51" ht="45" customHeight="1" x14ac:dyDescent="0.15">
      <c r="A1111" s="370">
        <v>2</v>
      </c>
      <c r="B1111" s="370">
        <v>1</v>
      </c>
      <c r="C1111" s="368" t="s">
        <v>964</v>
      </c>
      <c r="D1111" s="368"/>
      <c r="E1111" s="369" t="s">
        <v>916</v>
      </c>
      <c r="F1111" s="369"/>
      <c r="G1111" s="369"/>
      <c r="H1111" s="369"/>
      <c r="I1111" s="369"/>
      <c r="J1111" s="344">
        <v>2011101014084</v>
      </c>
      <c r="K1111" s="345"/>
      <c r="L1111" s="345"/>
      <c r="M1111" s="345"/>
      <c r="N1111" s="345"/>
      <c r="O1111" s="345"/>
      <c r="P1111" s="346" t="s">
        <v>917</v>
      </c>
      <c r="Q1111" s="346"/>
      <c r="R1111" s="346"/>
      <c r="S1111" s="346"/>
      <c r="T1111" s="346"/>
      <c r="U1111" s="346"/>
      <c r="V1111" s="346"/>
      <c r="W1111" s="346"/>
      <c r="X1111" s="346"/>
      <c r="Y1111" s="347">
        <v>226</v>
      </c>
      <c r="Z1111" s="348"/>
      <c r="AA1111" s="348"/>
      <c r="AB1111" s="349"/>
      <c r="AC1111" s="350" t="s">
        <v>376</v>
      </c>
      <c r="AD1111" s="351"/>
      <c r="AE1111" s="351"/>
      <c r="AF1111" s="351"/>
      <c r="AG1111" s="351"/>
      <c r="AH1111" s="366" t="s">
        <v>978</v>
      </c>
      <c r="AI1111" s="367"/>
      <c r="AJ1111" s="367"/>
      <c r="AK1111" s="367"/>
      <c r="AL1111" s="354">
        <v>99.57</v>
      </c>
      <c r="AM1111" s="355"/>
      <c r="AN1111" s="355"/>
      <c r="AO1111" s="356"/>
      <c r="AP1111" s="357" t="s">
        <v>968</v>
      </c>
      <c r="AQ1111" s="357"/>
      <c r="AR1111" s="357"/>
      <c r="AS1111" s="357"/>
      <c r="AT1111" s="357"/>
      <c r="AU1111" s="357"/>
      <c r="AV1111" s="357"/>
      <c r="AW1111" s="357"/>
      <c r="AX1111" s="357"/>
      <c r="AY1111">
        <f>COUNTA($E$1111)</f>
        <v>1</v>
      </c>
    </row>
    <row r="1112" spans="1:51" ht="30" customHeight="1" x14ac:dyDescent="0.15">
      <c r="A1112" s="370">
        <v>3</v>
      </c>
      <c r="B1112" s="370">
        <v>1</v>
      </c>
      <c r="C1112" s="368" t="s">
        <v>964</v>
      </c>
      <c r="D1112" s="368"/>
      <c r="E1112" s="369" t="s">
        <v>892</v>
      </c>
      <c r="F1112" s="369"/>
      <c r="G1112" s="369"/>
      <c r="H1112" s="369"/>
      <c r="I1112" s="369"/>
      <c r="J1112" s="344">
        <v>4010001008772</v>
      </c>
      <c r="K1112" s="345"/>
      <c r="L1112" s="345"/>
      <c r="M1112" s="345"/>
      <c r="N1112" s="345"/>
      <c r="O1112" s="345"/>
      <c r="P1112" s="346" t="s">
        <v>918</v>
      </c>
      <c r="Q1112" s="346"/>
      <c r="R1112" s="346"/>
      <c r="S1112" s="346"/>
      <c r="T1112" s="346"/>
      <c r="U1112" s="346"/>
      <c r="V1112" s="346"/>
      <c r="W1112" s="346"/>
      <c r="X1112" s="346"/>
      <c r="Y1112" s="347">
        <v>341</v>
      </c>
      <c r="Z1112" s="348"/>
      <c r="AA1112" s="348"/>
      <c r="AB1112" s="349"/>
      <c r="AC1112" s="350" t="s">
        <v>376</v>
      </c>
      <c r="AD1112" s="351"/>
      <c r="AE1112" s="351"/>
      <c r="AF1112" s="351"/>
      <c r="AG1112" s="351"/>
      <c r="AH1112" s="366" t="s">
        <v>978</v>
      </c>
      <c r="AI1112" s="367"/>
      <c r="AJ1112" s="367"/>
      <c r="AK1112" s="367"/>
      <c r="AL1112" s="354">
        <v>100</v>
      </c>
      <c r="AM1112" s="355"/>
      <c r="AN1112" s="355"/>
      <c r="AO1112" s="356"/>
      <c r="AP1112" s="357" t="s">
        <v>968</v>
      </c>
      <c r="AQ1112" s="357"/>
      <c r="AR1112" s="357"/>
      <c r="AS1112" s="357"/>
      <c r="AT1112" s="357"/>
      <c r="AU1112" s="357"/>
      <c r="AV1112" s="357"/>
      <c r="AW1112" s="357"/>
      <c r="AX1112" s="357"/>
      <c r="AY1112">
        <f>COUNTA($E$1112)</f>
        <v>1</v>
      </c>
    </row>
    <row r="1113" spans="1:51" ht="30" customHeight="1" x14ac:dyDescent="0.15">
      <c r="A1113" s="370">
        <v>4</v>
      </c>
      <c r="B1113" s="370">
        <v>1</v>
      </c>
      <c r="C1113" s="368" t="s">
        <v>964</v>
      </c>
      <c r="D1113" s="368"/>
      <c r="E1113" s="369" t="s">
        <v>892</v>
      </c>
      <c r="F1113" s="369"/>
      <c r="G1113" s="369"/>
      <c r="H1113" s="369"/>
      <c r="I1113" s="369"/>
      <c r="J1113" s="344">
        <v>4010001008772</v>
      </c>
      <c r="K1113" s="345"/>
      <c r="L1113" s="345"/>
      <c r="M1113" s="345"/>
      <c r="N1113" s="345"/>
      <c r="O1113" s="345"/>
      <c r="P1113" s="346" t="s">
        <v>920</v>
      </c>
      <c r="Q1113" s="346"/>
      <c r="R1113" s="346"/>
      <c r="S1113" s="346"/>
      <c r="T1113" s="346"/>
      <c r="U1113" s="346"/>
      <c r="V1113" s="346"/>
      <c r="W1113" s="346"/>
      <c r="X1113" s="346"/>
      <c r="Y1113" s="347">
        <v>15</v>
      </c>
      <c r="Z1113" s="348"/>
      <c r="AA1113" s="348"/>
      <c r="AB1113" s="349"/>
      <c r="AC1113" s="350" t="s">
        <v>374</v>
      </c>
      <c r="AD1113" s="351"/>
      <c r="AE1113" s="351"/>
      <c r="AF1113" s="351"/>
      <c r="AG1113" s="351"/>
      <c r="AH1113" s="366" t="s">
        <v>978</v>
      </c>
      <c r="AI1113" s="367"/>
      <c r="AJ1113" s="367"/>
      <c r="AK1113" s="367"/>
      <c r="AL1113" s="354">
        <v>99</v>
      </c>
      <c r="AM1113" s="355"/>
      <c r="AN1113" s="355"/>
      <c r="AO1113" s="356"/>
      <c r="AP1113" s="357" t="s">
        <v>968</v>
      </c>
      <c r="AQ1113" s="357"/>
      <c r="AR1113" s="357"/>
      <c r="AS1113" s="357"/>
      <c r="AT1113" s="357"/>
      <c r="AU1113" s="357"/>
      <c r="AV1113" s="357"/>
      <c r="AW1113" s="357"/>
      <c r="AX1113" s="357"/>
      <c r="AY1113">
        <f>COUNTA($E$1113)</f>
        <v>1</v>
      </c>
    </row>
    <row r="1114" spans="1:51" ht="30" customHeight="1" x14ac:dyDescent="0.15">
      <c r="A1114" s="370">
        <v>5</v>
      </c>
      <c r="B1114" s="370">
        <v>1</v>
      </c>
      <c r="C1114" s="368"/>
      <c r="D1114" s="368"/>
      <c r="E1114" s="369" t="s">
        <v>892</v>
      </c>
      <c r="F1114" s="369"/>
      <c r="G1114" s="369"/>
      <c r="H1114" s="369"/>
      <c r="I1114" s="369"/>
      <c r="J1114" s="344">
        <v>4010001008772</v>
      </c>
      <c r="K1114" s="345"/>
      <c r="L1114" s="345"/>
      <c r="M1114" s="345"/>
      <c r="N1114" s="345"/>
      <c r="O1114" s="345"/>
      <c r="P1114" s="346" t="s">
        <v>921</v>
      </c>
      <c r="Q1114" s="346"/>
      <c r="R1114" s="346"/>
      <c r="S1114" s="346"/>
      <c r="T1114" s="346"/>
      <c r="U1114" s="346"/>
      <c r="V1114" s="346"/>
      <c r="W1114" s="346"/>
      <c r="X1114" s="346"/>
      <c r="Y1114" s="347">
        <v>2</v>
      </c>
      <c r="Z1114" s="348"/>
      <c r="AA1114" s="348"/>
      <c r="AB1114" s="349"/>
      <c r="AC1114" s="350" t="s">
        <v>374</v>
      </c>
      <c r="AD1114" s="351"/>
      <c r="AE1114" s="351"/>
      <c r="AF1114" s="351"/>
      <c r="AG1114" s="351"/>
      <c r="AH1114" s="366" t="s">
        <v>978</v>
      </c>
      <c r="AI1114" s="367"/>
      <c r="AJ1114" s="367"/>
      <c r="AK1114" s="367"/>
      <c r="AL1114" s="354">
        <v>100</v>
      </c>
      <c r="AM1114" s="355"/>
      <c r="AN1114" s="355"/>
      <c r="AO1114" s="356"/>
      <c r="AP1114" s="357" t="s">
        <v>968</v>
      </c>
      <c r="AQ1114" s="357"/>
      <c r="AR1114" s="357"/>
      <c r="AS1114" s="357"/>
      <c r="AT1114" s="357"/>
      <c r="AU1114" s="357"/>
      <c r="AV1114" s="357"/>
      <c r="AW1114" s="357"/>
      <c r="AX1114" s="357"/>
      <c r="AY1114">
        <f>COUNTA($E$1114)</f>
        <v>1</v>
      </c>
    </row>
    <row r="1115" spans="1:51" ht="30" customHeight="1" x14ac:dyDescent="0.15">
      <c r="A1115" s="370">
        <v>6</v>
      </c>
      <c r="B1115" s="370">
        <v>1</v>
      </c>
      <c r="C1115" s="368"/>
      <c r="D1115" s="368"/>
      <c r="E1115" s="369" t="s">
        <v>922</v>
      </c>
      <c r="F1115" s="369"/>
      <c r="G1115" s="369"/>
      <c r="H1115" s="369"/>
      <c r="I1115" s="369"/>
      <c r="J1115" s="344">
        <v>9010801024873</v>
      </c>
      <c r="K1115" s="345"/>
      <c r="L1115" s="345"/>
      <c r="M1115" s="345"/>
      <c r="N1115" s="345"/>
      <c r="O1115" s="345"/>
      <c r="P1115" s="346" t="s">
        <v>923</v>
      </c>
      <c r="Q1115" s="346"/>
      <c r="R1115" s="346"/>
      <c r="S1115" s="346"/>
      <c r="T1115" s="346"/>
      <c r="U1115" s="346"/>
      <c r="V1115" s="346"/>
      <c r="W1115" s="346"/>
      <c r="X1115" s="346"/>
      <c r="Y1115" s="347">
        <v>206</v>
      </c>
      <c r="Z1115" s="348"/>
      <c r="AA1115" s="348"/>
      <c r="AB1115" s="349"/>
      <c r="AC1115" s="350" t="s">
        <v>369</v>
      </c>
      <c r="AD1115" s="351"/>
      <c r="AE1115" s="351"/>
      <c r="AF1115" s="351"/>
      <c r="AG1115" s="351"/>
      <c r="AH1115" s="352">
        <v>3</v>
      </c>
      <c r="AI1115" s="353"/>
      <c r="AJ1115" s="353"/>
      <c r="AK1115" s="353"/>
      <c r="AL1115" s="354">
        <v>97.74</v>
      </c>
      <c r="AM1115" s="355"/>
      <c r="AN1115" s="355"/>
      <c r="AO1115" s="356"/>
      <c r="AP1115" s="357" t="s">
        <v>968</v>
      </c>
      <c r="AQ1115" s="357"/>
      <c r="AR1115" s="357"/>
      <c r="AS1115" s="357"/>
      <c r="AT1115" s="357"/>
      <c r="AU1115" s="357"/>
      <c r="AV1115" s="357"/>
      <c r="AW1115" s="357"/>
      <c r="AX1115" s="357"/>
      <c r="AY1115">
        <f>COUNTA($E$1115)</f>
        <v>1</v>
      </c>
    </row>
    <row r="1116" spans="1:51" ht="30" customHeight="1" x14ac:dyDescent="0.15">
      <c r="A1116" s="370">
        <v>7</v>
      </c>
      <c r="B1116" s="370">
        <v>1</v>
      </c>
      <c r="C1116" s="368"/>
      <c r="D1116" s="368"/>
      <c r="E1116" s="369" t="s">
        <v>922</v>
      </c>
      <c r="F1116" s="369"/>
      <c r="G1116" s="369"/>
      <c r="H1116" s="369"/>
      <c r="I1116" s="369"/>
      <c r="J1116" s="344">
        <v>9010801024873</v>
      </c>
      <c r="K1116" s="345"/>
      <c r="L1116" s="345"/>
      <c r="M1116" s="345"/>
      <c r="N1116" s="345"/>
      <c r="O1116" s="345"/>
      <c r="P1116" s="346" t="s">
        <v>924</v>
      </c>
      <c r="Q1116" s="346"/>
      <c r="R1116" s="346"/>
      <c r="S1116" s="346"/>
      <c r="T1116" s="346"/>
      <c r="U1116" s="346"/>
      <c r="V1116" s="346"/>
      <c r="W1116" s="346"/>
      <c r="X1116" s="346"/>
      <c r="Y1116" s="347">
        <v>77</v>
      </c>
      <c r="Z1116" s="348"/>
      <c r="AA1116" s="348"/>
      <c r="AB1116" s="349"/>
      <c r="AC1116" s="350" t="s">
        <v>369</v>
      </c>
      <c r="AD1116" s="351"/>
      <c r="AE1116" s="351"/>
      <c r="AF1116" s="351"/>
      <c r="AG1116" s="351"/>
      <c r="AH1116" s="352">
        <v>3</v>
      </c>
      <c r="AI1116" s="353"/>
      <c r="AJ1116" s="353"/>
      <c r="AK1116" s="353"/>
      <c r="AL1116" s="354">
        <v>92.68</v>
      </c>
      <c r="AM1116" s="355"/>
      <c r="AN1116" s="355"/>
      <c r="AO1116" s="356"/>
      <c r="AP1116" s="357" t="s">
        <v>968</v>
      </c>
      <c r="AQ1116" s="357"/>
      <c r="AR1116" s="357"/>
      <c r="AS1116" s="357"/>
      <c r="AT1116" s="357"/>
      <c r="AU1116" s="357"/>
      <c r="AV1116" s="357"/>
      <c r="AW1116" s="357"/>
      <c r="AX1116" s="357"/>
      <c r="AY1116">
        <f>COUNTA($E$1116)</f>
        <v>1</v>
      </c>
    </row>
    <row r="1117" spans="1:51" ht="30" customHeight="1" x14ac:dyDescent="0.15">
      <c r="A1117" s="370">
        <v>8</v>
      </c>
      <c r="B1117" s="370">
        <v>1</v>
      </c>
      <c r="C1117" s="368"/>
      <c r="D1117" s="368"/>
      <c r="E1117" s="150" t="s">
        <v>953</v>
      </c>
      <c r="F1117" s="369"/>
      <c r="G1117" s="369"/>
      <c r="H1117" s="369"/>
      <c r="I1117" s="369"/>
      <c r="J1117" s="344">
        <v>9010801024873</v>
      </c>
      <c r="K1117" s="345"/>
      <c r="L1117" s="345"/>
      <c r="M1117" s="345"/>
      <c r="N1117" s="345"/>
      <c r="O1117" s="345"/>
      <c r="P1117" s="346" t="s">
        <v>925</v>
      </c>
      <c r="Q1117" s="346"/>
      <c r="R1117" s="346"/>
      <c r="S1117" s="346"/>
      <c r="T1117" s="346"/>
      <c r="U1117" s="346"/>
      <c r="V1117" s="346"/>
      <c r="W1117" s="346"/>
      <c r="X1117" s="346"/>
      <c r="Y1117" s="347">
        <v>29</v>
      </c>
      <c r="Z1117" s="348"/>
      <c r="AA1117" s="348"/>
      <c r="AB1117" s="349"/>
      <c r="AC1117" s="350" t="s">
        <v>369</v>
      </c>
      <c r="AD1117" s="351"/>
      <c r="AE1117" s="351"/>
      <c r="AF1117" s="351"/>
      <c r="AG1117" s="351"/>
      <c r="AH1117" s="352">
        <v>3</v>
      </c>
      <c r="AI1117" s="353"/>
      <c r="AJ1117" s="353"/>
      <c r="AK1117" s="353"/>
      <c r="AL1117" s="354">
        <v>97.74</v>
      </c>
      <c r="AM1117" s="355"/>
      <c r="AN1117" s="355"/>
      <c r="AO1117" s="356"/>
      <c r="AP1117" s="357" t="s">
        <v>968</v>
      </c>
      <c r="AQ1117" s="357"/>
      <c r="AR1117" s="357"/>
      <c r="AS1117" s="357"/>
      <c r="AT1117" s="357"/>
      <c r="AU1117" s="357"/>
      <c r="AV1117" s="357"/>
      <c r="AW1117" s="357"/>
      <c r="AX1117" s="357"/>
      <c r="AY1117">
        <f>COUNTA($E$1117)</f>
        <v>1</v>
      </c>
    </row>
    <row r="1118" spans="1:51" ht="30" customHeight="1" x14ac:dyDescent="0.15">
      <c r="A1118" s="370">
        <v>9</v>
      </c>
      <c r="B1118" s="370">
        <v>1</v>
      </c>
      <c r="C1118" s="368"/>
      <c r="D1118" s="368"/>
      <c r="E1118" s="369" t="s">
        <v>926</v>
      </c>
      <c r="F1118" s="369"/>
      <c r="G1118" s="369"/>
      <c r="H1118" s="369"/>
      <c r="I1118" s="369"/>
      <c r="J1118" s="344">
        <v>6010801000811</v>
      </c>
      <c r="K1118" s="345"/>
      <c r="L1118" s="345"/>
      <c r="M1118" s="345"/>
      <c r="N1118" s="345"/>
      <c r="O1118" s="345"/>
      <c r="P1118" s="346" t="s">
        <v>927</v>
      </c>
      <c r="Q1118" s="346"/>
      <c r="R1118" s="346"/>
      <c r="S1118" s="346"/>
      <c r="T1118" s="346"/>
      <c r="U1118" s="346"/>
      <c r="V1118" s="346"/>
      <c r="W1118" s="346"/>
      <c r="X1118" s="346"/>
      <c r="Y1118" s="347">
        <v>139</v>
      </c>
      <c r="Z1118" s="348"/>
      <c r="AA1118" s="348"/>
      <c r="AB1118" s="349"/>
      <c r="AC1118" s="350" t="s">
        <v>376</v>
      </c>
      <c r="AD1118" s="351"/>
      <c r="AE1118" s="351"/>
      <c r="AF1118" s="351"/>
      <c r="AG1118" s="351"/>
      <c r="AH1118" s="366" t="s">
        <v>978</v>
      </c>
      <c r="AI1118" s="367"/>
      <c r="AJ1118" s="367"/>
      <c r="AK1118" s="367"/>
      <c r="AL1118" s="354">
        <v>99.96</v>
      </c>
      <c r="AM1118" s="355"/>
      <c r="AN1118" s="355"/>
      <c r="AO1118" s="356"/>
      <c r="AP1118" s="357" t="s">
        <v>968</v>
      </c>
      <c r="AQ1118" s="357"/>
      <c r="AR1118" s="357"/>
      <c r="AS1118" s="357"/>
      <c r="AT1118" s="357"/>
      <c r="AU1118" s="357"/>
      <c r="AV1118" s="357"/>
      <c r="AW1118" s="357"/>
      <c r="AX1118" s="357"/>
      <c r="AY1118">
        <f>COUNTA($E$1118)</f>
        <v>1</v>
      </c>
    </row>
    <row r="1119" spans="1:51" ht="30" customHeight="1" x14ac:dyDescent="0.15">
      <c r="A1119" s="370">
        <v>10</v>
      </c>
      <c r="B1119" s="370">
        <v>1</v>
      </c>
      <c r="C1119" s="368"/>
      <c r="D1119" s="368"/>
      <c r="E1119" s="369" t="s">
        <v>928</v>
      </c>
      <c r="F1119" s="369"/>
      <c r="G1119" s="369"/>
      <c r="H1119" s="369"/>
      <c r="I1119" s="369"/>
      <c r="J1119" s="344">
        <v>3012401012867</v>
      </c>
      <c r="K1119" s="345"/>
      <c r="L1119" s="345"/>
      <c r="M1119" s="345"/>
      <c r="N1119" s="345"/>
      <c r="O1119" s="345"/>
      <c r="P1119" s="346" t="s">
        <v>929</v>
      </c>
      <c r="Q1119" s="346"/>
      <c r="R1119" s="346"/>
      <c r="S1119" s="346"/>
      <c r="T1119" s="346"/>
      <c r="U1119" s="346"/>
      <c r="V1119" s="346"/>
      <c r="W1119" s="346"/>
      <c r="X1119" s="346"/>
      <c r="Y1119" s="347">
        <v>136</v>
      </c>
      <c r="Z1119" s="348"/>
      <c r="AA1119" s="348"/>
      <c r="AB1119" s="349"/>
      <c r="AC1119" s="350" t="s">
        <v>369</v>
      </c>
      <c r="AD1119" s="351"/>
      <c r="AE1119" s="351"/>
      <c r="AF1119" s="351"/>
      <c r="AG1119" s="351"/>
      <c r="AH1119" s="352">
        <v>2</v>
      </c>
      <c r="AI1119" s="353"/>
      <c r="AJ1119" s="353"/>
      <c r="AK1119" s="353"/>
      <c r="AL1119" s="354">
        <v>78.12</v>
      </c>
      <c r="AM1119" s="355"/>
      <c r="AN1119" s="355"/>
      <c r="AO1119" s="356"/>
      <c r="AP1119" s="357" t="s">
        <v>968</v>
      </c>
      <c r="AQ1119" s="357"/>
      <c r="AR1119" s="357"/>
      <c r="AS1119" s="357"/>
      <c r="AT1119" s="357"/>
      <c r="AU1119" s="357"/>
      <c r="AV1119" s="357"/>
      <c r="AW1119" s="357"/>
      <c r="AX1119" s="357"/>
      <c r="AY1119">
        <f>COUNTA($E$1119)</f>
        <v>1</v>
      </c>
    </row>
    <row r="1120" spans="1:51" ht="30" customHeight="1" x14ac:dyDescent="0.15">
      <c r="A1120" s="370">
        <v>11</v>
      </c>
      <c r="B1120" s="370">
        <v>1</v>
      </c>
      <c r="C1120" s="368" t="s">
        <v>965</v>
      </c>
      <c r="D1120" s="368"/>
      <c r="E1120" s="150" t="s">
        <v>952</v>
      </c>
      <c r="F1120" s="369"/>
      <c r="G1120" s="369"/>
      <c r="H1120" s="369"/>
      <c r="I1120" s="369"/>
      <c r="J1120" s="344">
        <v>2010001007784</v>
      </c>
      <c r="K1120" s="345"/>
      <c r="L1120" s="345"/>
      <c r="M1120" s="345"/>
      <c r="N1120" s="345"/>
      <c r="O1120" s="345"/>
      <c r="P1120" s="346" t="s">
        <v>930</v>
      </c>
      <c r="Q1120" s="346"/>
      <c r="R1120" s="346"/>
      <c r="S1120" s="346"/>
      <c r="T1120" s="346"/>
      <c r="U1120" s="346"/>
      <c r="V1120" s="346"/>
      <c r="W1120" s="346"/>
      <c r="X1120" s="346"/>
      <c r="Y1120" s="347">
        <v>87</v>
      </c>
      <c r="Z1120" s="348"/>
      <c r="AA1120" s="348"/>
      <c r="AB1120" s="349"/>
      <c r="AC1120" s="350" t="s">
        <v>369</v>
      </c>
      <c r="AD1120" s="351"/>
      <c r="AE1120" s="351"/>
      <c r="AF1120" s="351"/>
      <c r="AG1120" s="351"/>
      <c r="AH1120" s="352">
        <v>2</v>
      </c>
      <c r="AI1120" s="353"/>
      <c r="AJ1120" s="353"/>
      <c r="AK1120" s="353"/>
      <c r="AL1120" s="354">
        <v>99.4</v>
      </c>
      <c r="AM1120" s="355"/>
      <c r="AN1120" s="355"/>
      <c r="AO1120" s="356"/>
      <c r="AP1120" s="357" t="s">
        <v>968</v>
      </c>
      <c r="AQ1120" s="357"/>
      <c r="AR1120" s="357"/>
      <c r="AS1120" s="357"/>
      <c r="AT1120" s="357"/>
      <c r="AU1120" s="357"/>
      <c r="AV1120" s="357"/>
      <c r="AW1120" s="357"/>
      <c r="AX1120" s="357"/>
      <c r="AY1120">
        <f>COUNTA($E$1120)</f>
        <v>1</v>
      </c>
    </row>
    <row r="1121" spans="1:51" ht="45.75" customHeight="1" x14ac:dyDescent="0.15">
      <c r="A1121" s="370">
        <v>12</v>
      </c>
      <c r="B1121" s="370">
        <v>1</v>
      </c>
      <c r="C1121" s="368"/>
      <c r="D1121" s="368"/>
      <c r="E1121" s="369" t="s">
        <v>931</v>
      </c>
      <c r="F1121" s="369"/>
      <c r="G1121" s="369"/>
      <c r="H1121" s="369"/>
      <c r="I1121" s="369"/>
      <c r="J1121" s="344">
        <v>3010403011350</v>
      </c>
      <c r="K1121" s="345"/>
      <c r="L1121" s="345"/>
      <c r="M1121" s="345"/>
      <c r="N1121" s="345"/>
      <c r="O1121" s="345"/>
      <c r="P1121" s="346" t="s">
        <v>932</v>
      </c>
      <c r="Q1121" s="346"/>
      <c r="R1121" s="346"/>
      <c r="S1121" s="346"/>
      <c r="T1121" s="346"/>
      <c r="U1121" s="346"/>
      <c r="V1121" s="346"/>
      <c r="W1121" s="346"/>
      <c r="X1121" s="346"/>
      <c r="Y1121" s="347">
        <v>38</v>
      </c>
      <c r="Z1121" s="348"/>
      <c r="AA1121" s="348"/>
      <c r="AB1121" s="349"/>
      <c r="AC1121" s="350" t="s">
        <v>376</v>
      </c>
      <c r="AD1121" s="351"/>
      <c r="AE1121" s="351"/>
      <c r="AF1121" s="351"/>
      <c r="AG1121" s="351"/>
      <c r="AH1121" s="366" t="s">
        <v>978</v>
      </c>
      <c r="AI1121" s="367"/>
      <c r="AJ1121" s="367"/>
      <c r="AK1121" s="367"/>
      <c r="AL1121" s="354">
        <v>98.89</v>
      </c>
      <c r="AM1121" s="355"/>
      <c r="AN1121" s="355"/>
      <c r="AO1121" s="356"/>
      <c r="AP1121" s="357" t="s">
        <v>968</v>
      </c>
      <c r="AQ1121" s="357"/>
      <c r="AR1121" s="357"/>
      <c r="AS1121" s="357"/>
      <c r="AT1121" s="357"/>
      <c r="AU1121" s="357"/>
      <c r="AV1121" s="357"/>
      <c r="AW1121" s="357"/>
      <c r="AX1121" s="357"/>
      <c r="AY1121">
        <f>COUNTA($E$1121)</f>
        <v>1</v>
      </c>
    </row>
    <row r="1122" spans="1:51" ht="45.75" customHeight="1" x14ac:dyDescent="0.15">
      <c r="A1122" s="370">
        <v>13</v>
      </c>
      <c r="B1122" s="370">
        <v>1</v>
      </c>
      <c r="C1122" s="368"/>
      <c r="D1122" s="368"/>
      <c r="E1122" s="369" t="s">
        <v>931</v>
      </c>
      <c r="F1122" s="369"/>
      <c r="G1122" s="369"/>
      <c r="H1122" s="369"/>
      <c r="I1122" s="369"/>
      <c r="J1122" s="344">
        <v>3010403011350</v>
      </c>
      <c r="K1122" s="345"/>
      <c r="L1122" s="345"/>
      <c r="M1122" s="345"/>
      <c r="N1122" s="345"/>
      <c r="O1122" s="345"/>
      <c r="P1122" s="346" t="s">
        <v>941</v>
      </c>
      <c r="Q1122" s="346"/>
      <c r="R1122" s="346"/>
      <c r="S1122" s="346"/>
      <c r="T1122" s="346"/>
      <c r="U1122" s="346"/>
      <c r="V1122" s="346"/>
      <c r="W1122" s="346"/>
      <c r="X1122" s="346"/>
      <c r="Y1122" s="347">
        <v>10</v>
      </c>
      <c r="Z1122" s="348"/>
      <c r="AA1122" s="348"/>
      <c r="AB1122" s="349"/>
      <c r="AC1122" s="350" t="s">
        <v>376</v>
      </c>
      <c r="AD1122" s="351"/>
      <c r="AE1122" s="351"/>
      <c r="AF1122" s="351"/>
      <c r="AG1122" s="351"/>
      <c r="AH1122" s="366" t="s">
        <v>978</v>
      </c>
      <c r="AI1122" s="367"/>
      <c r="AJ1122" s="367"/>
      <c r="AK1122" s="367"/>
      <c r="AL1122" s="354">
        <v>100</v>
      </c>
      <c r="AM1122" s="355"/>
      <c r="AN1122" s="355"/>
      <c r="AO1122" s="356"/>
      <c r="AP1122" s="357" t="s">
        <v>968</v>
      </c>
      <c r="AQ1122" s="357"/>
      <c r="AR1122" s="357"/>
      <c r="AS1122" s="357"/>
      <c r="AT1122" s="357"/>
      <c r="AU1122" s="357"/>
      <c r="AV1122" s="357"/>
      <c r="AW1122" s="357"/>
      <c r="AX1122" s="357"/>
      <c r="AY1122">
        <f>COUNTA($E$1122)</f>
        <v>1</v>
      </c>
    </row>
    <row r="1123" spans="1:51" ht="45.75" customHeight="1" x14ac:dyDescent="0.15">
      <c r="A1123" s="370">
        <v>14</v>
      </c>
      <c r="B1123" s="370">
        <v>1</v>
      </c>
      <c r="C1123" s="368"/>
      <c r="D1123" s="368"/>
      <c r="E1123" s="369" t="s">
        <v>931</v>
      </c>
      <c r="F1123" s="369"/>
      <c r="G1123" s="369"/>
      <c r="H1123" s="369"/>
      <c r="I1123" s="369"/>
      <c r="J1123" s="344">
        <v>3010403011350</v>
      </c>
      <c r="K1123" s="345"/>
      <c r="L1123" s="345"/>
      <c r="M1123" s="345"/>
      <c r="N1123" s="345"/>
      <c r="O1123" s="345"/>
      <c r="P1123" s="346" t="s">
        <v>933</v>
      </c>
      <c r="Q1123" s="346"/>
      <c r="R1123" s="346"/>
      <c r="S1123" s="346"/>
      <c r="T1123" s="346"/>
      <c r="U1123" s="346"/>
      <c r="V1123" s="346"/>
      <c r="W1123" s="346"/>
      <c r="X1123" s="346"/>
      <c r="Y1123" s="347">
        <v>9</v>
      </c>
      <c r="Z1123" s="348"/>
      <c r="AA1123" s="348"/>
      <c r="AB1123" s="349"/>
      <c r="AC1123" s="350" t="s">
        <v>376</v>
      </c>
      <c r="AD1123" s="351"/>
      <c r="AE1123" s="351"/>
      <c r="AF1123" s="351"/>
      <c r="AG1123" s="351"/>
      <c r="AH1123" s="366" t="s">
        <v>978</v>
      </c>
      <c r="AI1123" s="367"/>
      <c r="AJ1123" s="367"/>
      <c r="AK1123" s="367"/>
      <c r="AL1123" s="354">
        <v>98.89</v>
      </c>
      <c r="AM1123" s="355"/>
      <c r="AN1123" s="355"/>
      <c r="AO1123" s="356"/>
      <c r="AP1123" s="357" t="s">
        <v>968</v>
      </c>
      <c r="AQ1123" s="357"/>
      <c r="AR1123" s="357"/>
      <c r="AS1123" s="357"/>
      <c r="AT1123" s="357"/>
      <c r="AU1123" s="357"/>
      <c r="AV1123" s="357"/>
      <c r="AW1123" s="357"/>
      <c r="AX1123" s="357"/>
      <c r="AY1123">
        <f>COUNTA($E$1123)</f>
        <v>1</v>
      </c>
    </row>
    <row r="1124" spans="1:51" ht="45.75" customHeight="1" x14ac:dyDescent="0.15">
      <c r="A1124" s="370">
        <v>15</v>
      </c>
      <c r="B1124" s="370">
        <v>1</v>
      </c>
      <c r="C1124" s="368"/>
      <c r="D1124" s="368"/>
      <c r="E1124" s="369" t="s">
        <v>931</v>
      </c>
      <c r="F1124" s="369"/>
      <c r="G1124" s="369"/>
      <c r="H1124" s="369"/>
      <c r="I1124" s="369"/>
      <c r="J1124" s="344">
        <v>3010403011350</v>
      </c>
      <c r="K1124" s="345"/>
      <c r="L1124" s="345"/>
      <c r="M1124" s="345"/>
      <c r="N1124" s="345"/>
      <c r="O1124" s="345"/>
      <c r="P1124" s="346" t="s">
        <v>934</v>
      </c>
      <c r="Q1124" s="346"/>
      <c r="R1124" s="346"/>
      <c r="S1124" s="346"/>
      <c r="T1124" s="346"/>
      <c r="U1124" s="346"/>
      <c r="V1124" s="346"/>
      <c r="W1124" s="346"/>
      <c r="X1124" s="346"/>
      <c r="Y1124" s="347">
        <v>9</v>
      </c>
      <c r="Z1124" s="348"/>
      <c r="AA1124" s="348"/>
      <c r="AB1124" s="349"/>
      <c r="AC1124" s="350" t="s">
        <v>376</v>
      </c>
      <c r="AD1124" s="351"/>
      <c r="AE1124" s="351"/>
      <c r="AF1124" s="351"/>
      <c r="AG1124" s="351"/>
      <c r="AH1124" s="366" t="s">
        <v>978</v>
      </c>
      <c r="AI1124" s="367"/>
      <c r="AJ1124" s="367"/>
      <c r="AK1124" s="367"/>
      <c r="AL1124" s="354">
        <v>98.25</v>
      </c>
      <c r="AM1124" s="355"/>
      <c r="AN1124" s="355"/>
      <c r="AO1124" s="356"/>
      <c r="AP1124" s="357" t="s">
        <v>968</v>
      </c>
      <c r="AQ1124" s="357"/>
      <c r="AR1124" s="357"/>
      <c r="AS1124" s="357"/>
      <c r="AT1124" s="357"/>
      <c r="AU1124" s="357"/>
      <c r="AV1124" s="357"/>
      <c r="AW1124" s="357"/>
      <c r="AX1124" s="357"/>
      <c r="AY1124">
        <f>COUNTA($E$1124)</f>
        <v>1</v>
      </c>
    </row>
    <row r="1125" spans="1:51" ht="45.75" customHeight="1" x14ac:dyDescent="0.15">
      <c r="A1125" s="370">
        <v>16</v>
      </c>
      <c r="B1125" s="370">
        <v>1</v>
      </c>
      <c r="C1125" s="368"/>
      <c r="D1125" s="368"/>
      <c r="E1125" s="369" t="s">
        <v>931</v>
      </c>
      <c r="F1125" s="369"/>
      <c r="G1125" s="369"/>
      <c r="H1125" s="369"/>
      <c r="I1125" s="369"/>
      <c r="J1125" s="344">
        <v>3010403011350</v>
      </c>
      <c r="K1125" s="345"/>
      <c r="L1125" s="345"/>
      <c r="M1125" s="345"/>
      <c r="N1125" s="345"/>
      <c r="O1125" s="345"/>
      <c r="P1125" s="346" t="s">
        <v>935</v>
      </c>
      <c r="Q1125" s="346"/>
      <c r="R1125" s="346"/>
      <c r="S1125" s="346"/>
      <c r="T1125" s="346"/>
      <c r="U1125" s="346"/>
      <c r="V1125" s="346"/>
      <c r="W1125" s="346"/>
      <c r="X1125" s="346"/>
      <c r="Y1125" s="347">
        <v>7</v>
      </c>
      <c r="Z1125" s="348"/>
      <c r="AA1125" s="348"/>
      <c r="AB1125" s="349"/>
      <c r="AC1125" s="350" t="s">
        <v>376</v>
      </c>
      <c r="AD1125" s="351"/>
      <c r="AE1125" s="351"/>
      <c r="AF1125" s="351"/>
      <c r="AG1125" s="351"/>
      <c r="AH1125" s="366" t="s">
        <v>978</v>
      </c>
      <c r="AI1125" s="367"/>
      <c r="AJ1125" s="367"/>
      <c r="AK1125" s="367"/>
      <c r="AL1125" s="354">
        <v>97.6</v>
      </c>
      <c r="AM1125" s="355"/>
      <c r="AN1125" s="355"/>
      <c r="AO1125" s="356"/>
      <c r="AP1125" s="357" t="s">
        <v>968</v>
      </c>
      <c r="AQ1125" s="357"/>
      <c r="AR1125" s="357"/>
      <c r="AS1125" s="357"/>
      <c r="AT1125" s="357"/>
      <c r="AU1125" s="357"/>
      <c r="AV1125" s="357"/>
      <c r="AW1125" s="357"/>
      <c r="AX1125" s="357"/>
      <c r="AY1125">
        <f>COUNTA($E$1125)</f>
        <v>1</v>
      </c>
    </row>
    <row r="1126" spans="1:51" ht="45.75" customHeight="1" x14ac:dyDescent="0.15">
      <c r="A1126" s="370">
        <v>17</v>
      </c>
      <c r="B1126" s="370">
        <v>1</v>
      </c>
      <c r="C1126" s="368"/>
      <c r="D1126" s="368"/>
      <c r="E1126" s="369" t="s">
        <v>931</v>
      </c>
      <c r="F1126" s="369"/>
      <c r="G1126" s="369"/>
      <c r="H1126" s="369"/>
      <c r="I1126" s="369"/>
      <c r="J1126" s="344">
        <v>3010403011350</v>
      </c>
      <c r="K1126" s="345"/>
      <c r="L1126" s="345"/>
      <c r="M1126" s="345"/>
      <c r="N1126" s="345"/>
      <c r="O1126" s="345"/>
      <c r="P1126" s="346" t="s">
        <v>936</v>
      </c>
      <c r="Q1126" s="346"/>
      <c r="R1126" s="346"/>
      <c r="S1126" s="346"/>
      <c r="T1126" s="346"/>
      <c r="U1126" s="346"/>
      <c r="V1126" s="346"/>
      <c r="W1126" s="346"/>
      <c r="X1126" s="346"/>
      <c r="Y1126" s="347">
        <v>3</v>
      </c>
      <c r="Z1126" s="348"/>
      <c r="AA1126" s="348"/>
      <c r="AB1126" s="349"/>
      <c r="AC1126" s="350" t="s">
        <v>376</v>
      </c>
      <c r="AD1126" s="351"/>
      <c r="AE1126" s="351"/>
      <c r="AF1126" s="351"/>
      <c r="AG1126" s="351"/>
      <c r="AH1126" s="366" t="s">
        <v>978</v>
      </c>
      <c r="AI1126" s="367"/>
      <c r="AJ1126" s="367"/>
      <c r="AK1126" s="367"/>
      <c r="AL1126" s="354">
        <v>99.96</v>
      </c>
      <c r="AM1126" s="355"/>
      <c r="AN1126" s="355"/>
      <c r="AO1126" s="356"/>
      <c r="AP1126" s="357" t="s">
        <v>968</v>
      </c>
      <c r="AQ1126" s="357"/>
      <c r="AR1126" s="357"/>
      <c r="AS1126" s="357"/>
      <c r="AT1126" s="357"/>
      <c r="AU1126" s="357"/>
      <c r="AV1126" s="357"/>
      <c r="AW1126" s="357"/>
      <c r="AX1126" s="357"/>
      <c r="AY1126">
        <f>COUNTA($E$1126)</f>
        <v>1</v>
      </c>
    </row>
    <row r="1127" spans="1:51" ht="45.75" customHeight="1" x14ac:dyDescent="0.15">
      <c r="A1127" s="370">
        <v>18</v>
      </c>
      <c r="B1127" s="370">
        <v>1</v>
      </c>
      <c r="C1127" s="368"/>
      <c r="D1127" s="368"/>
      <c r="E1127" s="150" t="s">
        <v>931</v>
      </c>
      <c r="F1127" s="369"/>
      <c r="G1127" s="369"/>
      <c r="H1127" s="369"/>
      <c r="I1127" s="369"/>
      <c r="J1127" s="344">
        <v>3010403011350</v>
      </c>
      <c r="K1127" s="345"/>
      <c r="L1127" s="345"/>
      <c r="M1127" s="345"/>
      <c r="N1127" s="345"/>
      <c r="O1127" s="345"/>
      <c r="P1127" s="346" t="s">
        <v>937</v>
      </c>
      <c r="Q1127" s="346"/>
      <c r="R1127" s="346"/>
      <c r="S1127" s="346"/>
      <c r="T1127" s="346"/>
      <c r="U1127" s="346"/>
      <c r="V1127" s="346"/>
      <c r="W1127" s="346"/>
      <c r="X1127" s="346"/>
      <c r="Y1127" s="347">
        <v>3</v>
      </c>
      <c r="Z1127" s="348"/>
      <c r="AA1127" s="348"/>
      <c r="AB1127" s="349"/>
      <c r="AC1127" s="350" t="s">
        <v>376</v>
      </c>
      <c r="AD1127" s="351"/>
      <c r="AE1127" s="351"/>
      <c r="AF1127" s="351"/>
      <c r="AG1127" s="351"/>
      <c r="AH1127" s="366" t="s">
        <v>978</v>
      </c>
      <c r="AI1127" s="367"/>
      <c r="AJ1127" s="367"/>
      <c r="AK1127" s="367"/>
      <c r="AL1127" s="354">
        <v>97.11</v>
      </c>
      <c r="AM1127" s="355"/>
      <c r="AN1127" s="355"/>
      <c r="AO1127" s="356"/>
      <c r="AP1127" s="357" t="s">
        <v>968</v>
      </c>
      <c r="AQ1127" s="357"/>
      <c r="AR1127" s="357"/>
      <c r="AS1127" s="357"/>
      <c r="AT1127" s="357"/>
      <c r="AU1127" s="357"/>
      <c r="AV1127" s="357"/>
      <c r="AW1127" s="357"/>
      <c r="AX1127" s="357"/>
      <c r="AY1127">
        <f>COUNTA($E$1127)</f>
        <v>1</v>
      </c>
    </row>
    <row r="1128" spans="1:51" ht="45.75" customHeight="1" x14ac:dyDescent="0.15">
      <c r="A1128" s="370">
        <v>19</v>
      </c>
      <c r="B1128" s="370">
        <v>1</v>
      </c>
      <c r="C1128" s="368"/>
      <c r="D1128" s="368"/>
      <c r="E1128" s="369" t="s">
        <v>931</v>
      </c>
      <c r="F1128" s="369"/>
      <c r="G1128" s="369"/>
      <c r="H1128" s="369"/>
      <c r="I1128" s="369"/>
      <c r="J1128" s="344">
        <v>3010403011350</v>
      </c>
      <c r="K1128" s="345"/>
      <c r="L1128" s="345"/>
      <c r="M1128" s="345"/>
      <c r="N1128" s="345"/>
      <c r="O1128" s="345"/>
      <c r="P1128" s="346" t="s">
        <v>942</v>
      </c>
      <c r="Q1128" s="346"/>
      <c r="R1128" s="346"/>
      <c r="S1128" s="346"/>
      <c r="T1128" s="346"/>
      <c r="U1128" s="346"/>
      <c r="V1128" s="346"/>
      <c r="W1128" s="346"/>
      <c r="X1128" s="346"/>
      <c r="Y1128" s="347">
        <v>2</v>
      </c>
      <c r="Z1128" s="348"/>
      <c r="AA1128" s="348"/>
      <c r="AB1128" s="349"/>
      <c r="AC1128" s="350" t="s">
        <v>376</v>
      </c>
      <c r="AD1128" s="351"/>
      <c r="AE1128" s="351"/>
      <c r="AF1128" s="351"/>
      <c r="AG1128" s="351"/>
      <c r="AH1128" s="366" t="s">
        <v>978</v>
      </c>
      <c r="AI1128" s="367"/>
      <c r="AJ1128" s="367"/>
      <c r="AK1128" s="367"/>
      <c r="AL1128" s="354">
        <v>100</v>
      </c>
      <c r="AM1128" s="355"/>
      <c r="AN1128" s="355"/>
      <c r="AO1128" s="356"/>
      <c r="AP1128" s="357" t="s">
        <v>968</v>
      </c>
      <c r="AQ1128" s="357"/>
      <c r="AR1128" s="357"/>
      <c r="AS1128" s="357"/>
      <c r="AT1128" s="357"/>
      <c r="AU1128" s="357"/>
      <c r="AV1128" s="357"/>
      <c r="AW1128" s="357"/>
      <c r="AX1128" s="357"/>
      <c r="AY1128">
        <f>COUNTA($E$1128)</f>
        <v>1</v>
      </c>
    </row>
    <row r="1129" spans="1:51" ht="45.75" customHeight="1" x14ac:dyDescent="0.15">
      <c r="A1129" s="370">
        <v>20</v>
      </c>
      <c r="B1129" s="370">
        <v>1</v>
      </c>
      <c r="C1129" s="368"/>
      <c r="D1129" s="368"/>
      <c r="E1129" s="369" t="s">
        <v>931</v>
      </c>
      <c r="F1129" s="369"/>
      <c r="G1129" s="369"/>
      <c r="H1129" s="369"/>
      <c r="I1129" s="369"/>
      <c r="J1129" s="344">
        <v>3010403011350</v>
      </c>
      <c r="K1129" s="345"/>
      <c r="L1129" s="345"/>
      <c r="M1129" s="345"/>
      <c r="N1129" s="345"/>
      <c r="O1129" s="345"/>
      <c r="P1129" s="346" t="s">
        <v>938</v>
      </c>
      <c r="Q1129" s="346"/>
      <c r="R1129" s="346"/>
      <c r="S1129" s="346"/>
      <c r="T1129" s="346"/>
      <c r="U1129" s="346"/>
      <c r="V1129" s="346"/>
      <c r="W1129" s="346"/>
      <c r="X1129" s="346"/>
      <c r="Y1129" s="347">
        <v>0.9</v>
      </c>
      <c r="Z1129" s="348"/>
      <c r="AA1129" s="348"/>
      <c r="AB1129" s="349"/>
      <c r="AC1129" s="350" t="s">
        <v>369</v>
      </c>
      <c r="AD1129" s="351"/>
      <c r="AE1129" s="351"/>
      <c r="AF1129" s="351"/>
      <c r="AG1129" s="351"/>
      <c r="AH1129" s="352">
        <v>2</v>
      </c>
      <c r="AI1129" s="353"/>
      <c r="AJ1129" s="353"/>
      <c r="AK1129" s="353"/>
      <c r="AL1129" s="354">
        <v>59.29</v>
      </c>
      <c r="AM1129" s="355"/>
      <c r="AN1129" s="355"/>
      <c r="AO1129" s="356"/>
      <c r="AP1129" s="357" t="s">
        <v>968</v>
      </c>
      <c r="AQ1129" s="357"/>
      <c r="AR1129" s="357"/>
      <c r="AS1129" s="357"/>
      <c r="AT1129" s="357"/>
      <c r="AU1129" s="357"/>
      <c r="AV1129" s="357"/>
      <c r="AW1129" s="357"/>
      <c r="AX1129" s="357"/>
      <c r="AY1129">
        <f>COUNTA($E$1129)</f>
        <v>1</v>
      </c>
    </row>
    <row r="1130" spans="1:51" ht="45.75" customHeight="1" x14ac:dyDescent="0.15">
      <c r="A1130" s="370">
        <v>21</v>
      </c>
      <c r="B1130" s="370">
        <v>1</v>
      </c>
      <c r="C1130" s="368"/>
      <c r="D1130" s="368"/>
      <c r="E1130" s="369" t="s">
        <v>931</v>
      </c>
      <c r="F1130" s="369"/>
      <c r="G1130" s="369"/>
      <c r="H1130" s="369"/>
      <c r="I1130" s="369"/>
      <c r="J1130" s="344">
        <v>3010403011350</v>
      </c>
      <c r="K1130" s="345"/>
      <c r="L1130" s="345"/>
      <c r="M1130" s="345"/>
      <c r="N1130" s="345"/>
      <c r="O1130" s="345"/>
      <c r="P1130" s="346" t="s">
        <v>939</v>
      </c>
      <c r="Q1130" s="346"/>
      <c r="R1130" s="346"/>
      <c r="S1130" s="346"/>
      <c r="T1130" s="346"/>
      <c r="U1130" s="346"/>
      <c r="V1130" s="346"/>
      <c r="W1130" s="346"/>
      <c r="X1130" s="346"/>
      <c r="Y1130" s="347">
        <v>0.8</v>
      </c>
      <c r="Z1130" s="348"/>
      <c r="AA1130" s="348"/>
      <c r="AB1130" s="349"/>
      <c r="AC1130" s="350" t="s">
        <v>374</v>
      </c>
      <c r="AD1130" s="351"/>
      <c r="AE1130" s="351"/>
      <c r="AF1130" s="351"/>
      <c r="AG1130" s="351"/>
      <c r="AH1130" s="366" t="s">
        <v>978</v>
      </c>
      <c r="AI1130" s="367"/>
      <c r="AJ1130" s="367"/>
      <c r="AK1130" s="367"/>
      <c r="AL1130" s="354">
        <v>60</v>
      </c>
      <c r="AM1130" s="355"/>
      <c r="AN1130" s="355"/>
      <c r="AO1130" s="356"/>
      <c r="AP1130" s="357" t="s">
        <v>968</v>
      </c>
      <c r="AQ1130" s="357"/>
      <c r="AR1130" s="357"/>
      <c r="AS1130" s="357"/>
      <c r="AT1130" s="357"/>
      <c r="AU1130" s="357"/>
      <c r="AV1130" s="357"/>
      <c r="AW1130" s="357"/>
      <c r="AX1130" s="357"/>
      <c r="AY1130">
        <f>COUNTA($E$1130)</f>
        <v>1</v>
      </c>
    </row>
    <row r="1131" spans="1:51" ht="45.75" customHeight="1" x14ac:dyDescent="0.15">
      <c r="A1131" s="370">
        <v>22</v>
      </c>
      <c r="B1131" s="370">
        <v>1</v>
      </c>
      <c r="C1131" s="368"/>
      <c r="D1131" s="368"/>
      <c r="E1131" s="150" t="s">
        <v>951</v>
      </c>
      <c r="F1131" s="369"/>
      <c r="G1131" s="369"/>
      <c r="H1131" s="369"/>
      <c r="I1131" s="369"/>
      <c r="J1131" s="344">
        <v>3010403011350</v>
      </c>
      <c r="K1131" s="345"/>
      <c r="L1131" s="345"/>
      <c r="M1131" s="345"/>
      <c r="N1131" s="345"/>
      <c r="O1131" s="345"/>
      <c r="P1131" s="346" t="s">
        <v>940</v>
      </c>
      <c r="Q1131" s="346"/>
      <c r="R1131" s="346"/>
      <c r="S1131" s="346"/>
      <c r="T1131" s="346"/>
      <c r="U1131" s="346"/>
      <c r="V1131" s="346"/>
      <c r="W1131" s="346"/>
      <c r="X1131" s="346"/>
      <c r="Y1131" s="347">
        <v>0.7</v>
      </c>
      <c r="Z1131" s="348"/>
      <c r="AA1131" s="348"/>
      <c r="AB1131" s="349"/>
      <c r="AC1131" s="350" t="s">
        <v>369</v>
      </c>
      <c r="AD1131" s="351"/>
      <c r="AE1131" s="351"/>
      <c r="AF1131" s="351"/>
      <c r="AG1131" s="351"/>
      <c r="AH1131" s="352">
        <v>2</v>
      </c>
      <c r="AI1131" s="353"/>
      <c r="AJ1131" s="353"/>
      <c r="AK1131" s="353"/>
      <c r="AL1131" s="354">
        <v>100</v>
      </c>
      <c r="AM1131" s="355"/>
      <c r="AN1131" s="355"/>
      <c r="AO1131" s="356"/>
      <c r="AP1131" s="357" t="s">
        <v>968</v>
      </c>
      <c r="AQ1131" s="357"/>
      <c r="AR1131" s="357"/>
      <c r="AS1131" s="357"/>
      <c r="AT1131" s="357"/>
      <c r="AU1131" s="357"/>
      <c r="AV1131" s="357"/>
      <c r="AW1131" s="357"/>
      <c r="AX1131" s="357"/>
      <c r="AY1131">
        <f>COUNTA($E$1131)</f>
        <v>1</v>
      </c>
    </row>
    <row r="1132" spans="1:51" ht="30" customHeight="1" x14ac:dyDescent="0.15">
      <c r="A1132" s="370">
        <v>23</v>
      </c>
      <c r="B1132" s="370">
        <v>1</v>
      </c>
      <c r="C1132" s="368" t="s">
        <v>964</v>
      </c>
      <c r="D1132" s="368"/>
      <c r="E1132" s="369" t="s">
        <v>809</v>
      </c>
      <c r="F1132" s="369"/>
      <c r="G1132" s="369"/>
      <c r="H1132" s="369"/>
      <c r="I1132" s="369"/>
      <c r="J1132" s="344">
        <v>7010401022916</v>
      </c>
      <c r="K1132" s="345"/>
      <c r="L1132" s="345"/>
      <c r="M1132" s="345"/>
      <c r="N1132" s="345"/>
      <c r="O1132" s="345"/>
      <c r="P1132" s="346" t="s">
        <v>943</v>
      </c>
      <c r="Q1132" s="346"/>
      <c r="R1132" s="346"/>
      <c r="S1132" s="346"/>
      <c r="T1132" s="346"/>
      <c r="U1132" s="346"/>
      <c r="V1132" s="346"/>
      <c r="W1132" s="346"/>
      <c r="X1132" s="346"/>
      <c r="Y1132" s="347">
        <v>68</v>
      </c>
      <c r="Z1132" s="348"/>
      <c r="AA1132" s="348"/>
      <c r="AB1132" s="349"/>
      <c r="AC1132" s="350" t="s">
        <v>376</v>
      </c>
      <c r="AD1132" s="351"/>
      <c r="AE1132" s="351"/>
      <c r="AF1132" s="351"/>
      <c r="AG1132" s="351"/>
      <c r="AH1132" s="366" t="s">
        <v>978</v>
      </c>
      <c r="AI1132" s="367"/>
      <c r="AJ1132" s="367"/>
      <c r="AK1132" s="367"/>
      <c r="AL1132" s="354">
        <v>99.76</v>
      </c>
      <c r="AM1132" s="355"/>
      <c r="AN1132" s="355"/>
      <c r="AO1132" s="356"/>
      <c r="AP1132" s="357" t="s">
        <v>968</v>
      </c>
      <c r="AQ1132" s="357"/>
      <c r="AR1132" s="357"/>
      <c r="AS1132" s="357"/>
      <c r="AT1132" s="357"/>
      <c r="AU1132" s="357"/>
      <c r="AV1132" s="357"/>
      <c r="AW1132" s="357"/>
      <c r="AX1132" s="357"/>
      <c r="AY1132">
        <f>COUNTA($E$1132)</f>
        <v>1</v>
      </c>
    </row>
    <row r="1133" spans="1:51" ht="30" customHeight="1" x14ac:dyDescent="0.15">
      <c r="A1133" s="370">
        <v>24</v>
      </c>
      <c r="B1133" s="370">
        <v>1</v>
      </c>
      <c r="C1133" s="368" t="s">
        <v>964</v>
      </c>
      <c r="D1133" s="368"/>
      <c r="E1133" s="369" t="s">
        <v>809</v>
      </c>
      <c r="F1133" s="369"/>
      <c r="G1133" s="369"/>
      <c r="H1133" s="369"/>
      <c r="I1133" s="369"/>
      <c r="J1133" s="344">
        <v>7010401022916</v>
      </c>
      <c r="K1133" s="345"/>
      <c r="L1133" s="345"/>
      <c r="M1133" s="345"/>
      <c r="N1133" s="345"/>
      <c r="O1133" s="345"/>
      <c r="P1133" s="346" t="s">
        <v>944</v>
      </c>
      <c r="Q1133" s="346"/>
      <c r="R1133" s="346"/>
      <c r="S1133" s="346"/>
      <c r="T1133" s="346"/>
      <c r="U1133" s="346"/>
      <c r="V1133" s="346"/>
      <c r="W1133" s="346"/>
      <c r="X1133" s="346"/>
      <c r="Y1133" s="347">
        <v>13</v>
      </c>
      <c r="Z1133" s="348"/>
      <c r="AA1133" s="348"/>
      <c r="AB1133" s="349"/>
      <c r="AC1133" s="350" t="s">
        <v>376</v>
      </c>
      <c r="AD1133" s="351"/>
      <c r="AE1133" s="351"/>
      <c r="AF1133" s="351"/>
      <c r="AG1133" s="351"/>
      <c r="AH1133" s="366" t="s">
        <v>978</v>
      </c>
      <c r="AI1133" s="367"/>
      <c r="AJ1133" s="367"/>
      <c r="AK1133" s="367"/>
      <c r="AL1133" s="354">
        <v>100</v>
      </c>
      <c r="AM1133" s="355"/>
      <c r="AN1133" s="355"/>
      <c r="AO1133" s="356"/>
      <c r="AP1133" s="357" t="s">
        <v>968</v>
      </c>
      <c r="AQ1133" s="357"/>
      <c r="AR1133" s="357"/>
      <c r="AS1133" s="357"/>
      <c r="AT1133" s="357"/>
      <c r="AU1133" s="357"/>
      <c r="AV1133" s="357"/>
      <c r="AW1133" s="357"/>
      <c r="AX1133" s="357"/>
      <c r="AY1133">
        <f>COUNTA($E$1133)</f>
        <v>1</v>
      </c>
    </row>
    <row r="1134" spans="1:51" ht="30" customHeight="1" x14ac:dyDescent="0.15">
      <c r="A1134" s="370">
        <v>25</v>
      </c>
      <c r="B1134" s="370">
        <v>1</v>
      </c>
      <c r="C1134" s="368"/>
      <c r="D1134" s="368"/>
      <c r="E1134" s="369" t="s">
        <v>945</v>
      </c>
      <c r="F1134" s="369"/>
      <c r="G1134" s="369"/>
      <c r="H1134" s="369"/>
      <c r="I1134" s="369"/>
      <c r="J1134" s="344">
        <v>2010001098064</v>
      </c>
      <c r="K1134" s="345"/>
      <c r="L1134" s="345"/>
      <c r="M1134" s="345"/>
      <c r="N1134" s="345"/>
      <c r="O1134" s="345"/>
      <c r="P1134" s="359" t="s">
        <v>971</v>
      </c>
      <c r="Q1134" s="346"/>
      <c r="R1134" s="346"/>
      <c r="S1134" s="346"/>
      <c r="T1134" s="346"/>
      <c r="U1134" s="346"/>
      <c r="V1134" s="346"/>
      <c r="W1134" s="346"/>
      <c r="X1134" s="346"/>
      <c r="Y1134" s="347">
        <v>40</v>
      </c>
      <c r="Z1134" s="348"/>
      <c r="AA1134" s="348"/>
      <c r="AB1134" s="349"/>
      <c r="AC1134" s="350" t="s">
        <v>369</v>
      </c>
      <c r="AD1134" s="351"/>
      <c r="AE1134" s="351"/>
      <c r="AF1134" s="351"/>
      <c r="AG1134" s="351"/>
      <c r="AH1134" s="352">
        <v>1</v>
      </c>
      <c r="AI1134" s="353"/>
      <c r="AJ1134" s="353"/>
      <c r="AK1134" s="353"/>
      <c r="AL1134" s="354">
        <v>79.489999999999995</v>
      </c>
      <c r="AM1134" s="355"/>
      <c r="AN1134" s="355"/>
      <c r="AO1134" s="356"/>
      <c r="AP1134" s="357" t="s">
        <v>968</v>
      </c>
      <c r="AQ1134" s="357"/>
      <c r="AR1134" s="357"/>
      <c r="AS1134" s="357"/>
      <c r="AT1134" s="357"/>
      <c r="AU1134" s="357"/>
      <c r="AV1134" s="357"/>
      <c r="AW1134" s="357"/>
      <c r="AX1134" s="357"/>
      <c r="AY1134">
        <f>COUNTA($E$1134)</f>
        <v>1</v>
      </c>
    </row>
    <row r="1135" spans="1:51" ht="30" customHeight="1" x14ac:dyDescent="0.15">
      <c r="A1135" s="370">
        <v>26</v>
      </c>
      <c r="B1135" s="370">
        <v>1</v>
      </c>
      <c r="C1135" s="368"/>
      <c r="D1135" s="368"/>
      <c r="E1135" s="150" t="s">
        <v>950</v>
      </c>
      <c r="F1135" s="369"/>
      <c r="G1135" s="369"/>
      <c r="H1135" s="369"/>
      <c r="I1135" s="369"/>
      <c r="J1135" s="344">
        <v>2010001098064</v>
      </c>
      <c r="K1135" s="345"/>
      <c r="L1135" s="345"/>
      <c r="M1135" s="345"/>
      <c r="N1135" s="345"/>
      <c r="O1135" s="345"/>
      <c r="P1135" s="359" t="s">
        <v>970</v>
      </c>
      <c r="Q1135" s="346"/>
      <c r="R1135" s="346"/>
      <c r="S1135" s="346"/>
      <c r="T1135" s="346"/>
      <c r="U1135" s="346"/>
      <c r="V1135" s="346"/>
      <c r="W1135" s="346"/>
      <c r="X1135" s="346"/>
      <c r="Y1135" s="347">
        <v>22</v>
      </c>
      <c r="Z1135" s="348"/>
      <c r="AA1135" s="348"/>
      <c r="AB1135" s="349"/>
      <c r="AC1135" s="350" t="s">
        <v>369</v>
      </c>
      <c r="AD1135" s="351"/>
      <c r="AE1135" s="351"/>
      <c r="AF1135" s="351"/>
      <c r="AG1135" s="351"/>
      <c r="AH1135" s="352">
        <v>1</v>
      </c>
      <c r="AI1135" s="353"/>
      <c r="AJ1135" s="353"/>
      <c r="AK1135" s="353"/>
      <c r="AL1135" s="354">
        <v>80.900000000000006</v>
      </c>
      <c r="AM1135" s="355"/>
      <c r="AN1135" s="355"/>
      <c r="AO1135" s="356"/>
      <c r="AP1135" s="357" t="s">
        <v>968</v>
      </c>
      <c r="AQ1135" s="357"/>
      <c r="AR1135" s="357"/>
      <c r="AS1135" s="357"/>
      <c r="AT1135" s="357"/>
      <c r="AU1135" s="357"/>
      <c r="AV1135" s="357"/>
      <c r="AW1135" s="357"/>
      <c r="AX1135" s="357"/>
      <c r="AY1135">
        <f>COUNTA($E$1135)</f>
        <v>1</v>
      </c>
    </row>
    <row r="1136" spans="1:51" ht="44.25" customHeight="1" x14ac:dyDescent="0.15">
      <c r="A1136" s="370">
        <v>27</v>
      </c>
      <c r="B1136" s="370">
        <v>1</v>
      </c>
      <c r="C1136" s="368"/>
      <c r="D1136" s="368"/>
      <c r="E1136" s="150" t="s">
        <v>949</v>
      </c>
      <c r="F1136" s="369"/>
      <c r="G1136" s="369"/>
      <c r="H1136" s="369"/>
      <c r="I1136" s="369"/>
      <c r="J1136" s="344">
        <v>7012701009163</v>
      </c>
      <c r="K1136" s="345"/>
      <c r="L1136" s="345"/>
      <c r="M1136" s="345"/>
      <c r="N1136" s="345"/>
      <c r="O1136" s="345"/>
      <c r="P1136" s="346" t="s">
        <v>947</v>
      </c>
      <c r="Q1136" s="346"/>
      <c r="R1136" s="346"/>
      <c r="S1136" s="346"/>
      <c r="T1136" s="346"/>
      <c r="U1136" s="346"/>
      <c r="V1136" s="346"/>
      <c r="W1136" s="346"/>
      <c r="X1136" s="346"/>
      <c r="Y1136" s="347">
        <v>43</v>
      </c>
      <c r="Z1136" s="348"/>
      <c r="AA1136" s="348"/>
      <c r="AB1136" s="349"/>
      <c r="AC1136" s="350" t="s">
        <v>376</v>
      </c>
      <c r="AD1136" s="351"/>
      <c r="AE1136" s="351"/>
      <c r="AF1136" s="351"/>
      <c r="AG1136" s="351"/>
      <c r="AH1136" s="366" t="s">
        <v>978</v>
      </c>
      <c r="AI1136" s="367"/>
      <c r="AJ1136" s="367"/>
      <c r="AK1136" s="367"/>
      <c r="AL1136" s="354">
        <v>99.8</v>
      </c>
      <c r="AM1136" s="355"/>
      <c r="AN1136" s="355"/>
      <c r="AO1136" s="356"/>
      <c r="AP1136" s="357" t="s">
        <v>968</v>
      </c>
      <c r="AQ1136" s="357"/>
      <c r="AR1136" s="357"/>
      <c r="AS1136" s="357"/>
      <c r="AT1136" s="357"/>
      <c r="AU1136" s="357"/>
      <c r="AV1136" s="357"/>
      <c r="AW1136" s="357"/>
      <c r="AX1136" s="357"/>
      <c r="AY1136">
        <f>COUNTA($E$1136)</f>
        <v>1</v>
      </c>
    </row>
    <row r="1137" spans="1:51" ht="44.25" customHeight="1" x14ac:dyDescent="0.15">
      <c r="A1137" s="370">
        <v>28</v>
      </c>
      <c r="B1137" s="370">
        <v>1</v>
      </c>
      <c r="C1137" s="368"/>
      <c r="D1137" s="368"/>
      <c r="E1137" s="369" t="s">
        <v>946</v>
      </c>
      <c r="F1137" s="369"/>
      <c r="G1137" s="369"/>
      <c r="H1137" s="369"/>
      <c r="I1137" s="369"/>
      <c r="J1137" s="344">
        <v>7012701009163</v>
      </c>
      <c r="K1137" s="345"/>
      <c r="L1137" s="345"/>
      <c r="M1137" s="345"/>
      <c r="N1137" s="345"/>
      <c r="O1137" s="345"/>
      <c r="P1137" s="346" t="s">
        <v>948</v>
      </c>
      <c r="Q1137" s="346"/>
      <c r="R1137" s="346"/>
      <c r="S1137" s="346"/>
      <c r="T1137" s="346"/>
      <c r="U1137" s="346"/>
      <c r="V1137" s="346"/>
      <c r="W1137" s="346"/>
      <c r="X1137" s="346"/>
      <c r="Y1137" s="347">
        <v>13</v>
      </c>
      <c r="Z1137" s="348"/>
      <c r="AA1137" s="348"/>
      <c r="AB1137" s="349"/>
      <c r="AC1137" s="350" t="s">
        <v>376</v>
      </c>
      <c r="AD1137" s="351"/>
      <c r="AE1137" s="351"/>
      <c r="AF1137" s="351"/>
      <c r="AG1137" s="351"/>
      <c r="AH1137" s="366" t="s">
        <v>978</v>
      </c>
      <c r="AI1137" s="367"/>
      <c r="AJ1137" s="367"/>
      <c r="AK1137" s="367"/>
      <c r="AL1137" s="354">
        <v>99.82</v>
      </c>
      <c r="AM1137" s="355"/>
      <c r="AN1137" s="355"/>
      <c r="AO1137" s="356"/>
      <c r="AP1137" s="357" t="s">
        <v>968</v>
      </c>
      <c r="AQ1137" s="357"/>
      <c r="AR1137" s="357"/>
      <c r="AS1137" s="357"/>
      <c r="AT1137" s="357"/>
      <c r="AU1137" s="357"/>
      <c r="AV1137" s="357"/>
      <c r="AW1137" s="357"/>
      <c r="AX1137" s="357"/>
      <c r="AY1137">
        <f>COUNTA($E$1137)</f>
        <v>1</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cfRule type="expression" dxfId="2801" priority="13671">
      <formula>IF(RIGHT(TEXT(Y804,"0.#"),1)=".",FALSE,TRUE)</formula>
    </cfRule>
    <cfRule type="expression" dxfId="2800" priority="13672">
      <formula>IF(RIGHT(TEXT(Y804,"0.#"),1)=".",TRUE,FALSE)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91:Y798">
    <cfRule type="expression" dxfId="2793" priority="13695">
      <formula>IF(RIGHT(TEXT(Y791,"0.#"),1)=".",FALSE,TRUE)</formula>
    </cfRule>
    <cfRule type="expression" dxfId="2792" priority="13696">
      <formula>IF(RIGHT(TEXT(Y791,"0.#"),1)=".",TRUE,FALSE)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cfRule type="expression" dxfId="2787" priority="13689">
      <formula>IF(RIGHT(TEXT(AU791,"0.#"),1)=".",FALSE,TRUE)</formula>
    </cfRule>
    <cfRule type="expression" dxfId="2786" priority="13690">
      <formula>IF(RIGHT(TEXT(AU791,"0.#"),1)=".",TRUE,FALSE)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AU802">
    <cfRule type="expression" dxfId="2777" priority="13665">
      <formula>IF(RIGHT(TEXT(AU802,"0.#"),1)=".",FALSE,TRUE)</formula>
    </cfRule>
    <cfRule type="expression" dxfId="2776" priority="13666">
      <formula>IF(RIGHT(TEXT(AU802,"0.#"),1)=".",TRUE,FALSE)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84:AO984 AL998:AO1006">
    <cfRule type="expression" dxfId="1949" priority="2053">
      <formula>IF(AND(AL984&gt;=0, RIGHT(TEXT(AL984,"0.#"),1)&lt;&gt;"."),TRUE,FALSE)</formula>
    </cfRule>
    <cfRule type="expression" dxfId="1948" priority="2054">
      <formula>IF(AND(AL984&gt;=0, RIGHT(TEXT(AL984,"0.#"),1)="."),TRUE,FALSE)</formula>
    </cfRule>
    <cfRule type="expression" dxfId="1947" priority="2055">
      <formula>IF(AND(AL984&lt;0, RIGHT(TEXT(AL984,"0.#"),1)&lt;&gt;"."),TRUE,FALSE)</formula>
    </cfRule>
    <cfRule type="expression" dxfId="1946" priority="2056">
      <formula>IF(AND(AL984&lt;0, RIGHT(TEXT(AL984,"0.#"),1)="."),TRUE,FALSE)</formula>
    </cfRule>
  </conditionalFormatting>
  <conditionalFormatting sqref="AL977:AO977">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Y789">
    <cfRule type="expression" dxfId="713" priority="17">
      <formula>IF(RIGHT(TEXT(Y789,"0.#"),1)=".",FALSE,TRUE)</formula>
    </cfRule>
    <cfRule type="expression" dxfId="712" priority="18">
      <formula>IF(RIGHT(TEXT(Y789,"0.#"),1)=".",TRUE,FALSE)</formula>
    </cfRule>
  </conditionalFormatting>
  <conditionalFormatting sqref="AU789">
    <cfRule type="expression" dxfId="711" priority="15">
      <formula>IF(RIGHT(TEXT(AU789,"0.#"),1)=".",FALSE,TRUE)</formula>
    </cfRule>
    <cfRule type="expression" dxfId="710" priority="16">
      <formula>IF(RIGHT(TEXT(AU789,"0.#"),1)=".",TRUE,FALSE)</formula>
    </cfRule>
  </conditionalFormatting>
  <conditionalFormatting sqref="Y802">
    <cfRule type="expression" dxfId="709" priority="13">
      <formula>IF(RIGHT(TEXT(Y802,"0.#"),1)=".",FALSE,TRUE)</formula>
    </cfRule>
    <cfRule type="expression" dxfId="708" priority="14">
      <formula>IF(RIGHT(TEXT(Y802,"0.#"),1)=".",TRUE,FALSE)</formula>
    </cfRule>
  </conditionalFormatting>
  <conditionalFormatting sqref="AL978:AO983">
    <cfRule type="expression" dxfId="707" priority="5">
      <formula>IF(AND(AL978&gt;=0, RIGHT(TEXT(AL978,"0.#"),1)&lt;&gt;"."),TRUE,FALSE)</formula>
    </cfRule>
    <cfRule type="expression" dxfId="706" priority="6">
      <formula>IF(AND(AL978&gt;=0, RIGHT(TEXT(AL978,"0.#"),1)="."),TRUE,FALSE)</formula>
    </cfRule>
    <cfRule type="expression" dxfId="705" priority="7">
      <formula>IF(AND(AL978&lt;0, RIGHT(TEXT(AL978,"0.#"),1)&lt;&gt;"."),TRUE,FALSE)</formula>
    </cfRule>
    <cfRule type="expression" dxfId="704" priority="8">
      <formula>IF(AND(AL978&lt;0, RIGHT(TEXT(AL978,"0.#"),1)="."),TRUE,FALSE)</formula>
    </cfRule>
  </conditionalFormatting>
  <conditionalFormatting sqref="AL985:AO997">
    <cfRule type="expression" dxfId="703" priority="1">
      <formula>IF(AND(AL985&gt;=0, RIGHT(TEXT(AL985,"0.#"),1)&lt;&gt;"."),TRUE,FALSE)</formula>
    </cfRule>
    <cfRule type="expression" dxfId="702" priority="2">
      <formula>IF(AND(AL985&gt;=0, RIGHT(TEXT(AL985,"0.#"),1)="."),TRUE,FALSE)</formula>
    </cfRule>
    <cfRule type="expression" dxfId="701" priority="3">
      <formula>IF(AND(AL985&lt;0, RIGHT(TEXT(AL985,"0.#"),1)&lt;&gt;"."),TRUE,FALSE)</formula>
    </cfRule>
    <cfRule type="expression" dxfId="700" priority="4">
      <formula>IF(AND(AL985&lt;0, RIGHT(TEXT(AL985,"0.#"),1)="."),TRUE,FALSE)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17" max="49" man="1"/>
    <brk id="218" max="49" man="1"/>
    <brk id="338" max="49" man="1"/>
    <brk id="714" max="49" man="1"/>
    <brk id="747" max="49" man="1"/>
    <brk id="812" max="49" man="1"/>
    <brk id="872" max="49" man="1"/>
    <brk id="947" max="49" man="1"/>
    <brk id="99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t="s">
        <v>755</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755</v>
      </c>
      <c r="C6" s="13" t="str">
        <f t="shared" si="0"/>
        <v>科学技術・イノベーション</v>
      </c>
      <c r="D6" s="13" t="str">
        <f t="shared" ref="D6:D21" si="8">IF(C6="",D5,IF(D5&lt;&gt;"",CONCATENATE(D5,"、",C6),C6))</f>
        <v>宇宙開発利用、科学技術・イノベーション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宇宙開発利用、科学技術・イノベーション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宇宙開発利用、科学技術・イノベーション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宇宙開発利用、科学技術・イノベーション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t="s">
        <v>755</v>
      </c>
      <c r="C10" s="13" t="str">
        <f t="shared" si="0"/>
        <v>国土強靱化施策</v>
      </c>
      <c r="D10" s="13" t="str">
        <f t="shared" si="8"/>
        <v>宇宙開発利用、科学技術・イノベーション、国土強靱化施策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宇宙開発利用、科学技術・イノベーション、国土強靱化施策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宇宙開発利用、科学技術・イノベーション、国土強靱化施策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宇宙開発利用、科学技術・イノベーション、国土強靱化施策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宇宙開発利用、科学技術・イノベーション、国土強靱化施策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宇宙開発利用、科学技術・イノベーション、国土強靱化施策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宇宙開発利用、科学技術・イノベーション、国土強靱化施策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宇宙開発利用、科学技術・イノベーション、国土強靱化施策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宇宙開発利用、科学技術・イノベーション、国土強靱化施策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宇宙開発利用、科学技術・イノベーション、国土強靱化施策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宇宙開発利用、科学技術・イノベーション、国土強靱化施策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宇宙開発利用、科学技術・イノベーション、国土強靱化施策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宇宙開発利用、科学技術・イノベーション、国土強靱化施策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宇宙開発利用、科学技術・イノベーション、国土強靱化施策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宇宙開発利用、科学技術・イノベーション、国土強靱化施策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宇宙開発利用、科学技術・イノベーション、国土強靱化施策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執行調査係長</cp:lastModifiedBy>
  <cp:lastPrinted>2021-07-05T05:59:53Z</cp:lastPrinted>
  <dcterms:created xsi:type="dcterms:W3CDTF">2012-03-13T00:50:25Z</dcterms:created>
  <dcterms:modified xsi:type="dcterms:W3CDTF">2021-07-08T13:24:52Z</dcterms:modified>
</cp:coreProperties>
</file>