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16" i="3"/>
  <c r="AY417" i="3"/>
  <c r="AY50" i="3"/>
  <c r="AY235" i="3"/>
  <c r="AY369" i="3"/>
  <c r="AY271" i="3"/>
  <c r="AY645"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<sst xmlns="http://schemas.openxmlformats.org/spreadsheetml/2006/main" count="3282" uniqueCount="819">
  <si>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</si>
  <si>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</si>
  <si>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</si>
  <si>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</si>
  <si>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</si>
  <si>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</si>
  <si>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</si>
  <si>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</si>
  <si>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</si>
  <si>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</si>
  <si>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</si>
  <si>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</si>
  <si>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</si>
  <si>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</si>
  <si>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</si>
  <si>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</si>
  <si>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</si>
  <si>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</si>
  <si>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</si>
  <si>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</si>
  <si>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</si>
  <si>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</si>
  <si>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</si>
  <si>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</si>
  <si>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</si>
  <si>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</si>
  <si>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</si>
  <si>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</si>
  <si>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</si>
  <si>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</si>
  <si>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</si>
  <si>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</si>
  <si>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</si>
  <si>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</si>
  <si>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</si>
  <si>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</si>
  <si>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</si>
  <si>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</si>
  <si>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</si>
  <si>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</si>
  <si>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</si>
  <si>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</si>
  <si>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</si>
  <si>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</si>
  <si>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</si>
  <si>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</si>
  <si>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</si>
  <si>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</si>
  <si>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</si>
  <si>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</si>
  <si>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</si>
  <si>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</si>
  <si>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</si>
  <si>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</si>
  <si>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</si>
  <si>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</si>
  <si>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</si>
  <si>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</si>
  <si>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</si>
  <si>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</si>
  <si>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</si>
  <si>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</si>
  <si>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</si>
  <si>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</si>
  <si>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</si>
  <si>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</si>
  <si>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</si>
  <si>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</si>
  <si>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</si>
  <si>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</si>
  <si>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</si>
  <si>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</si>
  <si>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</si>
  <si>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</si>
  <si>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</si>
  <si>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</si>
  <si>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</si>
  <si>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</si>
  <si>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</si>
  <si>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</si>
  <si>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</si>
  <si>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</si>
  <si>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</si>
  <si>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</si>
  <si>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</si>
  <si>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</si>
  <si>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</si>
  <si>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</si>
  <si>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</si>
  <si>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</si>
  <si>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</si>
  <si>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</si>
  <si>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</si>
  <si>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</si>
  <si>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</si>
  <si>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</si>
  <si>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</si>
  <si>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</si>
  <si>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</si>
  <si>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</si>
  <si>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</si>
  <si>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</si>
  <si>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</si>
  <si>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</si>
  <si>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</si>
  <si>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</si>
  <si>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</si>
  <si>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</si>
  <si>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</si>
  <si>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</si>
  <si>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</si>
  <si>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</si>
  <si>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</si>
  <si>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</si>
  <si>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</si>
  <si>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</si>
  <si>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</si>
  <si>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</si>
  <si>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</si>
  <si>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</si>
  <si>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</si>
  <si>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</si>
  <si>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</si>
  <si>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</si>
  <si>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</si>
  <si>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</si>
  <si>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</si>
  <si>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</si>
  <si>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</si>
  <si>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</si>
  <si>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</si>
  <si>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</si>
  <si>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</si>
  <si>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</si>
  <si>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</si>
  <si>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</si>
  <si>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</si>
  <si>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</si>
  <si>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</si>
  <si>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</si>
  <si>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</si>
  <si>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</si>
  <si>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</si>
  <si>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</si>
  <si>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</si>
  <si>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</si>
  <si>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</si>
  <si>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</si>
  <si>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</si>
  <si>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</si>
  <si>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</si>
  <si>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</si>
  <si>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</si>
  <si>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</si>
  <si>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</si>
  <si>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</si>
  <si>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</si>
  <si>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</si>
  <si>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</si>
  <si>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</si>
  <si>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</si>
  <si>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</si>
  <si>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</si>
  <si>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</si>
  <si>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</si>
  <si>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</si>
  <si>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</si>
  <si>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</si>
  <si>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</si>
  <si>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</si>
  <si>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</si>
  <si>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</si>
  <si>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</si>
  <si>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</si>
  <si>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</si>
  <si>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</si>
  <si>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</si>
  <si>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</si>
  <si>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</si>
  <si>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</si>
  <si>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</si>
  <si>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</si>
  <si>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</si>
  <si>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</si>
  <si>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</si>
  <si>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</si>
  <si>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</si>
  <si>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</si>
  <si>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</si>
  <si>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</si>
  <si>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</si>
  <si>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</si>
  <si>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</si>
  <si>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</si>
  <si>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</si>
  <si>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</si>
  <si>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</si>
  <si>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</si>
  <si>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</si>
  <si>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</si>
  <si>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</si>
  <si>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</si>
  <si>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</si>
  <si>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</si>
  <si>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</si>
  <si>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</si>
  <si>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</si>
  <si>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</si>
  <si>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</si>
  <si>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</si>
  <si>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</si>
  <si>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</si>
  <si>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</si>
  <si>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</si>
  <si>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</si>
  <si>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</si>
  <si>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</si>
  <si>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</si>
  <si>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</si>
  <si>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</si>
  <si>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</si>
  <si>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</si>
  <si>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</si>
  <si>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</si>
  <si>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</si>
  <si>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</si>
  <si>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</si>
  <si>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</si>
  <si>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</si>
  <si>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</si>
  <si>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</si>
  <si>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</si>
  <si>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</si>
  <si>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</si>
  <si>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</si>
  <si>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</si>
  <si>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</si>
  <si>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</si>
  <si>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</si>
  <si>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</si>
  <si>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</si>
  <si>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</si>
  <si>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</si>
  <si>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</si>
  <si>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</si>
  <si>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</si>
  <si>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</si>
  <si>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</si>
  <si>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</si>
  <si>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</si>
  <si>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</si>
  <si>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</si>
  <si>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</si>
  <si>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</si>
  <si>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</si>
  <si>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</si>
  <si>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</si>
  <si>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</si>
  <si>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</si>
  <si>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</si>
  <si>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</si>
  <si>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</si>
  <si>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</si>
  <si>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</si>
  <si>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</si>
  <si>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</si>
  <si>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</si>
  <si>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</si>
  <si>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</si>
  <si>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</si>
  <si>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</si>
  <si>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</si>
  <si>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</si>
  <si>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</si>
  <si>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</si>
  <si>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</si>
  <si>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</si>
  <si>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</si>
  <si>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</si>
  <si>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</si>
  <si>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</si>
  <si>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</si>
  <si>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</si>
  <si>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</si>
  <si>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</si>
  <si>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</si>
  <si>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</si>
  <si>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</si>
  <si>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</si>
  <si>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</si>
  <si>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</si>
  <si>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</si>
  <si>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</si>
  <si>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</si>
  <si>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</si>
  <si>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</si>
  <si>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</si>
  <si>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</si>
  <si>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</si>
  <si>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</si>
  <si>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</si>
  <si>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</si>
  <si>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</si>
  <si>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</si>
  <si>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</si>
  <si>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</si>
  <si>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</si>
  <si>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</si>
  <si>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</si>
  <si>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</si>
  <si>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</si>
  <si>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</si>
  <si>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</si>
  <si>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</si>
  <si>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</si>
  <si>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</si>
  <si>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</si>
  <si>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</si>
  <si>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</si>
  <si>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</si>
  <si>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</si>
  <si>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</si>
  <si>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</si>
  <si>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</si>
  <si>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</si>
  <si>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</si>
  <si>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</si>
  <si>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</si>
  <si>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</si>
  <si>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</si>
  <si>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</si>
  <si>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</si>
  <si>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</si>
  <si>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</si>
  <si>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</si>
  <si>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</si>
  <si>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</si>
  <si>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</si>
  <si>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</si>
  <si>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</si>
  <si>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</si>
  <si>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</si>
  <si>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</si>
  <si>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</si>
  <si>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</si>
  <si>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</si>
  <si>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</si>
  <si>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</si>
  <si>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</si>
  <si>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</si>
  <si>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</si>
  <si>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</si>
  <si>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</si>
  <si>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</si>
  <si>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</si>
  <si>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</si>
  <si>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</si>
  <si>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</si>
  <si>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</si>
  <si>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</si>
  <si>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</si>
  <si>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</si>
  <si>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</si>
  <si>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</si>
  <si>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</si>
  <si>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</si>
  <si>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</si>
  <si>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</si>
  <si>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</si>
  <si>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</si>
  <si>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</si>
  <si>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</si>
  <si>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</si>
  <si>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</si>
  <si>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</si>
  <si>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</si>
  <si>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</si>
  <si>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</si>
  <si>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</si>
  <si>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</si>
  <si>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</si>
  <si>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</si>
  <si>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</si>
  <si>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</si>
  <si>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</si>
  <si>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</si>
  <si>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</si>
  <si>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</si>
  <si>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</si>
  <si>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</si>
  <si>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</si>
  <si>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</si>
  <si>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</si>
  <si>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</si>
  <si>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</si>
  <si>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</si>
  <si>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</si>
  <si>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</si>
  <si>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</si>
  <si>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</si>
  <si>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</si>
  <si>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</si>
  <si>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</si>
  <si>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</si>
  <si>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</si>
  <si>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</si>
  <si>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</si>
  <si>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</si>
  <si>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</si>
  <si>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</si>
  <si>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</si>
  <si>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</si>
  <si>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</si>
  <si>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</si>
  <si>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</si>
  <si>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</si>
  <si>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</si>
  <si>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</si>
  <si>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</si>
  <si>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</si>
  <si>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</si>
  <si>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</si>
  <si>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</si>
  <si>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</si>
  <si>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</si>
  <si>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</si>
  <si>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</si>
  <si>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</si>
  <si>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</si>
  <si>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</si>
  <si>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</si>
  <si>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</si>
  <si>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</si>
  <si>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</si>
  <si>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</si>
  <si>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</si>
  <si>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</si>
  <si>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</si>
  <si>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</si>
  <si>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</si>
  <si>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</si>
  <si>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</si>
  <si>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</si>
  <si>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</si>
  <si>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</si>
  <si>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</si>
  <si>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</si>
  <si>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</si>
  <si>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</si>
  <si>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</si>
  <si>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</si>
  <si>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</si>
  <si>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</si>
  <si>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</si>
  <si>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</si>
  <si>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</si>
  <si>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</si>
  <si>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</si>
  <si>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</si>
  <si>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</si>
  <si>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</si>
  <si>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</si>
  <si>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</si>
  <si>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</si>
  <si>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</si>
  <si>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</si>
  <si>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</si>
  <si>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</si>
  <si>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</si>
  <si>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</si>
  <si>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</si>
  <si>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</si>
  <si>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</si>
  <si>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</si>
  <si>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</si>
  <si>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</si>
  <si>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</si>
  <si>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</si>
  <si>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</si>
  <si>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</si>
  <si>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</si>
  <si>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</si>
  <si>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</si>
  <si>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</si>
  <si>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</si>
  <si>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</si>
  <si>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</si>
  <si>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</si>
  <si>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</si>
  <si>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</si>
  <si>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</si>
  <si>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</si>
  <si>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</si>
  <si>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</si>
  <si>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</si>
  <si>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</si>
  <si>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</si>
  <si>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</si>
  <si>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</si>
  <si>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</si>
  <si>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</si>
  <si>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</si>
  <si>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</si>
  <si>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</si>
  <si>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</si>
  <si>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</si>
  <si>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</si>
  <si>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</si>
  <si>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</si>
  <si>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</si>
  <si>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</si>
  <si>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</si>
  <si>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</si>
  <si>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</si>
  <si>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</si>
  <si>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</si>
  <si>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</si>
  <si>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</si>
  <si>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</si>
  <si>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</si>
  <si>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</si>
  <si>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</si>
  <si>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</si>
  <si>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</si>
  <si>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</si>
  <si>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</si>
  <si>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</si>
  <si>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</si>
  <si>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</si>
  <si>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</si>
  <si>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</si>
  <si>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</si>
  <si>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</si>
  <si>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</si>
  <si>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</si>
  <si>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</si>
  <si>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</si>
  <si>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</si>
  <si>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</si>
  <si>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</si>
  <si>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</si>
  <si>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</si>
  <si>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</si>
  <si>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</si>
  <si>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</si>
  <si>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</si>
  <si>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</si>
  <si>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</si>
  <si>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</si>
  <si>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</si>
  <si>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</si>
  <si>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</si>
  <si>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</si>
  <si>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</si>
  <si>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</si>
  <si>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</si>
  <si>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</si>
  <si>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</si>
  <si>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</si>
  <si>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</si>
  <si>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</si>
  <si>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</si>
  <si>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</si>
  <si>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</si>
  <si>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</si>
  <si>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</si>
  <si>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</si>
  <si>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</si>
  <si>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</si>
  <si>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</si>
  <si>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</si>
  <si>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</si>
  <si>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</si>
  <si>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</si>
  <si>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</si>
  <si>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</si>
  <si>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</si>
  <si>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</si>
  <si>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</si>
  <si>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</si>
  <si>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</si>
  <si>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</si>
  <si>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</si>
  <si>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</si>
  <si>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</si>
  <si>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</si>
  <si>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</si>
  <si>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</si>
  <si>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</si>
  <si>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</si>
  <si>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</si>
  <si>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</si>
  <si>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</si>
  <si>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</si>
  <si>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</si>
  <si>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</si>
  <si>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</si>
  <si>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</si>
  <si>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</si>
  <si>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</si>
  <si>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</si>
  <si>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</si>
  <si>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</si>
  <si>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</si>
  <si>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</si>
  <si>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</si>
  <si>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</si>
  <si>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</si>
  <si>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</si>
  <si>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</si>
  <si>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</si>
  <si>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</si>
  <si>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</si>
  <si>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</si>
  <si>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</si>
  <si>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</si>
  <si>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</si>
  <si>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</si>
  <si>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</si>
  <si>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</si>
  <si>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</si>
  <si>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</si>
  <si>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</si>
  <si>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</si>
  <si>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</si>
  <si>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</si>
  <si>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</si>
  <si>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</si>
  <si>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</si>
  <si>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</si>
  <si>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</si>
  <si>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</si>
  <si>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</si>
  <si>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</si>
  <si>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</si>
  <si>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</si>
  <si>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</si>
  <si>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</si>
  <si>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</si>
  <si>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</si>
  <si>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</si>
  <si>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</si>
  <si>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</si>
  <si>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</si>
  <si>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</si>
  <si>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</si>
  <si>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</si>
  <si>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</si>
  <si>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</si>
  <si>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</si>
  <si>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</si>
  <si>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</si>
  <si>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</si>
  <si>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</si>
  <si>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</si>
  <si>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</si>
  <si>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</si>
  <si>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</si>
  <si>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</si>
  <si>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</si>
  <si>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</si>
  <si>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</si>
  <si>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</si>
  <si>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</si>
  <si>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</si>
  <si>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</si>
  <si>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</si>
  <si>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</si>
  <si>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</si>
  <si>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</si>
  <si>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</si>
  <si>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</si>
  <si>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</si>
  <si>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</si>
  <si>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</si>
  <si>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</si>
  <si>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</si>
  <si>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</si>
  <si>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</si>
  <si>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</si>
  <si>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</si>
  <si>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</si>
  <si>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</si>
  <si>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</si>
  <si>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</si>
  <si>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</si>
  <si>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</si>
  <si>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</si>
  <si>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</si>
  <si>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</si>
  <si>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</si>
  <si>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</si>
  <si>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</si>
  <si>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</si>
  <si>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</si>
  <si>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</si>
  <si>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</si>
  <si>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</si>
  <si>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</si>
  <si>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</si>
  <si>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</si>
  <si>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</si>
  <si>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</si>
  <si>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</si>
  <si>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</si>
  <si>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</si>
  <si>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</si>
  <si>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</si>
  <si>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</si>
  <si>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</si>
  <si>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</si>
  <si>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車両用付属品の取得</t>
  </si>
  <si>
    <t>防衛装備庁</t>
  </si>
  <si>
    <t>平成１２年度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</si>
  <si>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</si>
  <si>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</si>
  <si>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</si>
  <si>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装輪車両の維持に必要な車両用付属品を取得し、装輪車両の高可動率の維持及び運行時の安全を確保することにより、各種事態への即応性・実効的対処能力を維持する。</t>
  </si>
  <si>
    <t>装輪車両の維持に必要な車両用付属品（タイヤ、バッテリー、タイヤチェーン、幌等）を取得するための必要不可欠な経費であり、各種事態への即応性・実効的対処能力の維持を図るもの。</t>
  </si>
  <si>
    <t>-</t>
  </si>
  <si>
    <t>諸器材購入費</t>
  </si>
  <si>
    <t>各種事態への即応性・実効的対処能力の維持を図るため、装輪車両の維持に必要な車両用付属品を取得する。</t>
  </si>
  <si>
    <t>取得した車両用付属品（タイヤ）の数</t>
  </si>
  <si>
    <t>千本</t>
  </si>
  <si>
    <t>中期防衛力整備計画（平成３１年度～平成３５年度）（平成３０年１２月１８日国家安全保障会議決定及び閣議決定）</t>
  </si>
  <si>
    <t>車両用付属品の取得実施数</t>
  </si>
  <si>
    <t>件</t>
  </si>
  <si>
    <t>執行額（Ｘ）／車両用付属品の取得実施数（Ｙ）　　　　　　　　　　　　　　</t>
    <phoneticPr fontId="5"/>
  </si>
  <si>
    <t>千円／本</t>
  </si>
  <si>
    <t>　　Ｘ/Ｙ</t>
    <phoneticPr fontId="5"/>
  </si>
  <si>
    <t>1,326／51</t>
  </si>
  <si>
    <t>1,607／44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</si>
  <si>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</si>
  <si>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</si>
  <si>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</si>
  <si>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</si>
  <si>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</si>
  <si>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</si>
  <si>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</si>
  <si>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</si>
  <si>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</si>
  <si>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</si>
  <si>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</si>
  <si>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</si>
  <si>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</si>
  <si>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</si>
  <si>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0211</t>
  </si>
  <si>
    <t>0170</t>
  </si>
  <si>
    <t>0158</t>
  </si>
  <si>
    <t>0064</t>
  </si>
  <si>
    <t>0058</t>
  </si>
  <si>
    <t>0063</t>
  </si>
  <si>
    <t>0135</t>
  </si>
  <si>
    <t>0130</t>
  </si>
  <si>
    <t>防衛省(0125)</t>
  </si>
  <si>
    <t>○</t>
  </si>
  <si>
    <t>事業監理官（宇宙・地上装備担当）</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</si>
  <si>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</si>
  <si>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</si>
  <si>
    <t>本事業は、陸上自衛隊において各種事態への即応・実効的対処能力を向上させ、ひいては日本の安全保障に寄与するものであり、優先度が高いものである。</t>
  </si>
  <si>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</si>
  <si>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</si>
  <si>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</si>
  <si>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</si>
  <si>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</si>
  <si>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3"/>
  </si>
  <si>
    <t>用途に応じて、防衛専用品だけでなく、市販品を購入することで、相対的なコスト低減を図っている。</t>
    <rPh sb="0" eb="2">
      <t>ヨウト</t>
    </rPh>
    <rPh sb="3" eb="4">
      <t>オウ</t>
    </rPh>
    <rPh sb="7" eb="9">
      <t>ボウエイ</t>
    </rPh>
    <rPh sb="9" eb="11">
      <t>センヨウ</t>
    </rPh>
    <rPh sb="11" eb="12">
      <t>ヒン</t>
    </rPh>
    <rPh sb="18" eb="20">
      <t>シハン</t>
    </rPh>
    <rPh sb="20" eb="21">
      <t>ヒン</t>
    </rPh>
    <rPh sb="22" eb="24">
      <t>コウニュウ</t>
    </rPh>
    <rPh sb="30" eb="33">
      <t>ソウタイテキ</t>
    </rPh>
    <rPh sb="37" eb="39">
      <t>テイゲン</t>
    </rPh>
    <rPh sb="40" eb="41">
      <t>ハカ</t>
    </rPh>
    <phoneticPr fontId="5"/>
  </si>
  <si>
    <t>必要な付属品を取得し、武力攻撃事態等への即応・実行対処能力の維持・向上等を図っている。</t>
    <rPh sb="0" eb="2">
      <t>ヒツヨウ</t>
    </rPh>
    <rPh sb="3" eb="5">
      <t>フゾク</t>
    </rPh>
    <rPh sb="5" eb="6">
      <t>ヒン</t>
    </rPh>
    <rPh sb="7" eb="9">
      <t>シュトク</t>
    </rPh>
    <rPh sb="11" eb="13">
      <t>ブリョク</t>
    </rPh>
    <phoneticPr fontId="5"/>
  </si>
  <si>
    <t>－</t>
  </si>
  <si>
    <t>当初見込んだ数量を取得している。</t>
    <rPh sb="0" eb="2">
      <t>トウショ</t>
    </rPh>
    <rPh sb="2" eb="4">
      <t>ミコ</t>
    </rPh>
    <rPh sb="6" eb="8">
      <t>スウリョウ</t>
    </rPh>
    <rPh sb="9" eb="11">
      <t>シュトク</t>
    </rPh>
    <phoneticPr fontId="5"/>
  </si>
  <si>
    <t>取得した付属品等を有効に活用している。</t>
    <rPh sb="0" eb="2">
      <t>シュトク</t>
    </rPh>
    <rPh sb="4" eb="6">
      <t>フゾク</t>
    </rPh>
    <rPh sb="6" eb="7">
      <t>ヒン</t>
    </rPh>
    <rPh sb="7" eb="8">
      <t>トウ</t>
    </rPh>
    <rPh sb="9" eb="11">
      <t>ユウコウ</t>
    </rPh>
    <rPh sb="12" eb="14">
      <t>カツヨウ</t>
    </rPh>
    <phoneticPr fontId="3"/>
  </si>
  <si>
    <t>１　必要性
　　陸上自衛隊各部隊の円滑な部隊運用に資する態勢を確立するためには、器材や人員の輸送に使用する車両の維持整備（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202" eb="204">
      <t>リクジョウ</t>
    </rPh>
    <phoneticPr fontId="5"/>
  </si>
  <si>
    <t>引き続き、応札者拡大の方策検討を行い、効率的な予算要求、執行に努める。</t>
    <phoneticPr fontId="5"/>
  </si>
  <si>
    <t>諸器材購入費</t>
    <rPh sb="0" eb="1">
      <t>ショ</t>
    </rPh>
    <rPh sb="1" eb="3">
      <t>キザイ</t>
    </rPh>
    <rPh sb="3" eb="5">
      <t>コウニュウ</t>
    </rPh>
    <rPh sb="5" eb="6">
      <t>ヒ</t>
    </rPh>
    <phoneticPr fontId="11"/>
  </si>
  <si>
    <t>自動車用タイヤ</t>
    <rPh sb="0" eb="3">
      <t>ジドウシャ</t>
    </rPh>
    <rPh sb="3" eb="4">
      <t>ヨウ</t>
    </rPh>
    <phoneticPr fontId="5"/>
  </si>
  <si>
    <t>1,104／44</t>
    <phoneticPr fontId="5"/>
  </si>
  <si>
    <t>A.ダンロップタイヤ中央（株）</t>
    <rPh sb="13" eb="14">
      <t>カブ</t>
    </rPh>
    <phoneticPr fontId="5"/>
  </si>
  <si>
    <t>B.（有）西村商会</t>
    <phoneticPr fontId="5"/>
  </si>
  <si>
    <t>（有）西村商会</t>
    <phoneticPr fontId="5"/>
  </si>
  <si>
    <t>自動車用タイヤ等販売</t>
    <rPh sb="0" eb="3">
      <t>ジドウシャ</t>
    </rPh>
    <rPh sb="3" eb="4">
      <t>ヨウ</t>
    </rPh>
    <rPh sb="7" eb="8">
      <t>トウ</t>
    </rPh>
    <rPh sb="8" eb="10">
      <t>ハンバイ</t>
    </rPh>
    <phoneticPr fontId="5"/>
  </si>
  <si>
    <t>－</t>
    <phoneticPr fontId="5"/>
  </si>
  <si>
    <t>福田部品（株）</t>
    <phoneticPr fontId="5"/>
  </si>
  <si>
    <t>（株）タイヤランド旭川</t>
    <phoneticPr fontId="5"/>
  </si>
  <si>
    <t>（株）三愛部品</t>
    <rPh sb="1" eb="2">
      <t>カブ</t>
    </rPh>
    <phoneticPr fontId="5"/>
  </si>
  <si>
    <t>（有）コタカ</t>
    <phoneticPr fontId="5"/>
  </si>
  <si>
    <t>（株）宮田自動車商会</t>
    <rPh sb="1" eb="2">
      <t>カブ</t>
    </rPh>
    <phoneticPr fontId="5"/>
  </si>
  <si>
    <t>（株）久松商会</t>
    <phoneticPr fontId="5"/>
  </si>
  <si>
    <t>和田機工（株）</t>
    <rPh sb="5" eb="6">
      <t>カブ</t>
    </rPh>
    <phoneticPr fontId="5"/>
  </si>
  <si>
    <t>（株）コイズミ</t>
    <rPh sb="1" eb="2">
      <t>カブ</t>
    </rPh>
    <phoneticPr fontId="5"/>
  </si>
  <si>
    <t>（株）宮田自動車商会</t>
    <phoneticPr fontId="5"/>
  </si>
  <si>
    <t>（株）東亜商会</t>
    <phoneticPr fontId="5"/>
  </si>
  <si>
    <t>１／２ｔトラック用幌等販売</t>
    <rPh sb="8" eb="9">
      <t>ヨウ</t>
    </rPh>
    <rPh sb="9" eb="10">
      <t>ホロ</t>
    </rPh>
    <rPh sb="10" eb="11">
      <t>トウ</t>
    </rPh>
    <rPh sb="11" eb="13">
      <t>ハンバイ</t>
    </rPh>
    <phoneticPr fontId="5"/>
  </si>
  <si>
    <t>住友ゴム工業（株）</t>
    <rPh sb="7" eb="8">
      <t>カブ</t>
    </rPh>
    <phoneticPr fontId="5"/>
  </si>
  <si>
    <t>（有）東京インストルメンツ</t>
    <phoneticPr fontId="5"/>
  </si>
  <si>
    <t>（株）さくら商事</t>
    <phoneticPr fontId="5"/>
  </si>
  <si>
    <t>横浜ゴム（株）</t>
    <phoneticPr fontId="5"/>
  </si>
  <si>
    <t>東邦商工（株）</t>
    <rPh sb="5" eb="6">
      <t>カブ</t>
    </rPh>
    <phoneticPr fontId="5"/>
  </si>
  <si>
    <t>（株）ブリヂストン</t>
    <phoneticPr fontId="5"/>
  </si>
  <si>
    <t>（株）ヨコハマタイヤジャパン</t>
    <phoneticPr fontId="5"/>
  </si>
  <si>
    <t>明治産業（株）</t>
    <phoneticPr fontId="5"/>
  </si>
  <si>
    <t>ダンロップタイヤ中央（株）</t>
    <phoneticPr fontId="5"/>
  </si>
  <si>
    <t>無</t>
  </si>
  <si>
    <t>住友ゴム工業（株）</t>
    <phoneticPr fontId="5"/>
  </si>
  <si>
    <t>自動車用バッテリー等販売</t>
    <rPh sb="0" eb="2">
      <t>ジドウ</t>
    </rPh>
    <rPh sb="2" eb="3">
      <t>シャ</t>
    </rPh>
    <rPh sb="3" eb="4">
      <t>ヨウ</t>
    </rPh>
    <rPh sb="9" eb="10">
      <t>トウ</t>
    </rPh>
    <rPh sb="10" eb="12">
      <t>ハンバイ</t>
    </rPh>
    <phoneticPr fontId="5"/>
  </si>
  <si>
    <t>（株）小林タイヤ商会</t>
    <phoneticPr fontId="5"/>
  </si>
  <si>
    <t>エースビジネスサービス（株）</t>
    <phoneticPr fontId="5"/>
  </si>
  <si>
    <t>A</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</si>
  <si>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</si>
  <si>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</si>
  <si>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</si>
  <si>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</si>
  <si>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</si>
  <si>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931／43</t>
  </si>
  <si>
    <t>-</t>
    <phoneticPr fontId="5"/>
  </si>
  <si>
    <t>ハイランド（株）</t>
    <phoneticPr fontId="5"/>
  </si>
  <si>
    <t>九州日野自動車（株）</t>
    <rPh sb="8" eb="9">
      <t>カブ</t>
    </rPh>
    <phoneticPr fontId="5"/>
  </si>
  <si>
    <t>ブリヂストンタイヤソリューションジャパン（株）</t>
    <rPh sb="21" eb="22">
      <t>カブ</t>
    </rPh>
    <phoneticPr fontId="5"/>
  </si>
  <si>
    <t>C.ブリヂストンタイヤソリューションジャパン（株）</t>
    <phoneticPr fontId="5"/>
  </si>
  <si>
    <t>事業監理官
奥山　剛</t>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</si>
</sst>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144657</xdr:colOff>
      <xdr:row>748</xdr:row>
      <xdr:rowOff>78439</xdr:rowOff>
    </xdr:from>
    <xdr:to>
      <xdr:col>49</xdr:col>
      <xdr:colOff>162164</xdr:colOff>
      <xdr:row>761</xdr:row>
      <xdr:rowOff>78076</xdr:rowOff>
    </xdr:to>
    <xdr:grpSp>
      <xdr:nvGrpSpPr>
        <xdr:cNvPr id="2" name="グループ化 1"/>
        <xdr:cNvGrpSpPr/>
      </xdr:nvGrpSpPr>
      <xdr:grpSpPr>
        <a:xfrm>
          <a:off x="1763907" y="75087814"/>
          <a:ext cx="8316163" cy="4643075"/>
          <a:chOff x="1632857" y="75859788"/>
          <a:chExt cx="8839221" cy="4887310"/>
        </a:xfrm>
      </xdr:grpSpPr>
      <xdr:grpSp>
        <xdr:nvGrpSpPr>
          <xdr:cNvPr id="3" name="グループ化 2"/>
          <xdr:cNvGrpSpPr/>
        </xdr:nvGrpSpPr>
        <xdr:grpSpPr>
          <a:xfrm>
            <a:off x="1632857" y="75859788"/>
            <a:ext cx="7938736" cy="4887310"/>
            <a:chOff x="1439728" y="229619743"/>
            <a:chExt cx="7912516" cy="4749869"/>
          </a:xfrm>
        </xdr:grpSpPr>
        <xdr:grpSp>
          <xdr:nvGrpSpPr>
            <xdr:cNvPr id="8" name="グループ化 7"/>
            <xdr:cNvGrpSpPr/>
          </xdr:nvGrpSpPr>
          <xdr:grpSpPr>
            <a:xfrm>
              <a:off x="1439728" y="229619743"/>
              <a:ext cx="7912516" cy="4749869"/>
              <a:chOff x="1439728" y="229630949"/>
              <a:chExt cx="7912516" cy="4749869"/>
            </a:xfrm>
          </xdr:grpSpPr>
          <xdr:sp macro="" textlink="">
            <xdr:nvSpPr>
              <xdr:cNvPr id="10" name="テキスト ボックス 9"/>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1,104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1" name="直線コネクタ 10"/>
              <xdr:cNvCxnSpPr/>
            </xdr:nvCxnSpPr>
            <xdr:spPr bwMode="auto">
              <a:xfrm>
                <a:off x="2321054" y="231964574"/>
                <a:ext cx="703119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a:off x="2325237" y="231973847"/>
                <a:ext cx="0" cy="13723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a:stCxn id="10" idx="2"/>
              </xdr:cNvCxnSpPr>
            </xdr:nvCxnSpPr>
            <xdr:spPr bwMode="auto">
              <a:xfrm>
                <a:off x="5566520" y="230126249"/>
                <a:ext cx="9525" cy="18859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bwMode="auto">
              <a:xfrm>
                <a:off x="3917526" y="230488199"/>
                <a:ext cx="3418884"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装輪車両の維持に必要な車両用付属品を取得し、</a:t>
                </a:r>
                <a:endParaRPr lang="en-US" altLang="ja-JP" sz="1100" b="0" i="0" baseline="0">
                  <a:solidFill>
                    <a:sysClr val="windowText" lastClr="000000"/>
                  </a:solidFill>
                  <a:effectLst/>
                  <a:latin typeface="+mn-lt"/>
                  <a:ea typeface="+mn-ea"/>
                  <a:cs typeface="+mn-cs"/>
                </a:endParaRPr>
              </a:p>
              <a:p>
                <a:pPr>
                  <a:lnSpc>
                    <a:spcPts val="1300"/>
                  </a:lnSpc>
                </a:pPr>
                <a:r>
                  <a:rPr lang="ja-JP" altLang="en-US" sz="1100" b="0" i="0" baseline="0">
                    <a:solidFill>
                      <a:sysClr val="windowText" lastClr="000000"/>
                    </a:solidFill>
                    <a:effectLst/>
                    <a:latin typeface="+mn-lt"/>
                    <a:ea typeface="+mn-ea"/>
                    <a:cs typeface="+mn-cs"/>
                  </a:rPr>
                  <a:t>装輪車両の高可動率の維持及び運行時の安全を確保することにより、各種事態への即応性・実効的対処能力を維持する。</a:t>
                </a:r>
                <a:endParaRPr lang="ja-JP" altLang="en-US">
                  <a:solidFill>
                    <a:sysClr val="windowText" lastClr="000000"/>
                  </a:solidFill>
                </a:endParaRPr>
              </a:p>
            </xdr:txBody>
          </xdr:sp>
          <xdr:grpSp>
            <xdr:nvGrpSpPr>
              <xdr:cNvPr id="15" name="グループ化 21"/>
              <xdr:cNvGrpSpPr>
                <a:grpSpLocks/>
              </xdr:cNvGrpSpPr>
            </xdr:nvGrpSpPr>
            <xdr:grpSpPr bwMode="auto">
              <a:xfrm>
                <a:off x="4442480" y="231974110"/>
                <a:ext cx="2314568" cy="1915318"/>
                <a:chOff x="5753710" y="54347558"/>
                <a:chExt cx="1731899" cy="1886128"/>
              </a:xfrm>
            </xdr:grpSpPr>
            <xdr:sp macro="" textlink="">
              <xdr:nvSpPr>
                <xdr:cNvPr id="19" name="テキスト ボックス 18"/>
                <xdr:cNvSpPr txBox="1"/>
              </xdr:nvSpPr>
              <xdr:spPr>
                <a:xfrm>
                  <a:off x="5921413" y="55699035"/>
                  <a:ext cx="1318524" cy="5346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9</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0" name="直線コネクタ 19"/>
                <xdr:cNvCxnSpPr/>
              </xdr:nvCxnSpPr>
              <xdr:spPr>
                <a:xfrm>
                  <a:off x="6603856" y="54347558"/>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Text Box 38"/>
                <xdr:cNvSpPr txBox="1">
                  <a:spLocks noChangeArrowheads="1"/>
                </xdr:cNvSpPr>
              </xdr:nvSpPr>
              <xdr:spPr bwMode="auto">
                <a:xfrm>
                  <a:off x="5753710" y="54909306"/>
                  <a:ext cx="1731899" cy="21573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6" name="大かっこ 15"/>
              <xdr:cNvSpPr/>
            </xdr:nvSpPr>
            <xdr:spPr>
              <a:xfrm>
                <a:off x="1460306" y="234001699"/>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17" name="大かっこ 16"/>
              <xdr:cNvSpPr/>
            </xdr:nvSpPr>
            <xdr:spPr>
              <a:xfrm>
                <a:off x="4681520" y="233978824"/>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18" name="テキスト ボックス 17"/>
              <xdr:cNvSpPr txBox="1"/>
            </xdr:nvSpPr>
            <xdr:spPr bwMode="auto">
              <a:xfrm>
                <a:off x="1439728" y="233346757"/>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64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614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sp macro="" textlink="">
          <xdr:nvSpPr>
            <xdr:cNvPr id="9" name="Text Box 38"/>
            <xdr:cNvSpPr txBox="1">
              <a:spLocks noChangeArrowheads="1"/>
            </xdr:cNvSpPr>
          </xdr:nvSpPr>
          <xdr:spPr bwMode="auto">
            <a:xfrm>
              <a:off x="1649290" y="232517024"/>
              <a:ext cx="1371599" cy="228600"/>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4" name="テキスト ボックス 3"/>
          <xdr:cNvSpPr txBox="1"/>
        </xdr:nvSpPr>
        <xdr:spPr bwMode="auto">
          <a:xfrm>
            <a:off x="8722508" y="79667598"/>
            <a:ext cx="1693363" cy="5249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83</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485</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9567511" y="78257899"/>
            <a:ext cx="0" cy="143010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Text Box 38"/>
          <xdr:cNvSpPr txBox="1">
            <a:spLocks noChangeArrowheads="1"/>
          </xdr:cNvSpPr>
        </xdr:nvSpPr>
        <xdr:spPr bwMode="auto">
          <a:xfrm>
            <a:off x="8955189" y="78848426"/>
            <a:ext cx="1189942"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7" name="大かっこ 6"/>
          <xdr:cNvSpPr/>
        </xdr:nvSpPr>
        <xdr:spPr>
          <a:xfrm>
            <a:off x="8722505" y="80256821"/>
            <a:ext cx="1749573" cy="38995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grpSp>
    <xdr:clientData/>
  </xdr:twoCellAnchor>
  <xdr:twoCellAnchor editAs="oneCell">
    <xdr:from>
      <xdr:col>59</xdr:col>
      <xdr:colOff>500063</xdr:colOff>
      <xdr:row>883</xdr:row>
      <xdr:rowOff>238124</xdr:rowOff>
    </xdr:from>
    <xdr:to>
      <xdr:col>62</xdr:col>
      <xdr:colOff>666293</xdr:colOff>
      <xdr:row>883</xdr:row>
      <xdr:rowOff>380922</xdr:rowOff>
    </xdr:to>
    <xdr:pic>
      <xdr:nvPicPr>
        <xdr:cNvPr id="22" name="図 21"/>
        <xdr:cNvPicPr>
          <a:picLocks noChangeAspect="1"/>
        </xdr:cNvPicPr>
      </xdr:nvPicPr>
      <xdr:blipFill>
        <a:blip xmlns:r="http://schemas.openxmlformats.org/officeDocument/2006/relationships" r:embed="rId1"/>
        <a:stretch>
          <a:fillRect/>
        </a:stretch>
      </xdr:blipFill>
      <xdr:spPr>
        <a:xfrm>
          <a:off x="13299282" y="92237718"/>
          <a:ext cx="3666667" cy="6190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339" sqref="A339:XFD3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709</v>
      </c>
      <c r="AK2" s="941"/>
      <c r="AL2" s="941"/>
      <c r="AM2" s="941"/>
      <c r="AN2" s="98" t="s">
        <v>405</v>
      </c>
      <c r="AO2" s="941">
        <v>20</v>
      </c>
      <c r="AP2" s="941"/>
      <c r="AQ2" s="941"/>
      <c r="AR2" s="99" t="s">
        <v>708</v>
      </c>
      <c r="AS2" s="947">
        <v>56</v>
      </c>
      <c r="AT2" s="947"/>
      <c r="AU2" s="947"/>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6" t="s">
        <v>713</v>
      </c>
      <c r="H5" s="837"/>
      <c r="I5" s="837"/>
      <c r="J5" s="837"/>
      <c r="K5" s="837"/>
      <c r="L5" s="837"/>
      <c r="M5" s="838" t="s">
        <v>66</v>
      </c>
      <c r="N5" s="839"/>
      <c r="O5" s="839"/>
      <c r="P5" s="839"/>
      <c r="Q5" s="839"/>
      <c r="R5" s="840"/>
      <c r="S5" s="841" t="s">
        <v>714</v>
      </c>
      <c r="T5" s="837"/>
      <c r="U5" s="837"/>
      <c r="V5" s="837"/>
      <c r="W5" s="837"/>
      <c r="X5" s="842"/>
      <c r="Y5" s="702" t="s">
        <v>3</v>
      </c>
      <c r="Z5" s="548"/>
      <c r="AA5" s="548"/>
      <c r="AB5" s="548"/>
      <c r="AC5" s="548"/>
      <c r="AD5" s="549"/>
      <c r="AE5" s="703" t="s">
        <v>756</v>
      </c>
      <c r="AF5" s="703"/>
      <c r="AG5" s="703"/>
      <c r="AH5" s="703"/>
      <c r="AI5" s="703"/>
      <c r="AJ5" s="703"/>
      <c r="AK5" s="703"/>
      <c r="AL5" s="703"/>
      <c r="AM5" s="703"/>
      <c r="AN5" s="703"/>
      <c r="AO5" s="703"/>
      <c r="AP5" s="704"/>
      <c r="AQ5" s="705" t="s">
        <v>818</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20" t="s">
        <v>388</v>
      </c>
      <c r="Z7" s="445"/>
      <c r="AA7" s="445"/>
      <c r="AB7" s="445"/>
      <c r="AC7" s="445"/>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500" t="s">
        <v>256</v>
      </c>
      <c r="B8" s="501"/>
      <c r="C8" s="501"/>
      <c r="D8" s="501"/>
      <c r="E8" s="501"/>
      <c r="F8" s="502"/>
      <c r="G8" s="942" t="str">
        <f>入力規則等!A27</f>
        <v>-</v>
      </c>
      <c r="H8" s="722"/>
      <c r="I8" s="722"/>
      <c r="J8" s="722"/>
      <c r="K8" s="722"/>
      <c r="L8" s="722"/>
      <c r="M8" s="722"/>
      <c r="N8" s="722"/>
      <c r="O8" s="722"/>
      <c r="P8" s="722"/>
      <c r="Q8" s="722"/>
      <c r="R8" s="722"/>
      <c r="S8" s="722"/>
      <c r="T8" s="722"/>
      <c r="U8" s="722"/>
      <c r="V8" s="722"/>
      <c r="W8" s="722"/>
      <c r="X8" s="943"/>
      <c r="Y8" s="843" t="s">
        <v>257</v>
      </c>
      <c r="Z8" s="844"/>
      <c r="AA8" s="844"/>
      <c r="AB8" s="844"/>
      <c r="AC8" s="844"/>
      <c r="AD8" s="845"/>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6" t="s">
        <v>23</v>
      </c>
      <c r="B9" s="847"/>
      <c r="C9" s="847"/>
      <c r="D9" s="847"/>
      <c r="E9" s="847"/>
      <c r="F9" s="847"/>
      <c r="G9" s="848" t="s">
        <v>717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4" t="s">
        <v>30</v>
      </c>
      <c r="B10" s="665"/>
      <c r="C10" s="665"/>
      <c r="D10" s="665"/>
      <c r="E10" s="665"/>
      <c r="F10" s="665"/>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1" t="s">
        <v>24</v>
      </c>
      <c r="B12" s="962"/>
      <c r="C12" s="962"/>
      <c r="D12" s="962"/>
      <c r="E12" s="962"/>
      <c r="F12" s="963"/>
      <c r="G12" s="762"/>
      <c r="H12" s="763"/>
      <c r="I12" s="763"/>
      <c r="J12" s="763"/>
      <c r="K12" s="763"/>
      <c r="L12" s="763"/>
      <c r="M12" s="763"/>
      <c r="N12" s="763"/>
      <c r="O12" s="763"/>
      <c r="P12" s="452" t="s">
        <v>389</v>
      </c>
      <c r="Q12" s="447"/>
      <c r="R12" s="447"/>
      <c r="S12" s="447"/>
      <c r="T12" s="447"/>
      <c r="U12" s="447"/>
      <c r="V12" s="448"/>
      <c r="W12" s="452" t="s">
        <v>411</v>
      </c>
      <c r="X12" s="447"/>
      <c r="Y12" s="447"/>
      <c r="Z12" s="447"/>
      <c r="AA12" s="447"/>
      <c r="AB12" s="447"/>
      <c r="AC12" s="448"/>
      <c r="AD12" s="452" t="s">
        <v>698</v>
      </c>
      <c r="AE12" s="447"/>
      <c r="AF12" s="447"/>
      <c r="AG12" s="447"/>
      <c r="AH12" s="447"/>
      <c r="AI12" s="447"/>
      <c r="AJ12" s="448"/>
      <c r="AK12" s="452" t="s">
        <v>702</v>
      </c>
      <c r="AL12" s="447"/>
      <c r="AM12" s="447"/>
      <c r="AN12" s="447"/>
      <c r="AO12" s="447"/>
      <c r="AP12" s="447"/>
      <c r="AQ12" s="448"/>
      <c r="AR12" s="452" t="s">
        <v>703</v>
      </c>
      <c r="AS12" s="447"/>
      <c r="AT12" s="447"/>
      <c r="AU12" s="447"/>
      <c r="AV12" s="447"/>
      <c r="AW12" s="447"/>
      <c r="AX12" s="724"/>
    </row>
    <row r="13" spans="1:50" ht="21" customHeight="1" x14ac:dyDescent="0.15">
      <c r="A13" s="618"/>
      <c r="B13" s="619"/>
      <c r="C13" s="619"/>
      <c r="D13" s="619"/>
      <c r="E13" s="619"/>
      <c r="F13" s="620"/>
      <c r="G13" s="725" t="s">
        <v>6</v>
      </c>
      <c r="H13" s="726"/>
      <c r="I13" s="766" t="s">
        <v>7</v>
      </c>
      <c r="J13" s="767"/>
      <c r="K13" s="767"/>
      <c r="L13" s="767"/>
      <c r="M13" s="767"/>
      <c r="N13" s="767"/>
      <c r="O13" s="768"/>
      <c r="P13" s="661">
        <v>1272</v>
      </c>
      <c r="Q13" s="662"/>
      <c r="R13" s="662"/>
      <c r="S13" s="662"/>
      <c r="T13" s="662"/>
      <c r="U13" s="662"/>
      <c r="V13" s="663"/>
      <c r="W13" s="661">
        <v>1158</v>
      </c>
      <c r="X13" s="662"/>
      <c r="Y13" s="662"/>
      <c r="Z13" s="662"/>
      <c r="AA13" s="662"/>
      <c r="AB13" s="662"/>
      <c r="AC13" s="663"/>
      <c r="AD13" s="661">
        <v>1092</v>
      </c>
      <c r="AE13" s="662"/>
      <c r="AF13" s="662"/>
      <c r="AG13" s="662"/>
      <c r="AH13" s="662"/>
      <c r="AI13" s="662"/>
      <c r="AJ13" s="663"/>
      <c r="AK13" s="661">
        <v>931</v>
      </c>
      <c r="AL13" s="662"/>
      <c r="AM13" s="662"/>
      <c r="AN13" s="662"/>
      <c r="AO13" s="662"/>
      <c r="AP13" s="662"/>
      <c r="AQ13" s="663"/>
      <c r="AR13" s="917" t="s">
        <v>811</v>
      </c>
      <c r="AS13" s="918"/>
      <c r="AT13" s="918"/>
      <c r="AU13" s="918"/>
      <c r="AV13" s="918"/>
      <c r="AW13" s="918"/>
      <c r="AX13" s="919"/>
    </row>
    <row r="14" spans="1:50" ht="21" customHeight="1" x14ac:dyDescent="0.15">
      <c r="A14" s="618"/>
      <c r="B14" s="619"/>
      <c r="C14" s="619"/>
      <c r="D14" s="619"/>
      <c r="E14" s="619"/>
      <c r="F14" s="620"/>
      <c r="G14" s="727"/>
      <c r="H14" s="728"/>
      <c r="I14" s="715" t="s">
        <v>8</v>
      </c>
      <c r="J14" s="764"/>
      <c r="K14" s="764"/>
      <c r="L14" s="764"/>
      <c r="M14" s="764"/>
      <c r="N14" s="764"/>
      <c r="O14" s="765"/>
      <c r="P14" s="661">
        <v>468</v>
      </c>
      <c r="Q14" s="662"/>
      <c r="R14" s="662"/>
      <c r="S14" s="662"/>
      <c r="T14" s="662"/>
      <c r="U14" s="662"/>
      <c r="V14" s="663"/>
      <c r="W14" s="661" t="s">
        <v>719</v>
      </c>
      <c r="X14" s="662"/>
      <c r="Y14" s="662"/>
      <c r="Z14" s="662"/>
      <c r="AA14" s="662"/>
      <c r="AB14" s="662"/>
      <c r="AC14" s="663"/>
      <c r="AD14" s="661" t="s">
        <v>719</v>
      </c>
      <c r="AE14" s="662"/>
      <c r="AF14" s="662"/>
      <c r="AG14" s="662"/>
      <c r="AH14" s="662"/>
      <c r="AI14" s="662"/>
      <c r="AJ14" s="663"/>
      <c r="AK14" s="661" t="s">
        <v>719</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7"/>
      <c r="H15" s="728"/>
      <c r="I15" s="715" t="s">
        <v>51</v>
      </c>
      <c r="J15" s="716"/>
      <c r="K15" s="716"/>
      <c r="L15" s="716"/>
      <c r="M15" s="716"/>
      <c r="N15" s="716"/>
      <c r="O15" s="717"/>
      <c r="P15" s="661">
        <v>9</v>
      </c>
      <c r="Q15" s="662"/>
      <c r="R15" s="662"/>
      <c r="S15" s="662"/>
      <c r="T15" s="662"/>
      <c r="U15" s="662"/>
      <c r="V15" s="663"/>
      <c r="W15" s="661">
        <v>464</v>
      </c>
      <c r="X15" s="662"/>
      <c r="Y15" s="662"/>
      <c r="Z15" s="662"/>
      <c r="AA15" s="662"/>
      <c r="AB15" s="662"/>
      <c r="AC15" s="663"/>
      <c r="AD15" s="661">
        <v>27</v>
      </c>
      <c r="AE15" s="662"/>
      <c r="AF15" s="662"/>
      <c r="AG15" s="662"/>
      <c r="AH15" s="662"/>
      <c r="AI15" s="662"/>
      <c r="AJ15" s="663"/>
      <c r="AK15" s="661">
        <v>67</v>
      </c>
      <c r="AL15" s="662"/>
      <c r="AM15" s="662"/>
      <c r="AN15" s="662"/>
      <c r="AO15" s="662"/>
      <c r="AP15" s="662"/>
      <c r="AQ15" s="663"/>
      <c r="AR15" s="661" t="s">
        <v>811</v>
      </c>
      <c r="AS15" s="662"/>
      <c r="AT15" s="662"/>
      <c r="AU15" s="662"/>
      <c r="AV15" s="662"/>
      <c r="AW15" s="662"/>
      <c r="AX15" s="805"/>
    </row>
    <row r="16" spans="1:50" ht="21" customHeight="1" x14ac:dyDescent="0.15">
      <c r="A16" s="618"/>
      <c r="B16" s="619"/>
      <c r="C16" s="619"/>
      <c r="D16" s="619"/>
      <c r="E16" s="619"/>
      <c r="F16" s="620"/>
      <c r="G16" s="727"/>
      <c r="H16" s="728"/>
      <c r="I16" s="715" t="s">
        <v>52</v>
      </c>
      <c r="J16" s="716"/>
      <c r="K16" s="716"/>
      <c r="L16" s="716"/>
      <c r="M16" s="716"/>
      <c r="N16" s="716"/>
      <c r="O16" s="717"/>
      <c r="P16" s="661">
        <v>-464</v>
      </c>
      <c r="Q16" s="662"/>
      <c r="R16" s="662"/>
      <c r="S16" s="662"/>
      <c r="T16" s="662"/>
      <c r="U16" s="662"/>
      <c r="V16" s="663"/>
      <c r="W16" s="661">
        <v>-27</v>
      </c>
      <c r="X16" s="662"/>
      <c r="Y16" s="662"/>
      <c r="Z16" s="662"/>
      <c r="AA16" s="662"/>
      <c r="AB16" s="662"/>
      <c r="AC16" s="663"/>
      <c r="AD16" s="661">
        <v>-67</v>
      </c>
      <c r="AE16" s="662"/>
      <c r="AF16" s="662"/>
      <c r="AG16" s="662"/>
      <c r="AH16" s="662"/>
      <c r="AI16" s="662"/>
      <c r="AJ16" s="663"/>
      <c r="AK16" s="661" t="s">
        <v>719</v>
      </c>
      <c r="AL16" s="662"/>
      <c r="AM16" s="662"/>
      <c r="AN16" s="662"/>
      <c r="AO16" s="662"/>
      <c r="AP16" s="662"/>
      <c r="AQ16" s="663"/>
      <c r="AR16" s="759"/>
      <c r="AS16" s="760"/>
      <c r="AT16" s="760"/>
      <c r="AU16" s="760"/>
      <c r="AV16" s="760"/>
      <c r="AW16" s="760"/>
      <c r="AX16" s="761"/>
    </row>
    <row r="17" spans="1:50" ht="24.75" customHeight="1" x14ac:dyDescent="0.15">
      <c r="A17" s="618"/>
      <c r="B17" s="619"/>
      <c r="C17" s="619"/>
      <c r="D17" s="619"/>
      <c r="E17" s="619"/>
      <c r="F17" s="620"/>
      <c r="G17" s="727"/>
      <c r="H17" s="728"/>
      <c r="I17" s="715" t="s">
        <v>50</v>
      </c>
      <c r="J17" s="764"/>
      <c r="K17" s="764"/>
      <c r="L17" s="764"/>
      <c r="M17" s="764"/>
      <c r="N17" s="764"/>
      <c r="O17" s="765"/>
      <c r="P17" s="661" t="s">
        <v>719</v>
      </c>
      <c r="Q17" s="662"/>
      <c r="R17" s="662"/>
      <c r="S17" s="662"/>
      <c r="T17" s="662"/>
      <c r="U17" s="662"/>
      <c r="V17" s="663"/>
      <c r="W17" s="661">
        <v>27</v>
      </c>
      <c r="X17" s="662"/>
      <c r="Y17" s="662"/>
      <c r="Z17" s="662"/>
      <c r="AA17" s="662"/>
      <c r="AB17" s="662"/>
      <c r="AC17" s="663"/>
      <c r="AD17" s="661">
        <v>3</v>
      </c>
      <c r="AE17" s="662"/>
      <c r="AF17" s="662"/>
      <c r="AG17" s="662"/>
      <c r="AH17" s="662"/>
      <c r="AI17" s="662"/>
      <c r="AJ17" s="663"/>
      <c r="AK17" s="661" t="s">
        <v>719</v>
      </c>
      <c r="AL17" s="662"/>
      <c r="AM17" s="662"/>
      <c r="AN17" s="662"/>
      <c r="AO17" s="662"/>
      <c r="AP17" s="662"/>
      <c r="AQ17" s="663"/>
      <c r="AR17" s="915"/>
      <c r="AS17" s="915"/>
      <c r="AT17" s="915"/>
      <c r="AU17" s="915"/>
      <c r="AV17" s="915"/>
      <c r="AW17" s="915"/>
      <c r="AX17" s="916"/>
    </row>
    <row r="18" spans="1:50" ht="24.75" customHeight="1" x14ac:dyDescent="0.15">
      <c r="A18" s="618"/>
      <c r="B18" s="619"/>
      <c r="C18" s="619"/>
      <c r="D18" s="619"/>
      <c r="E18" s="619"/>
      <c r="F18" s="620"/>
      <c r="G18" s="729"/>
      <c r="H18" s="730"/>
      <c r="I18" s="718" t="s">
        <v>20</v>
      </c>
      <c r="J18" s="719"/>
      <c r="K18" s="719"/>
      <c r="L18" s="719"/>
      <c r="M18" s="719"/>
      <c r="N18" s="719"/>
      <c r="O18" s="720"/>
      <c r="P18" s="875">
        <f>SUM(P13:V17)</f>
        <v>1285</v>
      </c>
      <c r="Q18" s="876"/>
      <c r="R18" s="876"/>
      <c r="S18" s="876"/>
      <c r="T18" s="876"/>
      <c r="U18" s="876"/>
      <c r="V18" s="877"/>
      <c r="W18" s="875">
        <f>SUM(W13:AC17)</f>
        <v>1622</v>
      </c>
      <c r="X18" s="876"/>
      <c r="Y18" s="876"/>
      <c r="Z18" s="876"/>
      <c r="AA18" s="876"/>
      <c r="AB18" s="876"/>
      <c r="AC18" s="877"/>
      <c r="AD18" s="875">
        <f>SUM(AD13:AJ17)</f>
        <v>1055</v>
      </c>
      <c r="AE18" s="876"/>
      <c r="AF18" s="876"/>
      <c r="AG18" s="876"/>
      <c r="AH18" s="876"/>
      <c r="AI18" s="876"/>
      <c r="AJ18" s="877"/>
      <c r="AK18" s="875">
        <f>SUM(AK13:AQ17)</f>
        <v>998</v>
      </c>
      <c r="AL18" s="876"/>
      <c r="AM18" s="876"/>
      <c r="AN18" s="876"/>
      <c r="AO18" s="876"/>
      <c r="AP18" s="876"/>
      <c r="AQ18" s="877"/>
      <c r="AR18" s="875">
        <f>SUM(AR13:AX17)</f>
        <v>0</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661">
        <v>1326</v>
      </c>
      <c r="Q19" s="662"/>
      <c r="R19" s="662"/>
      <c r="S19" s="662"/>
      <c r="T19" s="662"/>
      <c r="U19" s="662"/>
      <c r="V19" s="663"/>
      <c r="W19" s="661">
        <v>1607</v>
      </c>
      <c r="X19" s="662"/>
      <c r="Y19" s="662"/>
      <c r="Z19" s="662"/>
      <c r="AA19" s="662"/>
      <c r="AB19" s="662"/>
      <c r="AC19" s="663"/>
      <c r="AD19" s="661">
        <v>1104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3" t="s">
        <v>10</v>
      </c>
      <c r="H20" s="874"/>
      <c r="I20" s="874"/>
      <c r="J20" s="874"/>
      <c r="K20" s="874"/>
      <c r="L20" s="874"/>
      <c r="M20" s="874"/>
      <c r="N20" s="874"/>
      <c r="O20" s="874"/>
      <c r="P20" s="316">
        <f>IF(P18=0, "-", SUM(P19)/P18)</f>
        <v>1.0319066147859923</v>
      </c>
      <c r="Q20" s="316"/>
      <c r="R20" s="316"/>
      <c r="S20" s="316"/>
      <c r="T20" s="316"/>
      <c r="U20" s="316"/>
      <c r="V20" s="316"/>
      <c r="W20" s="316">
        <f t="shared" ref="W20" si="0">IF(W18=0, "-", SUM(W19)/W18)</f>
        <v>0.99075215782983972</v>
      </c>
      <c r="X20" s="316"/>
      <c r="Y20" s="316"/>
      <c r="Z20" s="316"/>
      <c r="AA20" s="316"/>
      <c r="AB20" s="316"/>
      <c r="AC20" s="316"/>
      <c r="AD20" s="316">
        <f t="shared" ref="AD20" si="1">IF(AD18=0, "-", SUM(AD19)/AD18)</f>
        <v>1.0464454976303317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353</v>
      </c>
      <c r="H21" s="315"/>
      <c r="I21" s="315"/>
      <c r="J21" s="315"/>
      <c r="K21" s="315"/>
      <c r="L21" s="315"/>
      <c r="M21" s="315"/>
      <c r="N21" s="315"/>
      <c r="O21" s="315"/>
      <c r="P21" s="316">
        <f>IF(P19=0, "-", SUM(P19)/SUM(P13,P14))</f>
        <v>0.76206896551724135</v>
      </c>
      <c r="Q21" s="316"/>
      <c r="R21" s="316"/>
      <c r="S21" s="316"/>
      <c r="T21" s="316"/>
      <c r="U21" s="316"/>
      <c r="V21" s="316"/>
      <c r="W21" s="316">
        <f t="shared" ref="W21" si="2">IF(W19=0, "-", SUM(W19)/SUM(W13,W14))</f>
        <v>1.3877374784110534</v>
      </c>
      <c r="X21" s="316"/>
      <c r="Y21" s="316"/>
      <c r="Z21" s="316"/>
      <c r="AA21" s="316"/>
      <c r="AB21" s="316"/>
      <c r="AC21" s="316"/>
      <c r="AD21" s="316">
        <f t="shared" ref="AD21" si="3">IF(AD19=0, "-", SUM(AD19)/SUM(AD13,AD14))</f>
        <v>1.0109890109890109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706</v>
      </c>
      <c r="B22" s="971"/>
      <c r="C22" s="971"/>
      <c r="D22" s="971"/>
      <c r="E22" s="971"/>
      <c r="F22" s="972"/>
      <c r="G22" s="966" t="s">
        <v>332</v>
      </c>
      <c r="H22" s="222"/>
      <c r="I22" s="222"/>
      <c r="J22" s="222"/>
      <c r="K22" s="222"/>
      <c r="L22" s="222"/>
      <c r="M22" s="222"/>
      <c r="N22" s="222"/>
      <c r="O22" s="223"/>
      <c r="P22" s="931" t="s">
        <v>704</v>
      </c>
      <c r="Q22" s="222"/>
      <c r="R22" s="222"/>
      <c r="S22" s="222"/>
      <c r="T22" s="222"/>
      <c r="U22" s="222"/>
      <c r="V22" s="223"/>
      <c r="W22" s="931" t="s">
        <v>705</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720</v>
      </c>
      <c r="H23" s="968"/>
      <c r="I23" s="968"/>
      <c r="J23" s="968"/>
      <c r="K23" s="968"/>
      <c r="L23" s="968"/>
      <c r="M23" s="968"/>
      <c r="N23" s="968"/>
      <c r="O23" s="969"/>
      <c r="P23" s="661">
        <v>931</v>
      </c>
      <c r="Q23" s="662"/>
      <c r="R23" s="662"/>
      <c r="S23" s="662"/>
      <c r="T23" s="662"/>
      <c r="U23" s="662"/>
      <c r="V23" s="663"/>
      <c r="W23" s="917" t="s">
        <v>811</v>
      </c>
      <c r="X23" s="918"/>
      <c r="Y23" s="918"/>
      <c r="Z23" s="918"/>
      <c r="AA23" s="918"/>
      <c r="AB23" s="918"/>
      <c r="AC23" s="955"/>
      <c r="AD23" s="980" t="s">
        <v>811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2" t="s">
        <v>719</v>
      </c>
      <c r="H24" s="933"/>
      <c r="I24" s="933"/>
      <c r="J24" s="933"/>
      <c r="K24" s="933"/>
      <c r="L24" s="933"/>
      <c r="M24" s="933"/>
      <c r="N24" s="933"/>
      <c r="O24" s="934"/>
      <c r="P24" s="661" t="s">
        <v>719</v>
      </c>
      <c r="Q24" s="662"/>
      <c r="R24" s="662"/>
      <c r="S24" s="662"/>
      <c r="T24" s="662"/>
      <c r="U24" s="662"/>
      <c r="V24" s="663"/>
      <c r="W24" s="661" t="s">
        <v>811</v>
      </c>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2" t="s">
        <v>719</v>
      </c>
      <c r="H25" s="933"/>
      <c r="I25" s="933"/>
      <c r="J25" s="933"/>
      <c r="K25" s="933"/>
      <c r="L25" s="933"/>
      <c r="M25" s="933"/>
      <c r="N25" s="933"/>
      <c r="O25" s="934"/>
      <c r="P25" s="661" t="s">
        <v>719</v>
      </c>
      <c r="Q25" s="662"/>
      <c r="R25" s="662"/>
      <c r="S25" s="662"/>
      <c r="T25" s="662"/>
      <c r="U25" s="662"/>
      <c r="V25" s="663"/>
      <c r="W25" s="661" t="s">
        <v>811</v>
      </c>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2" t="s">
        <v>719</v>
      </c>
      <c r="H26" s="933"/>
      <c r="I26" s="933"/>
      <c r="J26" s="933"/>
      <c r="K26" s="933"/>
      <c r="L26" s="933"/>
      <c r="M26" s="933"/>
      <c r="N26" s="933"/>
      <c r="O26" s="934"/>
      <c r="P26" s="661" t="s">
        <v>719</v>
      </c>
      <c r="Q26" s="662"/>
      <c r="R26" s="662"/>
      <c r="S26" s="662"/>
      <c r="T26" s="662"/>
      <c r="U26" s="662"/>
      <c r="V26" s="663"/>
      <c r="W26" s="661" t="s">
        <v>811</v>
      </c>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2" t="s">
        <v>719</v>
      </c>
      <c r="H27" s="933"/>
      <c r="I27" s="933"/>
      <c r="J27" s="933"/>
      <c r="K27" s="933"/>
      <c r="L27" s="933"/>
      <c r="M27" s="933"/>
      <c r="N27" s="933"/>
      <c r="O27" s="934"/>
      <c r="P27" s="661" t="s">
        <v>719</v>
      </c>
      <c r="Q27" s="662"/>
      <c r="R27" s="662"/>
      <c r="S27" s="662"/>
      <c r="T27" s="662"/>
      <c r="U27" s="662"/>
      <c r="V27" s="663"/>
      <c r="W27" s="661" t="s">
        <v>811</v>
      </c>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5" t="s">
        <v>336</v>
      </c>
      <c r="H28" s="936"/>
      <c r="I28" s="936"/>
      <c r="J28" s="936"/>
      <c r="K28" s="936"/>
      <c r="L28" s="936"/>
      <c r="M28" s="936"/>
      <c r="N28" s="936"/>
      <c r="O28" s="937"/>
      <c r="P28" s="875">
        <f>P29-SUM(P23:P27)</f>
        <v>0</v>
      </c>
      <c r="Q28" s="876"/>
      <c r="R28" s="876"/>
      <c r="S28" s="876"/>
      <c r="T28" s="876"/>
      <c r="U28" s="876"/>
      <c r="V28" s="877"/>
      <c r="W28" s="875" t="e">
        <f>W29-SUM(W23:W27)</f>
        <v>#VALUE!</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8" t="s">
        <v>333</v>
      </c>
      <c r="H29" s="939"/>
      <c r="I29" s="939"/>
      <c r="J29" s="939"/>
      <c r="K29" s="939"/>
      <c r="L29" s="939"/>
      <c r="M29" s="939"/>
      <c r="N29" s="939"/>
      <c r="O29" s="940"/>
      <c r="P29" s="661">
        <f>AK13</f>
        <v>931</v>
      </c>
      <c r="Q29" s="662"/>
      <c r="R29" s="662"/>
      <c r="S29" s="662"/>
      <c r="T29" s="662"/>
      <c r="U29" s="662"/>
      <c r="V29" s="663"/>
      <c r="W29" s="948" t="str">
        <f>AR13</f>
        <v>-</v>
      </c>
      <c r="X29" s="949"/>
      <c r="Y29" s="949"/>
      <c r="Z29" s="949"/>
      <c r="AA29" s="949"/>
      <c r="AB29" s="949"/>
      <c r="AC29" s="950"/>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348</v>
      </c>
      <c r="B30" s="859"/>
      <c r="C30" s="859"/>
      <c r="D30" s="859"/>
      <c r="E30" s="859"/>
      <c r="F30" s="860"/>
      <c r="G30" s="775" t="s">
        <v>146</v>
      </c>
      <c r="H30" s="776"/>
      <c r="I30" s="776"/>
      <c r="J30" s="776"/>
      <c r="K30" s="776"/>
      <c r="L30" s="776"/>
      <c r="M30" s="776"/>
      <c r="N30" s="776"/>
      <c r="O30" s="777"/>
      <c r="P30" s="854" t="s">
        <v>59</v>
      </c>
      <c r="Q30" s="776"/>
      <c r="R30" s="776"/>
      <c r="S30" s="776"/>
      <c r="T30" s="776"/>
      <c r="U30" s="776"/>
      <c r="V30" s="776"/>
      <c r="W30" s="776"/>
      <c r="X30" s="777"/>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9" t="s">
        <v>232</v>
      </c>
      <c r="AR30" s="770"/>
      <c r="AS30" s="770"/>
      <c r="AT30" s="771"/>
      <c r="AU30" s="776" t="s">
        <v>134</v>
      </c>
      <c r="AV30" s="776"/>
      <c r="AW30" s="776"/>
      <c r="AX30" s="914"/>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3"/>
      <c r="AJ31" s="913"/>
      <c r="AK31" s="913"/>
      <c r="AL31" s="413"/>
      <c r="AM31" s="913"/>
      <c r="AN31" s="913"/>
      <c r="AO31" s="913"/>
      <c r="AP31" s="413"/>
      <c r="AQ31" s="250">
        <v>3</v>
      </c>
      <c r="AR31" s="201"/>
      <c r="AS31" s="136" t="s">
        <v>233</v>
      </c>
      <c r="AT31" s="137"/>
      <c r="AU31" s="200" t="s">
        <v>719</v>
      </c>
      <c r="AV31" s="200"/>
      <c r="AW31" s="398" t="s">
        <v>179</v>
      </c>
      <c r="AX31" s="399"/>
    </row>
    <row r="32" spans="1:50" ht="23.25" customHeight="1" x14ac:dyDescent="0.15">
      <c r="A32" s="403"/>
      <c r="B32" s="401"/>
      <c r="C32" s="401"/>
      <c r="D32" s="401"/>
      <c r="E32" s="401"/>
      <c r="F32" s="402"/>
      <c r="G32" s="569" t="s">
        <v>721</v>
      </c>
      <c r="H32" s="570"/>
      <c r="I32" s="570"/>
      <c r="J32" s="570"/>
      <c r="K32" s="570"/>
      <c r="L32" s="570"/>
      <c r="M32" s="570"/>
      <c r="N32" s="570"/>
      <c r="O32" s="571"/>
      <c r="P32" s="108" t="s">
        <v>722</v>
      </c>
      <c r="Q32" s="108"/>
      <c r="R32" s="108"/>
      <c r="S32" s="108"/>
      <c r="T32" s="108"/>
      <c r="U32" s="108"/>
      <c r="V32" s="108"/>
      <c r="W32" s="108"/>
      <c r="X32" s="109"/>
      <c r="Y32" s="476" t="s">
        <v>12</v>
      </c>
      <c r="Z32" s="536"/>
      <c r="AA32" s="537"/>
      <c r="AB32" s="466" t="s">
        <v>723</v>
      </c>
      <c r="AC32" s="466"/>
      <c r="AD32" s="466"/>
      <c r="AE32" s="218">
        <v>51</v>
      </c>
      <c r="AF32" s="219"/>
      <c r="AG32" s="219"/>
      <c r="AH32" s="219"/>
      <c r="AI32" s="218">
        <v>44</v>
      </c>
      <c r="AJ32" s="219"/>
      <c r="AK32" s="219"/>
      <c r="AL32" s="219"/>
      <c r="AM32" s="218">
        <v>44</v>
      </c>
      <c r="AN32" s="219"/>
      <c r="AO32" s="219"/>
      <c r="AP32" s="219"/>
      <c r="AQ32" s="336" t="s">
        <v>719</v>
      </c>
      <c r="AR32" s="208"/>
      <c r="AS32" s="208"/>
      <c r="AT32" s="337"/>
      <c r="AU32" s="219" t="s">
        <v>719</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723</v>
      </c>
      <c r="AC33" s="528"/>
      <c r="AD33" s="528"/>
      <c r="AE33" s="218">
        <v>51</v>
      </c>
      <c r="AF33" s="219"/>
      <c r="AG33" s="219"/>
      <c r="AH33" s="219"/>
      <c r="AI33" s="218">
        <v>44</v>
      </c>
      <c r="AJ33" s="219"/>
      <c r="AK33" s="219"/>
      <c r="AL33" s="219"/>
      <c r="AM33" s="218">
        <v>44</v>
      </c>
      <c r="AN33" s="219"/>
      <c r="AO33" s="219"/>
      <c r="AP33" s="219"/>
      <c r="AQ33" s="336">
        <v>43</v>
      </c>
      <c r="AR33" s="208"/>
      <c r="AS33" s="208"/>
      <c r="AT33" s="337"/>
      <c r="AU33" s="219" t="s">
        <v>719</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389</v>
      </c>
      <c r="AF37" s="247"/>
      <c r="AG37" s="247"/>
      <c r="AH37" s="247"/>
      <c r="AI37" s="247" t="s">
        <v>411</v>
      </c>
      <c r="AJ37" s="247"/>
      <c r="AK37" s="247"/>
      <c r="AL37" s="247"/>
      <c r="AM37" s="247" t="s">
        <v>508</v>
      </c>
      <c r="AN37" s="247"/>
      <c r="AO37" s="247"/>
      <c r="AP37" s="247"/>
      <c r="AQ37" s="154" t="s">
        <v>232</v>
      </c>
      <c r="AR37" s="155"/>
      <c r="AS37" s="155"/>
      <c r="AT37" s="156"/>
      <c r="AU37" s="417" t="s">
        <v>134</v>
      </c>
      <c r="AV37" s="417"/>
      <c r="AW37" s="417"/>
      <c r="AX37" s="907"/>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389</v>
      </c>
      <c r="AF44" s="247"/>
      <c r="AG44" s="247"/>
      <c r="AH44" s="247"/>
      <c r="AI44" s="247" t="s">
        <v>411</v>
      </c>
      <c r="AJ44" s="247"/>
      <c r="AK44" s="247"/>
      <c r="AL44" s="247"/>
      <c r="AM44" s="247" t="s">
        <v>508</v>
      </c>
      <c r="AN44" s="247"/>
      <c r="AO44" s="247"/>
      <c r="AP44" s="247"/>
      <c r="AQ44" s="154" t="s">
        <v>232</v>
      </c>
      <c r="AR44" s="155"/>
      <c r="AS44" s="155"/>
      <c r="AT44" s="156"/>
      <c r="AU44" s="417" t="s">
        <v>134</v>
      </c>
      <c r="AV44" s="417"/>
      <c r="AW44" s="417"/>
      <c r="AX44" s="907"/>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65"/>
      <c r="AY79">
        <f>COUNTIF($AR$79,"☑")</f>
        <v>0</v>
      </c>
    </row>
    <row r="80" spans="1:51" ht="18.75" hidden="1" customHeight="1" x14ac:dyDescent="0.15">
      <c r="A80" s="861"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2"/>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2"/>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2"/>
      <c r="AY82">
        <f t="shared" ref="AY82:AY89" si="10">$AY$80</f>
        <v>0</v>
      </c>
    </row>
    <row r="83" spans="1:60" ht="22.5" hidden="1" customHeight="1" x14ac:dyDescent="0.15">
      <c r="A83" s="862"/>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4"/>
      <c r="AY83">
        <f t="shared" si="10"/>
        <v>0</v>
      </c>
    </row>
    <row r="84" spans="1:60" ht="19.5" hidden="1" customHeight="1" x14ac:dyDescent="0.15">
      <c r="A84" s="862"/>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5"/>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6"/>
      <c r="AY84">
        <f t="shared" si="10"/>
        <v>0</v>
      </c>
    </row>
    <row r="85" spans="1:60" ht="18.75" hidden="1" customHeight="1" x14ac:dyDescent="0.15">
      <c r="A85" s="862"/>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389</v>
      </c>
      <c r="AF85" s="247"/>
      <c r="AG85" s="247"/>
      <c r="AH85" s="247"/>
      <c r="AI85" s="247" t="s">
        <v>411</v>
      </c>
      <c r="AJ85" s="247"/>
      <c r="AK85" s="247"/>
      <c r="AL85" s="247"/>
      <c r="AM85" s="247" t="s">
        <v>508</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2"/>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2"/>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389</v>
      </c>
      <c r="AF90" s="247"/>
      <c r="AG90" s="247"/>
      <c r="AH90" s="247"/>
      <c r="AI90" s="247" t="s">
        <v>411</v>
      </c>
      <c r="AJ90" s="247"/>
      <c r="AK90" s="247"/>
      <c r="AL90" s="247"/>
      <c r="AM90" s="247" t="s">
        <v>508</v>
      </c>
      <c r="AN90" s="247"/>
      <c r="AO90" s="247"/>
      <c r="AP90" s="247"/>
      <c r="AQ90" s="158" t="s">
        <v>232</v>
      </c>
      <c r="AR90" s="133"/>
      <c r="AS90" s="133"/>
      <c r="AT90" s="134"/>
      <c r="AU90" s="538" t="s">
        <v>134</v>
      </c>
      <c r="AV90" s="538"/>
      <c r="AW90" s="538"/>
      <c r="AX90" s="539"/>
      <c r="AY90">
        <f>COUNTA($G$92)</f>
        <v>0</v>
      </c>
    </row>
    <row r="91" spans="1:60" ht="18.75" hidden="1" customHeight="1" x14ac:dyDescent="0.15">
      <c r="A91" s="862"/>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2"/>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389</v>
      </c>
      <c r="AF95" s="247"/>
      <c r="AG95" s="247"/>
      <c r="AH95" s="247"/>
      <c r="AI95" s="247" t="s">
        <v>411</v>
      </c>
      <c r="AJ95" s="247"/>
      <c r="AK95" s="247"/>
      <c r="AL95" s="247"/>
      <c r="AM95" s="247" t="s">
        <v>508</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2"/>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2"/>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2" t="s">
        <v>13</v>
      </c>
      <c r="Z99" s="893"/>
      <c r="AA99" s="894"/>
      <c r="AB99" s="889" t="s">
        <v>14</v>
      </c>
      <c r="AC99" s="890"/>
      <c r="AD99" s="891"/>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1"/>
      <c r="Z100" s="852"/>
      <c r="AA100" s="853"/>
      <c r="AB100" s="486" t="s">
        <v>11</v>
      </c>
      <c r="AC100" s="486"/>
      <c r="AD100" s="486"/>
      <c r="AE100" s="544" t="s">
        <v>389</v>
      </c>
      <c r="AF100" s="545"/>
      <c r="AG100" s="545"/>
      <c r="AH100" s="546"/>
      <c r="AI100" s="544" t="s">
        <v>411</v>
      </c>
      <c r="AJ100" s="545"/>
      <c r="AK100" s="545"/>
      <c r="AL100" s="546"/>
      <c r="AM100" s="544" t="s">
        <v>508</v>
      </c>
      <c r="AN100" s="545"/>
      <c r="AO100" s="545"/>
      <c r="AP100" s="546"/>
      <c r="AQ100" s="317" t="s">
        <v>416</v>
      </c>
      <c r="AR100" s="318"/>
      <c r="AS100" s="318"/>
      <c r="AT100" s="319"/>
      <c r="AU100" s="317" t="s">
        <v>540</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51</v>
      </c>
      <c r="AF101" s="282"/>
      <c r="AG101" s="282"/>
      <c r="AH101" s="282"/>
      <c r="AI101" s="282">
        <v>44</v>
      </c>
      <c r="AJ101" s="282"/>
      <c r="AK101" s="282"/>
      <c r="AL101" s="282"/>
      <c r="AM101" s="282">
        <v>44</v>
      </c>
      <c r="AN101" s="282"/>
      <c r="AO101" s="282"/>
      <c r="AP101" s="282"/>
      <c r="AQ101" s="218" t="s">
        <v>405</v>
      </c>
      <c r="AR101" s="219"/>
      <c r="AS101" s="219"/>
      <c r="AT101" s="220"/>
      <c r="AU101" s="218" t="s">
        <v>405</v>
      </c>
      <c r="AV101" s="219"/>
      <c r="AW101" s="219"/>
      <c r="AX101" s="220"/>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51</v>
      </c>
      <c r="AF102" s="282"/>
      <c r="AG102" s="282"/>
      <c r="AH102" s="282"/>
      <c r="AI102" s="282">
        <v>44</v>
      </c>
      <c r="AJ102" s="282"/>
      <c r="AK102" s="282"/>
      <c r="AL102" s="282"/>
      <c r="AM102" s="282">
        <v>44</v>
      </c>
      <c r="AN102" s="282"/>
      <c r="AO102" s="282"/>
      <c r="AP102" s="282"/>
      <c r="AQ102" s="282">
        <v>43</v>
      </c>
      <c r="AR102" s="282"/>
      <c r="AS102" s="282"/>
      <c r="AT102" s="282"/>
      <c r="AU102" s="225"/>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389</v>
      </c>
      <c r="AF115" s="247"/>
      <c r="AG115" s="247"/>
      <c r="AH115" s="247"/>
      <c r="AI115" s="247" t="s">
        <v>411</v>
      </c>
      <c r="AJ115" s="247"/>
      <c r="AK115" s="247"/>
      <c r="AL115" s="247"/>
      <c r="AM115" s="247" t="s">
        <v>508</v>
      </c>
      <c r="AN115" s="247"/>
      <c r="AO115" s="247"/>
      <c r="AP115" s="247"/>
      <c r="AQ115" s="595" t="s">
        <v>541</v>
      </c>
      <c r="AR115" s="596"/>
      <c r="AS115" s="596"/>
      <c r="AT115" s="596"/>
      <c r="AU115" s="596"/>
      <c r="AV115" s="596"/>
      <c r="AW115" s="596"/>
      <c r="AX115" s="597"/>
    </row>
    <row r="116" spans="1:51" ht="23.25" customHeight="1" x14ac:dyDescent="0.15">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26</v>
      </c>
      <c r="AF116" s="282"/>
      <c r="AG116" s="282"/>
      <c r="AH116" s="282"/>
      <c r="AI116" s="282">
        <v>36</v>
      </c>
      <c r="AJ116" s="282"/>
      <c r="AK116" s="282"/>
      <c r="AL116" s="282"/>
      <c r="AM116" s="282">
        <v>25</v>
      </c>
      <c r="AN116" s="282"/>
      <c r="AO116" s="282"/>
      <c r="AP116" s="282"/>
      <c r="AQ116" s="218">
        <v>22</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731</v>
      </c>
      <c r="AJ117" s="556"/>
      <c r="AK117" s="556"/>
      <c r="AL117" s="556"/>
      <c r="AM117" s="556" t="s">
        <v>775</v>
      </c>
      <c r="AN117" s="556"/>
      <c r="AO117" s="556"/>
      <c r="AP117" s="556"/>
      <c r="AQ117" s="556" t="s">
        <v>812</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389</v>
      </c>
      <c r="AF118" s="247"/>
      <c r="AG118" s="247"/>
      <c r="AH118" s="247"/>
      <c r="AI118" s="247" t="s">
        <v>411</v>
      </c>
      <c r="AJ118" s="247"/>
      <c r="AK118" s="247"/>
      <c r="AL118" s="247"/>
      <c r="AM118" s="247" t="s">
        <v>508</v>
      </c>
      <c r="AN118" s="247"/>
      <c r="AO118" s="247"/>
      <c r="AP118" s="247"/>
      <c r="AQ118" s="595" t="s">
        <v>541</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389</v>
      </c>
      <c r="AF121" s="247"/>
      <c r="AG121" s="247"/>
      <c r="AH121" s="247"/>
      <c r="AI121" s="247" t="s">
        <v>411</v>
      </c>
      <c r="AJ121" s="247"/>
      <c r="AK121" s="247"/>
      <c r="AL121" s="247"/>
      <c r="AM121" s="247" t="s">
        <v>508</v>
      </c>
      <c r="AN121" s="247"/>
      <c r="AO121" s="247"/>
      <c r="AP121" s="247"/>
      <c r="AQ121" s="595" t="s">
        <v>541</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389</v>
      </c>
      <c r="AF124" s="247"/>
      <c r="AG124" s="247"/>
      <c r="AH124" s="247"/>
      <c r="AI124" s="247" t="s">
        <v>411</v>
      </c>
      <c r="AJ124" s="247"/>
      <c r="AK124" s="247"/>
      <c r="AL124" s="247"/>
      <c r="AM124" s="247" t="s">
        <v>508</v>
      </c>
      <c r="AN124" s="247"/>
      <c r="AO124" s="247"/>
      <c r="AP124" s="247"/>
      <c r="AQ124" s="595" t="s">
        <v>541</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27"/>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8"/>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4"/>
      <c r="Z127" s="925"/>
      <c r="AA127" s="926"/>
      <c r="AB127" s="413" t="s">
        <v>11</v>
      </c>
      <c r="AC127" s="414"/>
      <c r="AD127" s="415"/>
      <c r="AE127" s="247" t="s">
        <v>389</v>
      </c>
      <c r="AF127" s="247"/>
      <c r="AG127" s="247"/>
      <c r="AH127" s="247"/>
      <c r="AI127" s="247" t="s">
        <v>411</v>
      </c>
      <c r="AJ127" s="247"/>
      <c r="AK127" s="247"/>
      <c r="AL127" s="247"/>
      <c r="AM127" s="247" t="s">
        <v>508</v>
      </c>
      <c r="AN127" s="247"/>
      <c r="AO127" s="247"/>
      <c r="AP127" s="247"/>
      <c r="AQ127" s="595" t="s">
        <v>541</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811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811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9.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9.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811</v>
      </c>
      <c r="AN194" s="208"/>
      <c r="AO194" s="208"/>
      <c r="AP194" s="208"/>
      <c r="AQ194" s="207" t="s">
        <v>719</v>
      </c>
      <c r="AR194" s="208"/>
      <c r="AS194" s="208"/>
      <c r="AT194" s="208"/>
      <c r="AU194" s="207" t="s">
        <v>719</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811</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811</v>
      </c>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811</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811</v>
      </c>
      <c r="AN314" s="208"/>
      <c r="AO314" s="208"/>
      <c r="AP314" s="208"/>
      <c r="AQ314" s="207" t="s">
        <v>719</v>
      </c>
      <c r="AR314" s="208"/>
      <c r="AS314" s="208"/>
      <c r="AT314" s="208"/>
      <c r="AU314" s="207" t="s">
        <v>719</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811</v>
      </c>
      <c r="AN315" s="208"/>
      <c r="AO315" s="208"/>
      <c r="AP315" s="208"/>
      <c r="AQ315" s="207" t="s">
        <v>719</v>
      </c>
      <c r="AR315" s="208"/>
      <c r="AS315" s="208"/>
      <c r="AT315" s="208"/>
      <c r="AU315" s="207" t="s">
        <v>719</v>
      </c>
      <c r="AV315" s="208"/>
      <c r="AW315" s="208"/>
      <c r="AX315" s="209"/>
      <c r="AY315">
        <f t="shared" si="43"/>
        <v>1</v>
      </c>
    </row>
    <row r="316" spans="1:51" ht="19.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810</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9"/>
      <c r="E430" s="175" t="s">
        <v>398</v>
      </c>
      <c r="F430" s="895"/>
      <c r="G430" s="896" t="s">
        <v>252</v>
      </c>
      <c r="H430" s="126"/>
      <c r="I430" s="126"/>
      <c r="J430" s="897" t="s">
        <v>719</v>
      </c>
      <c r="K430" s="898"/>
      <c r="L430" s="898"/>
      <c r="M430" s="898"/>
      <c r="N430" s="898"/>
      <c r="O430" s="898"/>
      <c r="P430" s="898"/>
      <c r="Q430" s="898"/>
      <c r="R430" s="898"/>
      <c r="S430" s="898"/>
      <c r="T430" s="899"/>
      <c r="U430" s="593" t="s">
        <v>811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811</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811</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719</v>
      </c>
      <c r="AF435" s="208"/>
      <c r="AG435" s="208"/>
      <c r="AH435" s="337"/>
      <c r="AI435" s="336" t="s">
        <v>719</v>
      </c>
      <c r="AJ435" s="208"/>
      <c r="AK435" s="208"/>
      <c r="AL435" s="208"/>
      <c r="AM435" s="336" t="s">
        <v>811</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811</v>
      </c>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811</v>
      </c>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719</v>
      </c>
      <c r="AF460" s="208"/>
      <c r="AG460" s="208"/>
      <c r="AH460" s="337"/>
      <c r="AI460" s="336" t="s">
        <v>719</v>
      </c>
      <c r="AJ460" s="208"/>
      <c r="AK460" s="208"/>
      <c r="AL460" s="208"/>
      <c r="AM460" s="336" t="s">
        <v>811</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6.2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1" ht="27" customHeight="1" x14ac:dyDescent="0.15">
      <c r="A702" s="867" t="s">
        <v>140</v>
      </c>
      <c r="B702" s="86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755</v>
      </c>
      <c r="AE702" s="342"/>
      <c r="AF702" s="343"/>
      <c r="AG702" s="385" t="s">
        <v>757</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2" t="s">
        <v>755</v>
      </c>
      <c r="AE703" s="323"/>
      <c r="AF703" s="667"/>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755</v>
      </c>
      <c r="AE704" s="807"/>
      <c r="AF704" s="808"/>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608" t="s">
        <v>755</v>
      </c>
      <c r="AE705" s="609"/>
      <c r="AF705" s="660"/>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06" t="s">
        <v>801</v>
      </c>
      <c r="AE707" s="807"/>
      <c r="AF707" s="80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755</v>
      </c>
      <c r="AE708" s="609"/>
      <c r="AF708" s="609"/>
      <c r="AG708" s="744" t="s">
        <v>762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755</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764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755</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4" t="s">
        <v>764</v>
      </c>
      <c r="AE712" s="785"/>
      <c r="AF712" s="785"/>
      <c r="AG712" s="809" t="s">
        <v>719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764</v>
      </c>
      <c r="AE713" s="323"/>
      <c r="AF713" s="667"/>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6" t="s">
        <v>755</v>
      </c>
      <c r="AE714" s="807"/>
      <c r="AF714" s="808"/>
      <c r="AG714" s="738" t="s">
        <v>766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4"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755</v>
      </c>
      <c r="AE715" s="609"/>
      <c r="AF715" s="660"/>
      <c r="AG715" s="744" t="s">
        <v>767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764</v>
      </c>
      <c r="AE716" s="631"/>
      <c r="AF716" s="631"/>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755</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755</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764</v>
      </c>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8.75" customHeight="1" x14ac:dyDescent="0.15">
      <c r="A726" s="644" t="s">
        <v>48</v>
      </c>
      <c r="B726" s="801"/>
      <c r="C726" s="814" t="s">
        <v>53</v>
      </c>
      <c r="D726" s="834"/>
      <c r="E726" s="834"/>
      <c r="F726" s="835"/>
      <c r="G726" s="582" t="s">
        <v>771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2"/>
      <c r="B727" s="803"/>
      <c r="C727" s="750" t="s">
        <v>57</v>
      </c>
      <c r="D727" s="751"/>
      <c r="E727" s="751"/>
      <c r="F727" s="752"/>
      <c r="G727" s="580" t="s">
        <v>772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8" t="s">
        <v>811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7"/>
      <c r="B731" s="678"/>
      <c r="C731" s="678"/>
      <c r="D731" s="678"/>
      <c r="E731" s="679"/>
      <c r="F731" s="731" t="s">
        <v>811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7"/>
      <c r="B733" s="678"/>
      <c r="C733" s="678"/>
      <c r="D733" s="678"/>
      <c r="E733" s="679"/>
      <c r="F733" s="641" t="s">
        <v>811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8" t="s">
        <v>671</v>
      </c>
      <c r="B737" s="211"/>
      <c r="C737" s="211"/>
      <c r="D737" s="212"/>
      <c r="E737" s="951" t="s">
        <v>746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747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748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749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750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751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752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753</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9" t="s">
        <v>754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1"/>
      <c r="AP745" s="952"/>
      <c r="AQ745" s="952"/>
      <c r="AR745" s="952"/>
      <c r="AS745" s="952"/>
      <c r="AT745" s="952"/>
      <c r="AU745" s="952"/>
      <c r="AV745" s="952"/>
      <c r="AW745" s="952"/>
      <c r="AX745" s="953"/>
    </row>
    <row r="746" spans="1:51" ht="24.75" customHeight="1" x14ac:dyDescent="0.15">
      <c r="A746" s="362" t="s">
        <v>544</v>
      </c>
      <c r="B746" s="362"/>
      <c r="C746" s="362"/>
      <c r="D746" s="362"/>
      <c r="E746" s="958" t="s">
        <v>710</v>
      </c>
      <c r="F746" s="956"/>
      <c r="G746" s="956"/>
      <c r="H746" s="100" t="str">
        <f>IF(E746="","","-")</f>
        <v>-</v>
      </c>
      <c r="I746" s="956"/>
      <c r="J746" s="956"/>
      <c r="K746" s="100" t="str">
        <f>IF(I746="","","-")</f>
        <v/>
      </c>
      <c r="L746" s="957">
        <v>116</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508</v>
      </c>
      <c r="B747" s="362"/>
      <c r="C747" s="362"/>
      <c r="D747" s="362"/>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776</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777</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5"/>
    </row>
    <row r="788" spans="1:51" ht="24.75" customHeight="1" x14ac:dyDescent="0.15">
      <c r="A788" s="635"/>
      <c r="B788" s="636"/>
      <c r="C788" s="636"/>
      <c r="D788" s="636"/>
      <c r="E788" s="636"/>
      <c r="F788" s="637"/>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0"/>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773</v>
      </c>
      <c r="H789" s="675"/>
      <c r="I789" s="675"/>
      <c r="J789" s="675"/>
      <c r="K789" s="676"/>
      <c r="L789" s="668" t="s">
        <v>774</v>
      </c>
      <c r="M789" s="669"/>
      <c r="N789" s="669"/>
      <c r="O789" s="669"/>
      <c r="P789" s="669"/>
      <c r="Q789" s="669"/>
      <c r="R789" s="669"/>
      <c r="S789" s="669"/>
      <c r="T789" s="669"/>
      <c r="U789" s="669"/>
      <c r="V789" s="669"/>
      <c r="W789" s="669"/>
      <c r="X789" s="670"/>
      <c r="Y789" s="388">
        <v>144</v>
      </c>
      <c r="Z789" s="389"/>
      <c r="AA789" s="389"/>
      <c r="AB789" s="804"/>
      <c r="AC789" s="674" t="s">
        <v>773</v>
      </c>
      <c r="AD789" s="675"/>
      <c r="AE789" s="675"/>
      <c r="AF789" s="675"/>
      <c r="AG789" s="676"/>
      <c r="AH789" s="668" t="s">
        <v>774</v>
      </c>
      <c r="AI789" s="669"/>
      <c r="AJ789" s="669"/>
      <c r="AK789" s="669"/>
      <c r="AL789" s="669"/>
      <c r="AM789" s="669"/>
      <c r="AN789" s="669"/>
      <c r="AO789" s="669"/>
      <c r="AP789" s="669"/>
      <c r="AQ789" s="669"/>
      <c r="AR789" s="669"/>
      <c r="AS789" s="669"/>
      <c r="AT789" s="670"/>
      <c r="AU789" s="388">
        <v>1.3</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5" t="s">
        <v>20</v>
      </c>
      <c r="H799" s="826"/>
      <c r="I799" s="826"/>
      <c r="J799" s="826"/>
      <c r="K799" s="826"/>
      <c r="L799" s="827"/>
      <c r="M799" s="828"/>
      <c r="N799" s="828"/>
      <c r="O799" s="828"/>
      <c r="P799" s="828"/>
      <c r="Q799" s="828"/>
      <c r="R799" s="828"/>
      <c r="S799" s="828"/>
      <c r="T799" s="828"/>
      <c r="U799" s="828"/>
      <c r="V799" s="828"/>
      <c r="W799" s="828"/>
      <c r="X799" s="829"/>
      <c r="Y799" s="830">
        <f>SUM(Y789:AB798)</f>
        <v>144</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1.3</v>
      </c>
      <c r="AV799" s="831"/>
      <c r="AW799" s="831"/>
      <c r="AX799" s="833"/>
    </row>
    <row r="800" spans="1:51" ht="24.75" customHeight="1" x14ac:dyDescent="0.15">
      <c r="A800" s="635"/>
      <c r="B800" s="636"/>
      <c r="C800" s="636"/>
      <c r="D800" s="636"/>
      <c r="E800" s="636"/>
      <c r="F800" s="637"/>
      <c r="G800" s="599" t="s">
        <v>817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5"/>
      <c r="AY800">
        <f>COUNTA($G$802,$AC$802)</f>
        <v>1</v>
      </c>
    </row>
    <row r="801" spans="1:51" ht="24.75" customHeight="1" x14ac:dyDescent="0.15">
      <c r="A801" s="635"/>
      <c r="B801" s="636"/>
      <c r="C801" s="636"/>
      <c r="D801" s="636"/>
      <c r="E801" s="636"/>
      <c r="F801" s="637"/>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0"/>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5"/>
      <c r="B802" s="636"/>
      <c r="C802" s="636"/>
      <c r="D802" s="636"/>
      <c r="E802" s="636"/>
      <c r="F802" s="637"/>
      <c r="G802" s="674" t="s">
        <v>773</v>
      </c>
      <c r="H802" s="675"/>
      <c r="I802" s="675"/>
      <c r="J802" s="675"/>
      <c r="K802" s="676"/>
      <c r="L802" s="668" t="s">
        <v>774</v>
      </c>
      <c r="M802" s="669"/>
      <c r="N802" s="669"/>
      <c r="O802" s="669"/>
      <c r="P802" s="669"/>
      <c r="Q802" s="669"/>
      <c r="R802" s="669"/>
      <c r="S802" s="669"/>
      <c r="T802" s="669"/>
      <c r="U802" s="669"/>
      <c r="V802" s="669"/>
      <c r="W802" s="669"/>
      <c r="X802" s="670"/>
      <c r="Y802" s="388">
        <v>129</v>
      </c>
      <c r="Z802" s="389"/>
      <c r="AA802" s="389"/>
      <c r="AB802" s="804"/>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1</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25" t="s">
        <v>20</v>
      </c>
      <c r="H812" s="826"/>
      <c r="I812" s="826"/>
      <c r="J812" s="826"/>
      <c r="K812" s="826"/>
      <c r="L812" s="827"/>
      <c r="M812" s="828"/>
      <c r="N812" s="828"/>
      <c r="O812" s="828"/>
      <c r="P812" s="828"/>
      <c r="Q812" s="828"/>
      <c r="R812" s="828"/>
      <c r="S812" s="828"/>
      <c r="T812" s="828"/>
      <c r="U812" s="828"/>
      <c r="V812" s="828"/>
      <c r="W812" s="828"/>
      <c r="X812" s="829"/>
      <c r="Y812" s="830">
        <f>SUM(Y802:AB811)</f>
        <v>129</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5"/>
      <c r="AY813">
        <f>COUNTA($G$815,$AC$815)</f>
        <v>0</v>
      </c>
    </row>
    <row r="814" spans="1:51" ht="24.75" hidden="1" customHeight="1" x14ac:dyDescent="0.15">
      <c r="A814" s="635"/>
      <c r="B814" s="636"/>
      <c r="C814" s="636"/>
      <c r="D814" s="636"/>
      <c r="E814" s="636"/>
      <c r="F814" s="637"/>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0"/>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4"/>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5"/>
      <c r="AY826">
        <f>COUNTA($G$828,$AC$828)</f>
        <v>0</v>
      </c>
    </row>
    <row r="827" spans="1:51" ht="24.75" hidden="1" customHeight="1" x14ac:dyDescent="0.15">
      <c r="A827" s="635"/>
      <c r="B827" s="636"/>
      <c r="C827" s="636"/>
      <c r="D827" s="636"/>
      <c r="E827" s="636"/>
      <c r="F827" s="637"/>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0"/>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4"/>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3">
        <v>1</v>
      </c>
      <c r="B845" s="373">
        <v>1</v>
      </c>
      <c r="C845" s="359" t="s">
        <v>800</v>
      </c>
      <c r="D845" s="344"/>
      <c r="E845" s="344"/>
      <c r="F845" s="344"/>
      <c r="G845" s="344"/>
      <c r="H845" s="344"/>
      <c r="I845" s="344"/>
      <c r="J845" s="345">
        <v>4010601023832</v>
      </c>
      <c r="K845" s="346"/>
      <c r="L845" s="346"/>
      <c r="M845" s="346"/>
      <c r="N845" s="346"/>
      <c r="O845" s="346"/>
      <c r="P845" s="369" t="s">
        <v>779</v>
      </c>
      <c r="Q845" s="370"/>
      <c r="R845" s="370"/>
      <c r="S845" s="370"/>
      <c r="T845" s="370"/>
      <c r="U845" s="370"/>
      <c r="V845" s="370"/>
      <c r="W845" s="370"/>
      <c r="X845" s="370"/>
      <c r="Y845" s="348">
        <v>144</v>
      </c>
      <c r="Z845" s="349"/>
      <c r="AA845" s="349"/>
      <c r="AB845" s="350"/>
      <c r="AC845" s="351" t="s">
        <v>371</v>
      </c>
      <c r="AD845" s="352"/>
      <c r="AE845" s="352"/>
      <c r="AF845" s="352"/>
      <c r="AG845" s="352"/>
      <c r="AH845" s="367">
        <v>3</v>
      </c>
      <c r="AI845" s="368"/>
      <c r="AJ845" s="368"/>
      <c r="AK845" s="368"/>
      <c r="AL845" s="355">
        <v>92</v>
      </c>
      <c r="AM845" s="356"/>
      <c r="AN845" s="356"/>
      <c r="AO845" s="357"/>
      <c r="AP845" s="358" t="s">
        <v>780</v>
      </c>
      <c r="AQ845" s="358"/>
      <c r="AR845" s="358"/>
      <c r="AS845" s="358"/>
      <c r="AT845" s="358"/>
      <c r="AU845" s="358"/>
      <c r="AV845" s="358"/>
      <c r="AW845" s="358"/>
      <c r="AX845" s="358"/>
    </row>
    <row r="846" spans="1:51" ht="30" customHeight="1" x14ac:dyDescent="0.15">
      <c r="A846" s="373">
        <v>2</v>
      </c>
      <c r="B846" s="373">
        <v>1</v>
      </c>
      <c r="C846" s="359" t="s">
        <v>814</v>
      </c>
      <c r="D846" s="344"/>
      <c r="E846" s="344"/>
      <c r="F846" s="344"/>
      <c r="G846" s="344"/>
      <c r="H846" s="344"/>
      <c r="I846" s="344"/>
      <c r="J846" s="345">
        <v>3060001012259</v>
      </c>
      <c r="K846" s="346"/>
      <c r="L846" s="346"/>
      <c r="M846" s="346"/>
      <c r="N846" s="346"/>
      <c r="O846" s="346"/>
      <c r="P846" s="369" t="s">
        <v>791</v>
      </c>
      <c r="Q846" s="370"/>
      <c r="R846" s="370"/>
      <c r="S846" s="370"/>
      <c r="T846" s="370"/>
      <c r="U846" s="370"/>
      <c r="V846" s="370"/>
      <c r="W846" s="370"/>
      <c r="X846" s="370"/>
      <c r="Y846" s="348">
        <v>134</v>
      </c>
      <c r="Z846" s="349"/>
      <c r="AA846" s="349"/>
      <c r="AB846" s="350"/>
      <c r="AC846" s="351" t="s">
        <v>371</v>
      </c>
      <c r="AD846" s="352"/>
      <c r="AE846" s="352"/>
      <c r="AF846" s="352"/>
      <c r="AG846" s="352"/>
      <c r="AH846" s="367">
        <v>1</v>
      </c>
      <c r="AI846" s="368"/>
      <c r="AJ846" s="368"/>
      <c r="AK846" s="368"/>
      <c r="AL846" s="355">
        <v>98</v>
      </c>
      <c r="AM846" s="356"/>
      <c r="AN846" s="356"/>
      <c r="AO846" s="357"/>
      <c r="AP846" s="358" t="s">
        <v>780</v>
      </c>
      <c r="AQ846" s="358"/>
      <c r="AR846" s="358"/>
      <c r="AS846" s="358"/>
      <c r="AT846" s="358"/>
      <c r="AU846" s="358"/>
      <c r="AV846" s="358"/>
      <c r="AW846" s="358"/>
      <c r="AX846" s="358"/>
      <c r="AY846">
        <f>COUNTA($C$846)</f>
        <v>1</v>
      </c>
    </row>
    <row r="847" spans="1:51" ht="30" customHeight="1" x14ac:dyDescent="0.15">
      <c r="A847" s="373">
        <v>3</v>
      </c>
      <c r="B847" s="373">
        <v>1</v>
      </c>
      <c r="C847" s="359" t="s">
        <v>792</v>
      </c>
      <c r="D847" s="344"/>
      <c r="E847" s="344"/>
      <c r="F847" s="344"/>
      <c r="G847" s="344"/>
      <c r="H847" s="344"/>
      <c r="I847" s="344"/>
      <c r="J847" s="345">
        <v>6140001008691</v>
      </c>
      <c r="K847" s="346"/>
      <c r="L847" s="346"/>
      <c r="M847" s="346"/>
      <c r="N847" s="346"/>
      <c r="O847" s="346"/>
      <c r="P847" s="369" t="s">
        <v>779</v>
      </c>
      <c r="Q847" s="370"/>
      <c r="R847" s="370"/>
      <c r="S847" s="370"/>
      <c r="T847" s="370"/>
      <c r="U847" s="370"/>
      <c r="V847" s="370"/>
      <c r="W847" s="370"/>
      <c r="X847" s="370"/>
      <c r="Y847" s="348">
        <v>77</v>
      </c>
      <c r="Z847" s="349"/>
      <c r="AA847" s="349"/>
      <c r="AB847" s="350"/>
      <c r="AC847" s="351" t="s">
        <v>371</v>
      </c>
      <c r="AD847" s="352"/>
      <c r="AE847" s="352"/>
      <c r="AF847" s="352"/>
      <c r="AG847" s="352"/>
      <c r="AH847" s="353">
        <v>3</v>
      </c>
      <c r="AI847" s="354"/>
      <c r="AJ847" s="354"/>
      <c r="AK847" s="354"/>
      <c r="AL847" s="355">
        <v>90</v>
      </c>
      <c r="AM847" s="356"/>
      <c r="AN847" s="356"/>
      <c r="AO847" s="357"/>
      <c r="AP847" s="358" t="s">
        <v>780</v>
      </c>
      <c r="AQ847" s="358"/>
      <c r="AR847" s="358"/>
      <c r="AS847" s="358"/>
      <c r="AT847" s="358"/>
      <c r="AU847" s="358"/>
      <c r="AV847" s="358"/>
      <c r="AW847" s="358"/>
      <c r="AX847" s="358"/>
      <c r="AY847">
        <f>COUNTA($C$847)</f>
        <v>1</v>
      </c>
    </row>
    <row r="848" spans="1:51" ht="30" customHeight="1" x14ac:dyDescent="0.15">
      <c r="A848" s="373">
        <v>4</v>
      </c>
      <c r="B848" s="373">
        <v>1</v>
      </c>
      <c r="C848" s="359" t="s">
        <v>793</v>
      </c>
      <c r="D848" s="344"/>
      <c r="E848" s="344"/>
      <c r="F848" s="344"/>
      <c r="G848" s="344"/>
      <c r="H848" s="344"/>
      <c r="I848" s="344"/>
      <c r="J848" s="345">
        <v>2011602022692</v>
      </c>
      <c r="K848" s="346"/>
      <c r="L848" s="346"/>
      <c r="M848" s="346"/>
      <c r="N848" s="346"/>
      <c r="O848" s="346"/>
      <c r="P848" s="369" t="s">
        <v>803</v>
      </c>
      <c r="Q848" s="370"/>
      <c r="R848" s="370"/>
      <c r="S848" s="370"/>
      <c r="T848" s="370"/>
      <c r="U848" s="370"/>
      <c r="V848" s="370"/>
      <c r="W848" s="370"/>
      <c r="X848" s="370"/>
      <c r="Y848" s="348">
        <v>63</v>
      </c>
      <c r="Z848" s="349"/>
      <c r="AA848" s="349"/>
      <c r="AB848" s="350"/>
      <c r="AC848" s="351" t="s">
        <v>371</v>
      </c>
      <c r="AD848" s="352"/>
      <c r="AE848" s="352"/>
      <c r="AF848" s="352"/>
      <c r="AG848" s="352"/>
      <c r="AH848" s="353">
        <v>4</v>
      </c>
      <c r="AI848" s="354"/>
      <c r="AJ848" s="354"/>
      <c r="AK848" s="354"/>
      <c r="AL848" s="355">
        <v>88</v>
      </c>
      <c r="AM848" s="356"/>
      <c r="AN848" s="356"/>
      <c r="AO848" s="357"/>
      <c r="AP848" s="358" t="s">
        <v>780</v>
      </c>
      <c r="AQ848" s="358"/>
      <c r="AR848" s="358"/>
      <c r="AS848" s="358"/>
      <c r="AT848" s="358"/>
      <c r="AU848" s="358"/>
      <c r="AV848" s="358"/>
      <c r="AW848" s="358"/>
      <c r="AX848" s="358"/>
      <c r="AY848">
        <f>COUNTA($C$848)</f>
        <v>1</v>
      </c>
    </row>
    <row r="849" spans="1:51" ht="30" customHeight="1" x14ac:dyDescent="0.15">
      <c r="A849" s="373">
        <v>5</v>
      </c>
      <c r="B849" s="373">
        <v>1</v>
      </c>
      <c r="C849" s="359" t="s">
        <v>794</v>
      </c>
      <c r="D849" s="344"/>
      <c r="E849" s="344"/>
      <c r="F849" s="344"/>
      <c r="G849" s="344"/>
      <c r="H849" s="344"/>
      <c r="I849" s="344"/>
      <c r="J849" s="345">
        <v>5180001094309</v>
      </c>
      <c r="K849" s="346"/>
      <c r="L849" s="346"/>
      <c r="M849" s="346"/>
      <c r="N849" s="346"/>
      <c r="O849" s="346"/>
      <c r="P849" s="369" t="s">
        <v>779</v>
      </c>
      <c r="Q849" s="370"/>
      <c r="R849" s="370"/>
      <c r="S849" s="370"/>
      <c r="T849" s="370"/>
      <c r="U849" s="370"/>
      <c r="V849" s="370"/>
      <c r="W849" s="370"/>
      <c r="X849" s="370"/>
      <c r="Y849" s="348">
        <v>60</v>
      </c>
      <c r="Z849" s="349"/>
      <c r="AA849" s="349"/>
      <c r="AB849" s="350"/>
      <c r="AC849" s="351" t="s">
        <v>371</v>
      </c>
      <c r="AD849" s="352"/>
      <c r="AE849" s="352"/>
      <c r="AF849" s="352"/>
      <c r="AG849" s="352"/>
      <c r="AH849" s="353">
        <v>2</v>
      </c>
      <c r="AI849" s="354"/>
      <c r="AJ849" s="354"/>
      <c r="AK849" s="354"/>
      <c r="AL849" s="355">
        <v>96</v>
      </c>
      <c r="AM849" s="356"/>
      <c r="AN849" s="356"/>
      <c r="AO849" s="357"/>
      <c r="AP849" s="358" t="s">
        <v>780</v>
      </c>
      <c r="AQ849" s="358"/>
      <c r="AR849" s="358"/>
      <c r="AS849" s="358"/>
      <c r="AT849" s="358"/>
      <c r="AU849" s="358"/>
      <c r="AV849" s="358"/>
      <c r="AW849" s="358"/>
      <c r="AX849" s="358"/>
      <c r="AY849">
        <f>COUNTA($C$849)</f>
        <v>1</v>
      </c>
    </row>
    <row r="850" spans="1:51" ht="30" customHeight="1" x14ac:dyDescent="0.15">
      <c r="A850" s="373">
        <v>6</v>
      </c>
      <c r="B850" s="373">
        <v>1</v>
      </c>
      <c r="C850" s="359" t="s">
        <v>788</v>
      </c>
      <c r="D850" s="344"/>
      <c r="E850" s="344"/>
      <c r="F850" s="344"/>
      <c r="G850" s="344"/>
      <c r="H850" s="344"/>
      <c r="I850" s="344"/>
      <c r="J850" s="345">
        <v>5011401001993</v>
      </c>
      <c r="K850" s="346"/>
      <c r="L850" s="346"/>
      <c r="M850" s="346"/>
      <c r="N850" s="346"/>
      <c r="O850" s="346"/>
      <c r="P850" s="369" t="s">
        <v>779</v>
      </c>
      <c r="Q850" s="370"/>
      <c r="R850" s="370"/>
      <c r="S850" s="370"/>
      <c r="T850" s="370"/>
      <c r="U850" s="370"/>
      <c r="V850" s="370"/>
      <c r="W850" s="370"/>
      <c r="X850" s="370"/>
      <c r="Y850" s="348">
        <v>25</v>
      </c>
      <c r="Z850" s="349"/>
      <c r="AA850" s="349"/>
      <c r="AB850" s="350"/>
      <c r="AC850" s="351" t="s">
        <v>371</v>
      </c>
      <c r="AD850" s="352"/>
      <c r="AE850" s="352"/>
      <c r="AF850" s="352"/>
      <c r="AG850" s="352"/>
      <c r="AH850" s="353">
        <v>1</v>
      </c>
      <c r="AI850" s="354"/>
      <c r="AJ850" s="354"/>
      <c r="AK850" s="354"/>
      <c r="AL850" s="355">
        <v>89</v>
      </c>
      <c r="AM850" s="356"/>
      <c r="AN850" s="356"/>
      <c r="AO850" s="357"/>
      <c r="AP850" s="358" t="s">
        <v>780</v>
      </c>
      <c r="AQ850" s="358"/>
      <c r="AR850" s="358"/>
      <c r="AS850" s="358"/>
      <c r="AT850" s="358"/>
      <c r="AU850" s="358"/>
      <c r="AV850" s="358"/>
      <c r="AW850" s="358"/>
      <c r="AX850" s="358"/>
      <c r="AY850">
        <f>COUNTA($C$850)</f>
        <v>1</v>
      </c>
    </row>
    <row r="851" spans="1:51" ht="30" customHeight="1" x14ac:dyDescent="0.15">
      <c r="A851" s="373">
        <v>7</v>
      </c>
      <c r="B851" s="373">
        <v>1</v>
      </c>
      <c r="C851" s="359" t="s">
        <v>795</v>
      </c>
      <c r="D851" s="344"/>
      <c r="E851" s="344"/>
      <c r="F851" s="344"/>
      <c r="G851" s="344"/>
      <c r="H851" s="344"/>
      <c r="I851" s="344"/>
      <c r="J851" s="345">
        <v>4010401030574</v>
      </c>
      <c r="K851" s="346"/>
      <c r="L851" s="346"/>
      <c r="M851" s="346"/>
      <c r="N851" s="346"/>
      <c r="O851" s="346"/>
      <c r="P851" s="369" t="s">
        <v>779</v>
      </c>
      <c r="Q851" s="370"/>
      <c r="R851" s="370"/>
      <c r="S851" s="370"/>
      <c r="T851" s="370"/>
      <c r="U851" s="370"/>
      <c r="V851" s="370"/>
      <c r="W851" s="370"/>
      <c r="X851" s="370"/>
      <c r="Y851" s="348">
        <v>20</v>
      </c>
      <c r="Z851" s="349"/>
      <c r="AA851" s="349"/>
      <c r="AB851" s="350"/>
      <c r="AC851" s="351" t="s">
        <v>371</v>
      </c>
      <c r="AD851" s="352"/>
      <c r="AE851" s="352"/>
      <c r="AF851" s="352"/>
      <c r="AG851" s="352"/>
      <c r="AH851" s="353">
        <v>3</v>
      </c>
      <c r="AI851" s="354"/>
      <c r="AJ851" s="354"/>
      <c r="AK851" s="354"/>
      <c r="AL851" s="355">
        <v>94</v>
      </c>
      <c r="AM851" s="356"/>
      <c r="AN851" s="356"/>
      <c r="AO851" s="357"/>
      <c r="AP851" s="358" t="s">
        <v>780</v>
      </c>
      <c r="AQ851" s="358"/>
      <c r="AR851" s="358"/>
      <c r="AS851" s="358"/>
      <c r="AT851" s="358"/>
      <c r="AU851" s="358"/>
      <c r="AV851" s="358"/>
      <c r="AW851" s="358"/>
      <c r="AX851" s="358"/>
      <c r="AY851">
        <f>COUNTA($C$851)</f>
        <v>1</v>
      </c>
    </row>
    <row r="852" spans="1:51" ht="30" customHeight="1" x14ac:dyDescent="0.15">
      <c r="A852" s="373">
        <v>8</v>
      </c>
      <c r="B852" s="373">
        <v>1</v>
      </c>
      <c r="C852" s="359" t="s">
        <v>784</v>
      </c>
      <c r="D852" s="344"/>
      <c r="E852" s="344"/>
      <c r="F852" s="344"/>
      <c r="G852" s="344"/>
      <c r="H852" s="344"/>
      <c r="I852" s="344"/>
      <c r="J852" s="345">
        <v>2460302000641</v>
      </c>
      <c r="K852" s="346"/>
      <c r="L852" s="346"/>
      <c r="M852" s="346"/>
      <c r="N852" s="346"/>
      <c r="O852" s="346"/>
      <c r="P852" s="369" t="s">
        <v>779</v>
      </c>
      <c r="Q852" s="370"/>
      <c r="R852" s="370"/>
      <c r="S852" s="370"/>
      <c r="T852" s="370"/>
      <c r="U852" s="370"/>
      <c r="V852" s="370"/>
      <c r="W852" s="370"/>
      <c r="X852" s="370"/>
      <c r="Y852" s="348">
        <v>9</v>
      </c>
      <c r="Z852" s="349"/>
      <c r="AA852" s="349"/>
      <c r="AB852" s="350"/>
      <c r="AC852" s="351" t="s">
        <v>371</v>
      </c>
      <c r="AD852" s="352"/>
      <c r="AE852" s="352"/>
      <c r="AF852" s="352"/>
      <c r="AG852" s="352"/>
      <c r="AH852" s="353">
        <v>7</v>
      </c>
      <c r="AI852" s="354"/>
      <c r="AJ852" s="354"/>
      <c r="AK852" s="354"/>
      <c r="AL852" s="355">
        <v>69</v>
      </c>
      <c r="AM852" s="356"/>
      <c r="AN852" s="356"/>
      <c r="AO852" s="357"/>
      <c r="AP852" s="358" t="s">
        <v>780</v>
      </c>
      <c r="AQ852" s="358"/>
      <c r="AR852" s="358"/>
      <c r="AS852" s="358"/>
      <c r="AT852" s="358"/>
      <c r="AU852" s="358"/>
      <c r="AV852" s="358"/>
      <c r="AW852" s="358"/>
      <c r="AX852" s="358"/>
      <c r="AY852">
        <f>COUNTA($C$852)</f>
        <v>1</v>
      </c>
    </row>
    <row r="853" spans="1:51" ht="30" customHeight="1" x14ac:dyDescent="0.15">
      <c r="A853" s="373">
        <v>9</v>
      </c>
      <c r="B853" s="373">
        <v>1</v>
      </c>
      <c r="C853" s="359" t="s">
        <v>796</v>
      </c>
      <c r="D853" s="344"/>
      <c r="E853" s="344"/>
      <c r="F853" s="344"/>
      <c r="G853" s="344"/>
      <c r="H853" s="344"/>
      <c r="I853" s="344"/>
      <c r="J853" s="345">
        <v>3010001005333</v>
      </c>
      <c r="K853" s="346"/>
      <c r="L853" s="346"/>
      <c r="M853" s="346"/>
      <c r="N853" s="346"/>
      <c r="O853" s="346"/>
      <c r="P853" s="369" t="s">
        <v>779</v>
      </c>
      <c r="Q853" s="370"/>
      <c r="R853" s="370"/>
      <c r="S853" s="370"/>
      <c r="T853" s="370"/>
      <c r="U853" s="370"/>
      <c r="V853" s="370"/>
      <c r="W853" s="370"/>
      <c r="X853" s="370"/>
      <c r="Y853" s="348">
        <v>7</v>
      </c>
      <c r="Z853" s="349"/>
      <c r="AA853" s="349"/>
      <c r="AB853" s="350"/>
      <c r="AC853" s="351" t="s">
        <v>371</v>
      </c>
      <c r="AD853" s="352"/>
      <c r="AE853" s="352"/>
      <c r="AF853" s="352"/>
      <c r="AG853" s="352"/>
      <c r="AH853" s="353">
        <v>2</v>
      </c>
      <c r="AI853" s="354"/>
      <c r="AJ853" s="354"/>
      <c r="AK853" s="354"/>
      <c r="AL853" s="355">
        <v>95</v>
      </c>
      <c r="AM853" s="356"/>
      <c r="AN853" s="356"/>
      <c r="AO853" s="357"/>
      <c r="AP853" s="358" t="s">
        <v>780</v>
      </c>
      <c r="AQ853" s="358"/>
      <c r="AR853" s="358"/>
      <c r="AS853" s="358"/>
      <c r="AT853" s="358"/>
      <c r="AU853" s="358"/>
      <c r="AV853" s="358"/>
      <c r="AW853" s="358"/>
      <c r="AX853" s="358"/>
      <c r="AY853">
        <f>COUNTA($C$853)</f>
        <v>1</v>
      </c>
    </row>
    <row r="854" spans="1:51" ht="30" customHeight="1" x14ac:dyDescent="0.15">
      <c r="A854" s="373">
        <v>10</v>
      </c>
      <c r="B854" s="373">
        <v>1</v>
      </c>
      <c r="C854" s="359" t="s">
        <v>797</v>
      </c>
      <c r="D854" s="344"/>
      <c r="E854" s="344"/>
      <c r="F854" s="344"/>
      <c r="G854" s="344"/>
      <c r="H854" s="344"/>
      <c r="I854" s="344"/>
      <c r="J854" s="345">
        <v>3010001034943</v>
      </c>
      <c r="K854" s="346"/>
      <c r="L854" s="346"/>
      <c r="M854" s="346"/>
      <c r="N854" s="346"/>
      <c r="O854" s="346"/>
      <c r="P854" s="369" t="s">
        <v>779</v>
      </c>
      <c r="Q854" s="370"/>
      <c r="R854" s="370"/>
      <c r="S854" s="370"/>
      <c r="T854" s="370"/>
      <c r="U854" s="370"/>
      <c r="V854" s="370"/>
      <c r="W854" s="370"/>
      <c r="X854" s="370"/>
      <c r="Y854" s="348">
        <v>6</v>
      </c>
      <c r="Z854" s="349"/>
      <c r="AA854" s="349"/>
      <c r="AB854" s="350"/>
      <c r="AC854" s="351" t="s">
        <v>371</v>
      </c>
      <c r="AD854" s="352"/>
      <c r="AE854" s="352"/>
      <c r="AF854" s="352"/>
      <c r="AG854" s="352"/>
      <c r="AH854" s="353">
        <v>2</v>
      </c>
      <c r="AI854" s="354"/>
      <c r="AJ854" s="354"/>
      <c r="AK854" s="354"/>
      <c r="AL854" s="355">
        <v>91</v>
      </c>
      <c r="AM854" s="356"/>
      <c r="AN854" s="356"/>
      <c r="AO854" s="357"/>
      <c r="AP854" s="358" t="s">
        <v>780</v>
      </c>
      <c r="AQ854" s="358"/>
      <c r="AR854" s="358"/>
      <c r="AS854" s="358"/>
      <c r="AT854" s="358"/>
      <c r="AU854" s="358"/>
      <c r="AV854" s="358"/>
      <c r="AW854" s="358"/>
      <c r="AX854" s="358"/>
      <c r="AY854">
        <f>COUNTA($C$854)</f>
        <v>1</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3">
        <v>1</v>
      </c>
      <c r="B878" s="373">
        <v>1</v>
      </c>
      <c r="C878" s="359" t="s">
        <v>778</v>
      </c>
      <c r="D878" s="344"/>
      <c r="E878" s="344"/>
      <c r="F878" s="344"/>
      <c r="G878" s="344"/>
      <c r="H878" s="344"/>
      <c r="I878" s="344"/>
      <c r="J878" s="345">
        <v>9450002009440</v>
      </c>
      <c r="K878" s="346"/>
      <c r="L878" s="346"/>
      <c r="M878" s="346"/>
      <c r="N878" s="346"/>
      <c r="O878" s="346"/>
      <c r="P878" s="369" t="s">
        <v>779</v>
      </c>
      <c r="Q878" s="370"/>
      <c r="R878" s="370"/>
      <c r="S878" s="370"/>
      <c r="T878" s="370"/>
      <c r="U878" s="370"/>
      <c r="V878" s="370"/>
      <c r="W878" s="370"/>
      <c r="X878" s="370"/>
      <c r="Y878" s="348">
        <v>1.3</v>
      </c>
      <c r="Z878" s="349"/>
      <c r="AA878" s="349"/>
      <c r="AB878" s="350"/>
      <c r="AC878" s="379" t="s">
        <v>376</v>
      </c>
      <c r="AD878" s="380"/>
      <c r="AE878" s="380"/>
      <c r="AF878" s="380"/>
      <c r="AG878" s="380"/>
      <c r="AH878" s="367" t="s">
        <v>813</v>
      </c>
      <c r="AI878" s="368"/>
      <c r="AJ878" s="368"/>
      <c r="AK878" s="368"/>
      <c r="AL878" s="355">
        <v>65</v>
      </c>
      <c r="AM878" s="356"/>
      <c r="AN878" s="356"/>
      <c r="AO878" s="357"/>
      <c r="AP878" s="358" t="s">
        <v>780</v>
      </c>
      <c r="AQ878" s="358"/>
      <c r="AR878" s="358"/>
      <c r="AS878" s="358"/>
      <c r="AT878" s="358"/>
      <c r="AU878" s="358"/>
      <c r="AV878" s="358"/>
      <c r="AW878" s="358"/>
      <c r="AX878" s="358"/>
      <c r="AY878">
        <f t="shared" si="118"/>
        <v>1</v>
      </c>
    </row>
    <row r="879" spans="1:51" ht="30" customHeight="1" x14ac:dyDescent="0.15">
      <c r="A879" s="373">
        <v>2</v>
      </c>
      <c r="B879" s="373">
        <v>1</v>
      </c>
      <c r="C879" s="359" t="s">
        <v>781</v>
      </c>
      <c r="D879" s="344"/>
      <c r="E879" s="344"/>
      <c r="F879" s="344"/>
      <c r="G879" s="344"/>
      <c r="H879" s="344"/>
      <c r="I879" s="344"/>
      <c r="J879" s="345">
        <v>8430001014353</v>
      </c>
      <c r="K879" s="346"/>
      <c r="L879" s="346"/>
      <c r="M879" s="346"/>
      <c r="N879" s="346"/>
      <c r="O879" s="346"/>
      <c r="P879" s="369" t="s">
        <v>779</v>
      </c>
      <c r="Q879" s="370"/>
      <c r="R879" s="370"/>
      <c r="S879" s="370"/>
      <c r="T879" s="370"/>
      <c r="U879" s="370"/>
      <c r="V879" s="370"/>
      <c r="W879" s="370"/>
      <c r="X879" s="370"/>
      <c r="Y879" s="348">
        <v>1.2</v>
      </c>
      <c r="Z879" s="349"/>
      <c r="AA879" s="349"/>
      <c r="AB879" s="350"/>
      <c r="AC879" s="379" t="s">
        <v>376</v>
      </c>
      <c r="AD879" s="380"/>
      <c r="AE879" s="380"/>
      <c r="AF879" s="380"/>
      <c r="AG879" s="380"/>
      <c r="AH879" s="367" t="s">
        <v>813</v>
      </c>
      <c r="AI879" s="368"/>
      <c r="AJ879" s="368"/>
      <c r="AK879" s="368"/>
      <c r="AL879" s="355">
        <v>78</v>
      </c>
      <c r="AM879" s="356"/>
      <c r="AN879" s="356"/>
      <c r="AO879" s="357"/>
      <c r="AP879" s="358" t="s">
        <v>780</v>
      </c>
      <c r="AQ879" s="358"/>
      <c r="AR879" s="358"/>
      <c r="AS879" s="358"/>
      <c r="AT879" s="358"/>
      <c r="AU879" s="358"/>
      <c r="AV879" s="358"/>
      <c r="AW879" s="358"/>
      <c r="AX879" s="358"/>
      <c r="AY879">
        <f>COUNTA($C$879)</f>
        <v>1</v>
      </c>
    </row>
    <row r="880" spans="1:51" ht="30" customHeight="1" x14ac:dyDescent="0.15">
      <c r="A880" s="373">
        <v>3</v>
      </c>
      <c r="B880" s="373">
        <v>1</v>
      </c>
      <c r="C880" s="359" t="s">
        <v>782</v>
      </c>
      <c r="D880" s="344"/>
      <c r="E880" s="344"/>
      <c r="F880" s="344"/>
      <c r="G880" s="344"/>
      <c r="H880" s="344"/>
      <c r="I880" s="344"/>
      <c r="J880" s="345">
        <v>9450001001720</v>
      </c>
      <c r="K880" s="346"/>
      <c r="L880" s="346"/>
      <c r="M880" s="346"/>
      <c r="N880" s="346"/>
      <c r="O880" s="346"/>
      <c r="P880" s="369" t="s">
        <v>779</v>
      </c>
      <c r="Q880" s="370"/>
      <c r="R880" s="370"/>
      <c r="S880" s="370"/>
      <c r="T880" s="370"/>
      <c r="U880" s="370"/>
      <c r="V880" s="370"/>
      <c r="W880" s="370"/>
      <c r="X880" s="370"/>
      <c r="Y880" s="348">
        <v>0.7</v>
      </c>
      <c r="Z880" s="349"/>
      <c r="AA880" s="349"/>
      <c r="AB880" s="350"/>
      <c r="AC880" s="379" t="s">
        <v>376</v>
      </c>
      <c r="AD880" s="380"/>
      <c r="AE880" s="380"/>
      <c r="AF880" s="380"/>
      <c r="AG880" s="380"/>
      <c r="AH880" s="367" t="s">
        <v>813</v>
      </c>
      <c r="AI880" s="368"/>
      <c r="AJ880" s="368"/>
      <c r="AK880" s="368"/>
      <c r="AL880" s="355">
        <v>84</v>
      </c>
      <c r="AM880" s="356"/>
      <c r="AN880" s="356"/>
      <c r="AO880" s="357"/>
      <c r="AP880" s="358" t="s">
        <v>780</v>
      </c>
      <c r="AQ880" s="358"/>
      <c r="AR880" s="358"/>
      <c r="AS880" s="358"/>
      <c r="AT880" s="358"/>
      <c r="AU880" s="358"/>
      <c r="AV880" s="358"/>
      <c r="AW880" s="358"/>
      <c r="AX880" s="358"/>
      <c r="AY880">
        <f>COUNTA($C$880)</f>
        <v>1</v>
      </c>
    </row>
    <row r="881" spans="1:51" ht="30" customHeight="1" x14ac:dyDescent="0.15">
      <c r="A881" s="373">
        <v>4</v>
      </c>
      <c r="B881" s="373">
        <v>1</v>
      </c>
      <c r="C881" s="359" t="s">
        <v>783</v>
      </c>
      <c r="D881" s="344"/>
      <c r="E881" s="344"/>
      <c r="F881" s="344"/>
      <c r="G881" s="344"/>
      <c r="H881" s="344"/>
      <c r="I881" s="344"/>
      <c r="J881" s="345">
        <v>7430001018958</v>
      </c>
      <c r="K881" s="346"/>
      <c r="L881" s="346"/>
      <c r="M881" s="346"/>
      <c r="N881" s="346"/>
      <c r="O881" s="346"/>
      <c r="P881" s="369" t="s">
        <v>779</v>
      </c>
      <c r="Q881" s="370"/>
      <c r="R881" s="370"/>
      <c r="S881" s="370"/>
      <c r="T881" s="370"/>
      <c r="U881" s="370"/>
      <c r="V881" s="370"/>
      <c r="W881" s="370"/>
      <c r="X881" s="370"/>
      <c r="Y881" s="348">
        <v>0.6</v>
      </c>
      <c r="Z881" s="349"/>
      <c r="AA881" s="349"/>
      <c r="AB881" s="350"/>
      <c r="AC881" s="379" t="s">
        <v>376</v>
      </c>
      <c r="AD881" s="380"/>
      <c r="AE881" s="380"/>
      <c r="AF881" s="380"/>
      <c r="AG881" s="380"/>
      <c r="AH881" s="367" t="s">
        <v>813</v>
      </c>
      <c r="AI881" s="368"/>
      <c r="AJ881" s="368"/>
      <c r="AK881" s="368"/>
      <c r="AL881" s="355">
        <v>84</v>
      </c>
      <c r="AM881" s="356"/>
      <c r="AN881" s="356"/>
      <c r="AO881" s="357"/>
      <c r="AP881" s="358" t="s">
        <v>780</v>
      </c>
      <c r="AQ881" s="358"/>
      <c r="AR881" s="358"/>
      <c r="AS881" s="358"/>
      <c r="AT881" s="358"/>
      <c r="AU881" s="358"/>
      <c r="AV881" s="358"/>
      <c r="AW881" s="358"/>
      <c r="AX881" s="358"/>
      <c r="AY881">
        <f>COUNTA($C$881)</f>
        <v>1</v>
      </c>
    </row>
    <row r="882" spans="1:51" ht="30" customHeight="1" x14ac:dyDescent="0.15">
      <c r="A882" s="373">
        <v>5</v>
      </c>
      <c r="B882" s="373">
        <v>1</v>
      </c>
      <c r="C882" s="359" t="s">
        <v>784</v>
      </c>
      <c r="D882" s="344"/>
      <c r="E882" s="344"/>
      <c r="F882" s="344"/>
      <c r="G882" s="344"/>
      <c r="H882" s="344"/>
      <c r="I882" s="344"/>
      <c r="J882" s="345">
        <v>2460302000641</v>
      </c>
      <c r="K882" s="346"/>
      <c r="L882" s="346"/>
      <c r="M882" s="346"/>
      <c r="N882" s="346"/>
      <c r="O882" s="346"/>
      <c r="P882" s="369" t="s">
        <v>779</v>
      </c>
      <c r="Q882" s="370"/>
      <c r="R882" s="370"/>
      <c r="S882" s="370"/>
      <c r="T882" s="370"/>
      <c r="U882" s="370"/>
      <c r="V882" s="370"/>
      <c r="W882" s="370"/>
      <c r="X882" s="370"/>
      <c r="Y882" s="348">
        <v>0.3</v>
      </c>
      <c r="Z882" s="349"/>
      <c r="AA882" s="349"/>
      <c r="AB882" s="350"/>
      <c r="AC882" s="379" t="s">
        <v>376</v>
      </c>
      <c r="AD882" s="380"/>
      <c r="AE882" s="380"/>
      <c r="AF882" s="380"/>
      <c r="AG882" s="380"/>
      <c r="AH882" s="367" t="s">
        <v>813</v>
      </c>
      <c r="AI882" s="368"/>
      <c r="AJ882" s="368"/>
      <c r="AK882" s="368"/>
      <c r="AL882" s="355">
        <v>90</v>
      </c>
      <c r="AM882" s="356"/>
      <c r="AN882" s="356"/>
      <c r="AO882" s="357"/>
      <c r="AP882" s="358" t="s">
        <v>780</v>
      </c>
      <c r="AQ882" s="358"/>
      <c r="AR882" s="358"/>
      <c r="AS882" s="358"/>
      <c r="AT882" s="358"/>
      <c r="AU882" s="358"/>
      <c r="AV882" s="358"/>
      <c r="AW882" s="358"/>
      <c r="AX882" s="358"/>
      <c r="AY882">
        <f>COUNTA($C$882)</f>
        <v>1</v>
      </c>
    </row>
    <row r="883" spans="1:51" ht="30" customHeight="1" x14ac:dyDescent="0.15">
      <c r="A883" s="373">
        <v>6</v>
      </c>
      <c r="B883" s="373">
        <v>1</v>
      </c>
      <c r="C883" s="359" t="s">
        <v>815</v>
      </c>
      <c r="D883" s="344"/>
      <c r="E883" s="344"/>
      <c r="F883" s="344"/>
      <c r="G883" s="344"/>
      <c r="H883" s="344"/>
      <c r="I883" s="344"/>
      <c r="J883" s="345">
        <v>7290001055355</v>
      </c>
      <c r="K883" s="346"/>
      <c r="L883" s="346"/>
      <c r="M883" s="346"/>
      <c r="N883" s="346"/>
      <c r="O883" s="346"/>
      <c r="P883" s="369" t="s">
        <v>779</v>
      </c>
      <c r="Q883" s="370"/>
      <c r="R883" s="370"/>
      <c r="S883" s="370"/>
      <c r="T883" s="370"/>
      <c r="U883" s="370"/>
      <c r="V883" s="370"/>
      <c r="W883" s="370"/>
      <c r="X883" s="370"/>
      <c r="Y883" s="348">
        <v>0.2</v>
      </c>
      <c r="Z883" s="349"/>
      <c r="AA883" s="349"/>
      <c r="AB883" s="350"/>
      <c r="AC883" s="379" t="s">
        <v>376</v>
      </c>
      <c r="AD883" s="380"/>
      <c r="AE883" s="380"/>
      <c r="AF883" s="380"/>
      <c r="AG883" s="380"/>
      <c r="AH883" s="367" t="s">
        <v>813</v>
      </c>
      <c r="AI883" s="368"/>
      <c r="AJ883" s="368"/>
      <c r="AK883" s="368"/>
      <c r="AL883" s="355">
        <v>71</v>
      </c>
      <c r="AM883" s="356"/>
      <c r="AN883" s="356"/>
      <c r="AO883" s="357"/>
      <c r="AP883" s="358" t="s">
        <v>780</v>
      </c>
      <c r="AQ883" s="358"/>
      <c r="AR883" s="358"/>
      <c r="AS883" s="358"/>
      <c r="AT883" s="358"/>
      <c r="AU883" s="358"/>
      <c r="AV883" s="358"/>
      <c r="AW883" s="358"/>
      <c r="AX883" s="358"/>
      <c r="AY883">
        <f>COUNTA($C$883)</f>
        <v>1</v>
      </c>
    </row>
    <row r="884" spans="1:51" ht="30" customHeight="1" x14ac:dyDescent="0.15">
      <c r="A884" s="373">
        <v>7</v>
      </c>
      <c r="B884" s="373">
        <v>1</v>
      </c>
      <c r="C884" s="359" t="s">
        <v>785</v>
      </c>
      <c r="D884" s="344"/>
      <c r="E884" s="344"/>
      <c r="F884" s="344"/>
      <c r="G884" s="344"/>
      <c r="H884" s="344"/>
      <c r="I884" s="344"/>
      <c r="J884" s="345">
        <v>7430001016656</v>
      </c>
      <c r="K884" s="346"/>
      <c r="L884" s="346"/>
      <c r="M884" s="346"/>
      <c r="N884" s="346"/>
      <c r="O884" s="346"/>
      <c r="P884" s="369" t="s">
        <v>779</v>
      </c>
      <c r="Q884" s="370"/>
      <c r="R884" s="370"/>
      <c r="S884" s="370"/>
      <c r="T884" s="370"/>
      <c r="U884" s="370"/>
      <c r="V884" s="370"/>
      <c r="W884" s="370"/>
      <c r="X884" s="370"/>
      <c r="Y884" s="348">
        <v>0.1</v>
      </c>
      <c r="Z884" s="349"/>
      <c r="AA884" s="349"/>
      <c r="AB884" s="350"/>
      <c r="AC884" s="379" t="s">
        <v>376</v>
      </c>
      <c r="AD884" s="380"/>
      <c r="AE884" s="380"/>
      <c r="AF884" s="380"/>
      <c r="AG884" s="380"/>
      <c r="AH884" s="367" t="s">
        <v>813</v>
      </c>
      <c r="AI884" s="368"/>
      <c r="AJ884" s="368"/>
      <c r="AK884" s="368"/>
      <c r="AL884" s="355">
        <v>91</v>
      </c>
      <c r="AM884" s="356"/>
      <c r="AN884" s="356"/>
      <c r="AO884" s="357"/>
      <c r="AP884" s="358" t="s">
        <v>780</v>
      </c>
      <c r="AQ884" s="358"/>
      <c r="AR884" s="358"/>
      <c r="AS884" s="358"/>
      <c r="AT884" s="358"/>
      <c r="AU884" s="358"/>
      <c r="AV884" s="358"/>
      <c r="AW884" s="358"/>
      <c r="AX884" s="358"/>
      <c r="AY884">
        <f>COUNTA($C$884)</f>
        <v>1</v>
      </c>
    </row>
    <row r="885" spans="1:51" ht="30" customHeight="1" x14ac:dyDescent="0.15">
      <c r="A885" s="373">
        <v>8</v>
      </c>
      <c r="B885" s="373">
        <v>1</v>
      </c>
      <c r="C885" s="359" t="s">
        <v>787</v>
      </c>
      <c r="D885" s="344"/>
      <c r="E885" s="344"/>
      <c r="F885" s="344"/>
      <c r="G885" s="344"/>
      <c r="H885" s="344"/>
      <c r="I885" s="344"/>
      <c r="J885" s="345">
        <v>5290001017398</v>
      </c>
      <c r="K885" s="346"/>
      <c r="L885" s="346"/>
      <c r="M885" s="346"/>
      <c r="N885" s="346"/>
      <c r="O885" s="346"/>
      <c r="P885" s="369" t="s">
        <v>779</v>
      </c>
      <c r="Q885" s="370"/>
      <c r="R885" s="370"/>
      <c r="S885" s="370"/>
      <c r="T885" s="370"/>
      <c r="U885" s="370"/>
      <c r="V885" s="370"/>
      <c r="W885" s="370"/>
      <c r="X885" s="370"/>
      <c r="Y885" s="348">
        <v>0.1</v>
      </c>
      <c r="Z885" s="349"/>
      <c r="AA885" s="349"/>
      <c r="AB885" s="350"/>
      <c r="AC885" s="379" t="s">
        <v>376</v>
      </c>
      <c r="AD885" s="380"/>
      <c r="AE885" s="380"/>
      <c r="AF885" s="380"/>
      <c r="AG885" s="380"/>
      <c r="AH885" s="367" t="s">
        <v>813</v>
      </c>
      <c r="AI885" s="368"/>
      <c r="AJ885" s="368"/>
      <c r="AK885" s="368"/>
      <c r="AL885" s="355">
        <v>87</v>
      </c>
      <c r="AM885" s="356"/>
      <c r="AN885" s="356"/>
      <c r="AO885" s="357"/>
      <c r="AP885" s="358" t="s">
        <v>780</v>
      </c>
      <c r="AQ885" s="358"/>
      <c r="AR885" s="358"/>
      <c r="AS885" s="358"/>
      <c r="AT885" s="358"/>
      <c r="AU885" s="358"/>
      <c r="AV885" s="358"/>
      <c r="AW885" s="358"/>
      <c r="AX885" s="358"/>
      <c r="AY885">
        <f>COUNTA($C$885)</f>
        <v>1</v>
      </c>
    </row>
    <row r="886" spans="1:51" ht="30" customHeight="1" x14ac:dyDescent="0.15">
      <c r="A886" s="373">
        <v>9</v>
      </c>
      <c r="B886" s="373">
        <v>1</v>
      </c>
      <c r="C886" s="359" t="s">
        <v>786</v>
      </c>
      <c r="D886" s="344"/>
      <c r="E886" s="344"/>
      <c r="F886" s="344"/>
      <c r="G886" s="344"/>
      <c r="H886" s="344"/>
      <c r="I886" s="344"/>
      <c r="J886" s="345">
        <v>8370001003890</v>
      </c>
      <c r="K886" s="346"/>
      <c r="L886" s="346"/>
      <c r="M886" s="346"/>
      <c r="N886" s="346"/>
      <c r="O886" s="346"/>
      <c r="P886" s="369" t="s">
        <v>779</v>
      </c>
      <c r="Q886" s="370"/>
      <c r="R886" s="370"/>
      <c r="S886" s="370"/>
      <c r="T886" s="370"/>
      <c r="U886" s="370"/>
      <c r="V886" s="370"/>
      <c r="W886" s="370"/>
      <c r="X886" s="370"/>
      <c r="Y886" s="348">
        <v>0.1</v>
      </c>
      <c r="Z886" s="349"/>
      <c r="AA886" s="349"/>
      <c r="AB886" s="350"/>
      <c r="AC886" s="379" t="s">
        <v>376</v>
      </c>
      <c r="AD886" s="380"/>
      <c r="AE886" s="380"/>
      <c r="AF886" s="380"/>
      <c r="AG886" s="380"/>
      <c r="AH886" s="367" t="s">
        <v>813</v>
      </c>
      <c r="AI886" s="368"/>
      <c r="AJ886" s="368"/>
      <c r="AK886" s="368"/>
      <c r="AL886" s="355">
        <v>100</v>
      </c>
      <c r="AM886" s="356"/>
      <c r="AN886" s="356"/>
      <c r="AO886" s="357"/>
      <c r="AP886" s="358" t="s">
        <v>780</v>
      </c>
      <c r="AQ886" s="358"/>
      <c r="AR886" s="358"/>
      <c r="AS886" s="358"/>
      <c r="AT886" s="358"/>
      <c r="AU886" s="358"/>
      <c r="AV886" s="358"/>
      <c r="AW886" s="358"/>
      <c r="AX886" s="358"/>
      <c r="AY886">
        <f>COUNTA($C$886)</f>
        <v>1</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8.5" customHeight="1" x14ac:dyDescent="0.15">
      <c r="A911" s="373">
        <v>1</v>
      </c>
      <c r="B911" s="373">
        <v>1</v>
      </c>
      <c r="C911" s="359" t="s">
        <v>816</v>
      </c>
      <c r="D911" s="344"/>
      <c r="E911" s="344"/>
      <c r="F911" s="344"/>
      <c r="G911" s="344"/>
      <c r="H911" s="344"/>
      <c r="I911" s="344"/>
      <c r="J911" s="345">
        <v>2010001142722</v>
      </c>
      <c r="K911" s="346"/>
      <c r="L911" s="346"/>
      <c r="M911" s="346"/>
      <c r="N911" s="346"/>
      <c r="O911" s="346"/>
      <c r="P911" s="369" t="s">
        <v>779</v>
      </c>
      <c r="Q911" s="370"/>
      <c r="R911" s="370"/>
      <c r="S911" s="370"/>
      <c r="T911" s="370"/>
      <c r="U911" s="370"/>
      <c r="V911" s="370"/>
      <c r="W911" s="370"/>
      <c r="X911" s="370"/>
      <c r="Y911" s="348">
        <v>129</v>
      </c>
      <c r="Z911" s="349"/>
      <c r="AA911" s="349"/>
      <c r="AB911" s="350"/>
      <c r="AC911" s="351" t="s">
        <v>377</v>
      </c>
      <c r="AD911" s="352"/>
      <c r="AE911" s="352"/>
      <c r="AF911" s="352"/>
      <c r="AG911" s="352"/>
      <c r="AH911" s="367" t="s">
        <v>813</v>
      </c>
      <c r="AI911" s="368"/>
      <c r="AJ911" s="368"/>
      <c r="AK911" s="368"/>
      <c r="AL911" s="355">
        <v>96</v>
      </c>
      <c r="AM911" s="356"/>
      <c r="AN911" s="356"/>
      <c r="AO911" s="357"/>
      <c r="AP911" s="358" t="s">
        <v>780</v>
      </c>
      <c r="AQ911" s="358"/>
      <c r="AR911" s="358"/>
      <c r="AS911" s="358"/>
      <c r="AT911" s="358"/>
      <c r="AU911" s="358"/>
      <c r="AV911" s="358"/>
      <c r="AW911" s="358"/>
      <c r="AX911" s="358"/>
      <c r="AY911">
        <f t="shared" si="119"/>
        <v>1</v>
      </c>
    </row>
    <row r="912" spans="1:51" ht="30" customHeight="1" x14ac:dyDescent="0.15">
      <c r="A912" s="373">
        <v>2</v>
      </c>
      <c r="B912" s="373">
        <v>1</v>
      </c>
      <c r="C912" s="359" t="s">
        <v>798</v>
      </c>
      <c r="D912" s="344"/>
      <c r="E912" s="344"/>
      <c r="F912" s="344"/>
      <c r="G912" s="344"/>
      <c r="H912" s="344"/>
      <c r="I912" s="344"/>
      <c r="J912" s="345">
        <v>8010401083081</v>
      </c>
      <c r="K912" s="346"/>
      <c r="L912" s="346"/>
      <c r="M912" s="346"/>
      <c r="N912" s="346"/>
      <c r="O912" s="346"/>
      <c r="P912" s="369" t="s">
        <v>779</v>
      </c>
      <c r="Q912" s="370"/>
      <c r="R912" s="370"/>
      <c r="S912" s="370"/>
      <c r="T912" s="370"/>
      <c r="U912" s="370"/>
      <c r="V912" s="370"/>
      <c r="W912" s="370"/>
      <c r="X912" s="370"/>
      <c r="Y912" s="348">
        <v>120</v>
      </c>
      <c r="Z912" s="349"/>
      <c r="AA912" s="349"/>
      <c r="AB912" s="350"/>
      <c r="AC912" s="351" t="s">
        <v>377</v>
      </c>
      <c r="AD912" s="352"/>
      <c r="AE912" s="352"/>
      <c r="AF912" s="352"/>
      <c r="AG912" s="352"/>
      <c r="AH912" s="367" t="s">
        <v>813</v>
      </c>
      <c r="AI912" s="368"/>
      <c r="AJ912" s="368"/>
      <c r="AK912" s="368"/>
      <c r="AL912" s="355">
        <v>87</v>
      </c>
      <c r="AM912" s="356"/>
      <c r="AN912" s="356"/>
      <c r="AO912" s="357"/>
      <c r="AP912" s="358" t="s">
        <v>780</v>
      </c>
      <c r="AQ912" s="358"/>
      <c r="AR912" s="358"/>
      <c r="AS912" s="358"/>
      <c r="AT912" s="358"/>
      <c r="AU912" s="358"/>
      <c r="AV912" s="358"/>
      <c r="AW912" s="358"/>
      <c r="AX912" s="358"/>
      <c r="AY912">
        <f>COUNTA($C$912)</f>
        <v>1</v>
      </c>
    </row>
    <row r="913" spans="1:51" ht="30" customHeight="1" x14ac:dyDescent="0.15">
      <c r="A913" s="373">
        <v>3</v>
      </c>
      <c r="B913" s="373">
        <v>1</v>
      </c>
      <c r="C913" s="359" t="s">
        <v>795</v>
      </c>
      <c r="D913" s="344"/>
      <c r="E913" s="344"/>
      <c r="F913" s="344"/>
      <c r="G913" s="344"/>
      <c r="H913" s="344"/>
      <c r="I913" s="344"/>
      <c r="J913" s="345">
        <v>4010401030574</v>
      </c>
      <c r="K913" s="346"/>
      <c r="L913" s="346"/>
      <c r="M913" s="346"/>
      <c r="N913" s="346"/>
      <c r="O913" s="346"/>
      <c r="P913" s="369" t="s">
        <v>779</v>
      </c>
      <c r="Q913" s="370"/>
      <c r="R913" s="370"/>
      <c r="S913" s="370"/>
      <c r="T913" s="370"/>
      <c r="U913" s="370"/>
      <c r="V913" s="370"/>
      <c r="W913" s="370"/>
      <c r="X913" s="370"/>
      <c r="Y913" s="348">
        <v>33</v>
      </c>
      <c r="Z913" s="349"/>
      <c r="AA913" s="349"/>
      <c r="AB913" s="350"/>
      <c r="AC913" s="351" t="s">
        <v>377</v>
      </c>
      <c r="AD913" s="352"/>
      <c r="AE913" s="352"/>
      <c r="AF913" s="352"/>
      <c r="AG913" s="352"/>
      <c r="AH913" s="367" t="s">
        <v>813</v>
      </c>
      <c r="AI913" s="368"/>
      <c r="AJ913" s="368"/>
      <c r="AK913" s="368"/>
      <c r="AL913" s="355">
        <v>91</v>
      </c>
      <c r="AM913" s="356"/>
      <c r="AN913" s="356"/>
      <c r="AO913" s="357"/>
      <c r="AP913" s="358" t="s">
        <v>780</v>
      </c>
      <c r="AQ913" s="358"/>
      <c r="AR913" s="358"/>
      <c r="AS913" s="358"/>
      <c r="AT913" s="358"/>
      <c r="AU913" s="358"/>
      <c r="AV913" s="358"/>
      <c r="AW913" s="358"/>
      <c r="AX913" s="358"/>
      <c r="AY913">
        <f>COUNTA($C$913)</f>
        <v>1</v>
      </c>
    </row>
    <row r="914" spans="1:51" ht="30" customHeight="1" x14ac:dyDescent="0.15">
      <c r="A914" s="373">
        <v>4</v>
      </c>
      <c r="B914" s="373">
        <v>1</v>
      </c>
      <c r="C914" s="359" t="s">
        <v>793</v>
      </c>
      <c r="D914" s="344"/>
      <c r="E914" s="344"/>
      <c r="F914" s="344"/>
      <c r="G914" s="344"/>
      <c r="H914" s="344"/>
      <c r="I914" s="344"/>
      <c r="J914" s="345">
        <v>2011602022692</v>
      </c>
      <c r="K914" s="346"/>
      <c r="L914" s="346"/>
      <c r="M914" s="346"/>
      <c r="N914" s="346"/>
      <c r="O914" s="346"/>
      <c r="P914" s="369" t="s">
        <v>779</v>
      </c>
      <c r="Q914" s="370"/>
      <c r="R914" s="370"/>
      <c r="S914" s="370"/>
      <c r="T914" s="370"/>
      <c r="U914" s="370"/>
      <c r="V914" s="370"/>
      <c r="W914" s="370"/>
      <c r="X914" s="370"/>
      <c r="Y914" s="348">
        <v>33</v>
      </c>
      <c r="Z914" s="349"/>
      <c r="AA914" s="349"/>
      <c r="AB914" s="350"/>
      <c r="AC914" s="351" t="s">
        <v>377</v>
      </c>
      <c r="AD914" s="352"/>
      <c r="AE914" s="352"/>
      <c r="AF914" s="352"/>
      <c r="AG914" s="352"/>
      <c r="AH914" s="367" t="s">
        <v>813</v>
      </c>
      <c r="AI914" s="368"/>
      <c r="AJ914" s="368"/>
      <c r="AK914" s="368"/>
      <c r="AL914" s="355">
        <v>73</v>
      </c>
      <c r="AM914" s="356"/>
      <c r="AN914" s="356"/>
      <c r="AO914" s="357"/>
      <c r="AP914" s="358" t="s">
        <v>780</v>
      </c>
      <c r="AQ914" s="358"/>
      <c r="AR914" s="358"/>
      <c r="AS914" s="358"/>
      <c r="AT914" s="358"/>
      <c r="AU914" s="358"/>
      <c r="AV914" s="358"/>
      <c r="AW914" s="358"/>
      <c r="AX914" s="358"/>
      <c r="AY914">
        <f>COUNTA($C$914)</f>
        <v>1</v>
      </c>
    </row>
    <row r="915" spans="1:51" ht="30" customHeight="1" x14ac:dyDescent="0.15">
      <c r="A915" s="373">
        <v>5</v>
      </c>
      <c r="B915" s="373">
        <v>1</v>
      </c>
      <c r="C915" s="359" t="s">
        <v>814</v>
      </c>
      <c r="D915" s="344"/>
      <c r="E915" s="344"/>
      <c r="F915" s="344"/>
      <c r="G915" s="344"/>
      <c r="H915" s="344"/>
      <c r="I915" s="344"/>
      <c r="J915" s="345">
        <v>3060001012259</v>
      </c>
      <c r="K915" s="346"/>
      <c r="L915" s="346"/>
      <c r="M915" s="346"/>
      <c r="N915" s="346"/>
      <c r="O915" s="346"/>
      <c r="P915" s="369" t="s">
        <v>791</v>
      </c>
      <c r="Q915" s="370"/>
      <c r="R915" s="370"/>
      <c r="S915" s="370"/>
      <c r="T915" s="370"/>
      <c r="U915" s="370"/>
      <c r="V915" s="370"/>
      <c r="W915" s="370"/>
      <c r="X915" s="370"/>
      <c r="Y915" s="348">
        <v>31</v>
      </c>
      <c r="Z915" s="349"/>
      <c r="AA915" s="349"/>
      <c r="AB915" s="350"/>
      <c r="AC915" s="351" t="s">
        <v>377</v>
      </c>
      <c r="AD915" s="352"/>
      <c r="AE915" s="352"/>
      <c r="AF915" s="352"/>
      <c r="AG915" s="352"/>
      <c r="AH915" s="367" t="s">
        <v>813</v>
      </c>
      <c r="AI915" s="368"/>
      <c r="AJ915" s="368"/>
      <c r="AK915" s="368"/>
      <c r="AL915" s="355">
        <v>97</v>
      </c>
      <c r="AM915" s="356"/>
      <c r="AN915" s="356"/>
      <c r="AO915" s="357"/>
      <c r="AP915" s="358" t="s">
        <v>780</v>
      </c>
      <c r="AQ915" s="358"/>
      <c r="AR915" s="358"/>
      <c r="AS915" s="358"/>
      <c r="AT915" s="358"/>
      <c r="AU915" s="358"/>
      <c r="AV915" s="358"/>
      <c r="AW915" s="358"/>
      <c r="AX915" s="358"/>
      <c r="AY915">
        <f>COUNTA($C$915)</f>
        <v>1</v>
      </c>
    </row>
    <row r="916" spans="1:51" ht="30" customHeight="1" x14ac:dyDescent="0.15">
      <c r="A916" s="373">
        <v>6</v>
      </c>
      <c r="B916" s="373">
        <v>1</v>
      </c>
      <c r="C916" s="359" t="s">
        <v>797</v>
      </c>
      <c r="D916" s="344"/>
      <c r="E916" s="344"/>
      <c r="F916" s="344"/>
      <c r="G916" s="344"/>
      <c r="H916" s="344"/>
      <c r="I916" s="344"/>
      <c r="J916" s="345">
        <v>3010001034943</v>
      </c>
      <c r="K916" s="346"/>
      <c r="L916" s="346"/>
      <c r="M916" s="346"/>
      <c r="N916" s="346"/>
      <c r="O916" s="346"/>
      <c r="P916" s="369" t="s">
        <v>779</v>
      </c>
      <c r="Q916" s="370"/>
      <c r="R916" s="370"/>
      <c r="S916" s="370"/>
      <c r="T916" s="370"/>
      <c r="U916" s="370"/>
      <c r="V916" s="370"/>
      <c r="W916" s="370"/>
      <c r="X916" s="370"/>
      <c r="Y916" s="348">
        <v>31</v>
      </c>
      <c r="Z916" s="349"/>
      <c r="AA916" s="349"/>
      <c r="AB916" s="350"/>
      <c r="AC916" s="351" t="s">
        <v>377</v>
      </c>
      <c r="AD916" s="352"/>
      <c r="AE916" s="352"/>
      <c r="AF916" s="352"/>
      <c r="AG916" s="352"/>
      <c r="AH916" s="367" t="s">
        <v>813</v>
      </c>
      <c r="AI916" s="368"/>
      <c r="AJ916" s="368"/>
      <c r="AK916" s="368"/>
      <c r="AL916" s="355">
        <v>94</v>
      </c>
      <c r="AM916" s="356"/>
      <c r="AN916" s="356"/>
      <c r="AO916" s="357"/>
      <c r="AP916" s="358" t="s">
        <v>780</v>
      </c>
      <c r="AQ916" s="358"/>
      <c r="AR916" s="358"/>
      <c r="AS916" s="358"/>
      <c r="AT916" s="358"/>
      <c r="AU916" s="358"/>
      <c r="AV916" s="358"/>
      <c r="AW916" s="358"/>
      <c r="AX916" s="358"/>
      <c r="AY916">
        <f>COUNTA($C$916)</f>
        <v>1</v>
      </c>
    </row>
    <row r="917" spans="1:51" ht="30" customHeight="1" x14ac:dyDescent="0.15">
      <c r="A917" s="373">
        <v>7</v>
      </c>
      <c r="B917" s="373">
        <v>1</v>
      </c>
      <c r="C917" s="359" t="s">
        <v>799</v>
      </c>
      <c r="D917" s="344"/>
      <c r="E917" s="344"/>
      <c r="F917" s="344"/>
      <c r="G917" s="344"/>
      <c r="H917" s="344"/>
      <c r="I917" s="344"/>
      <c r="J917" s="345">
        <v>3010401029221</v>
      </c>
      <c r="K917" s="346"/>
      <c r="L917" s="346"/>
      <c r="M917" s="346"/>
      <c r="N917" s="346"/>
      <c r="O917" s="346"/>
      <c r="P917" s="369" t="s">
        <v>779</v>
      </c>
      <c r="Q917" s="370"/>
      <c r="R917" s="370"/>
      <c r="S917" s="370"/>
      <c r="T917" s="370"/>
      <c r="U917" s="370"/>
      <c r="V917" s="370"/>
      <c r="W917" s="370"/>
      <c r="X917" s="370"/>
      <c r="Y917" s="348">
        <v>14</v>
      </c>
      <c r="Z917" s="349"/>
      <c r="AA917" s="349"/>
      <c r="AB917" s="350"/>
      <c r="AC917" s="351" t="s">
        <v>377</v>
      </c>
      <c r="AD917" s="352"/>
      <c r="AE917" s="352"/>
      <c r="AF917" s="352"/>
      <c r="AG917" s="352"/>
      <c r="AH917" s="367" t="s">
        <v>813</v>
      </c>
      <c r="AI917" s="368"/>
      <c r="AJ917" s="368"/>
      <c r="AK917" s="368"/>
      <c r="AL917" s="355">
        <v>95</v>
      </c>
      <c r="AM917" s="356"/>
      <c r="AN917" s="356"/>
      <c r="AO917" s="357"/>
      <c r="AP917" s="358" t="s">
        <v>780</v>
      </c>
      <c r="AQ917" s="358"/>
      <c r="AR917" s="358"/>
      <c r="AS917" s="358"/>
      <c r="AT917" s="358"/>
      <c r="AU917" s="358"/>
      <c r="AV917" s="358"/>
      <c r="AW917" s="358"/>
      <c r="AX917" s="358"/>
      <c r="AY917">
        <f>COUNTA($C$917)</f>
        <v>1</v>
      </c>
    </row>
    <row r="918" spans="1:51" ht="30" customHeight="1" x14ac:dyDescent="0.15">
      <c r="A918" s="373">
        <v>8</v>
      </c>
      <c r="B918" s="373">
        <v>1</v>
      </c>
      <c r="C918" s="359" t="s">
        <v>789</v>
      </c>
      <c r="D918" s="344"/>
      <c r="E918" s="344"/>
      <c r="F918" s="344"/>
      <c r="G918" s="344"/>
      <c r="H918" s="344"/>
      <c r="I918" s="344"/>
      <c r="J918" s="345">
        <v>7430001016656</v>
      </c>
      <c r="K918" s="346"/>
      <c r="L918" s="346"/>
      <c r="M918" s="346"/>
      <c r="N918" s="346"/>
      <c r="O918" s="346"/>
      <c r="P918" s="369" t="s">
        <v>779</v>
      </c>
      <c r="Q918" s="370"/>
      <c r="R918" s="370"/>
      <c r="S918" s="370"/>
      <c r="T918" s="370"/>
      <c r="U918" s="370"/>
      <c r="V918" s="370"/>
      <c r="W918" s="370"/>
      <c r="X918" s="370"/>
      <c r="Y918" s="348">
        <v>5</v>
      </c>
      <c r="Z918" s="349"/>
      <c r="AA918" s="349"/>
      <c r="AB918" s="350"/>
      <c r="AC918" s="351" t="s">
        <v>377</v>
      </c>
      <c r="AD918" s="352"/>
      <c r="AE918" s="352"/>
      <c r="AF918" s="352"/>
      <c r="AG918" s="352"/>
      <c r="AH918" s="367" t="s">
        <v>813</v>
      </c>
      <c r="AI918" s="368"/>
      <c r="AJ918" s="368"/>
      <c r="AK918" s="368"/>
      <c r="AL918" s="355">
        <v>87</v>
      </c>
      <c r="AM918" s="356"/>
      <c r="AN918" s="356"/>
      <c r="AO918" s="357"/>
      <c r="AP918" s="358" t="s">
        <v>780</v>
      </c>
      <c r="AQ918" s="358"/>
      <c r="AR918" s="358"/>
      <c r="AS918" s="358"/>
      <c r="AT918" s="358"/>
      <c r="AU918" s="358"/>
      <c r="AV918" s="358"/>
      <c r="AW918" s="358"/>
      <c r="AX918" s="358"/>
      <c r="AY918">
        <f>COUNTA($C$918)</f>
        <v>1</v>
      </c>
    </row>
    <row r="919" spans="1:51" ht="30" customHeight="1" x14ac:dyDescent="0.15">
      <c r="A919" s="373">
        <v>9</v>
      </c>
      <c r="B919" s="373">
        <v>1</v>
      </c>
      <c r="C919" s="359" t="s">
        <v>800</v>
      </c>
      <c r="D919" s="344"/>
      <c r="E919" s="344"/>
      <c r="F919" s="344"/>
      <c r="G919" s="344"/>
      <c r="H919" s="344"/>
      <c r="I919" s="344"/>
      <c r="J919" s="345">
        <v>4010601023832</v>
      </c>
      <c r="K919" s="346"/>
      <c r="L919" s="346"/>
      <c r="M919" s="346"/>
      <c r="N919" s="346"/>
      <c r="O919" s="346"/>
      <c r="P919" s="369" t="s">
        <v>779</v>
      </c>
      <c r="Q919" s="370"/>
      <c r="R919" s="370"/>
      <c r="S919" s="370"/>
      <c r="T919" s="370"/>
      <c r="U919" s="370"/>
      <c r="V919" s="370"/>
      <c r="W919" s="370"/>
      <c r="X919" s="370"/>
      <c r="Y919" s="348">
        <v>4</v>
      </c>
      <c r="Z919" s="349"/>
      <c r="AA919" s="349"/>
      <c r="AB919" s="350"/>
      <c r="AC919" s="351" t="s">
        <v>377</v>
      </c>
      <c r="AD919" s="352"/>
      <c r="AE919" s="352"/>
      <c r="AF919" s="352"/>
      <c r="AG919" s="352"/>
      <c r="AH919" s="367" t="s">
        <v>813</v>
      </c>
      <c r="AI919" s="368"/>
      <c r="AJ919" s="368"/>
      <c r="AK919" s="368"/>
      <c r="AL919" s="355">
        <v>86</v>
      </c>
      <c r="AM919" s="356"/>
      <c r="AN919" s="356"/>
      <c r="AO919" s="357"/>
      <c r="AP919" s="358" t="s">
        <v>780</v>
      </c>
      <c r="AQ919" s="358"/>
      <c r="AR919" s="358"/>
      <c r="AS919" s="358"/>
      <c r="AT919" s="358"/>
      <c r="AU919" s="358"/>
      <c r="AV919" s="358"/>
      <c r="AW919" s="358"/>
      <c r="AX919" s="358"/>
      <c r="AY919">
        <f>COUNTA($C$919)</f>
        <v>1</v>
      </c>
    </row>
    <row r="920" spans="1:51" ht="30" customHeight="1" x14ac:dyDescent="0.15">
      <c r="A920" s="373">
        <v>10</v>
      </c>
      <c r="B920" s="373">
        <v>1</v>
      </c>
      <c r="C920" s="359" t="s">
        <v>790</v>
      </c>
      <c r="D920" s="344"/>
      <c r="E920" s="344"/>
      <c r="F920" s="344"/>
      <c r="G920" s="344"/>
      <c r="H920" s="344"/>
      <c r="I920" s="344"/>
      <c r="J920" s="345">
        <v>8290001008931</v>
      </c>
      <c r="K920" s="346"/>
      <c r="L920" s="346"/>
      <c r="M920" s="346"/>
      <c r="N920" s="346"/>
      <c r="O920" s="346"/>
      <c r="P920" s="369" t="s">
        <v>779</v>
      </c>
      <c r="Q920" s="370"/>
      <c r="R920" s="370"/>
      <c r="S920" s="370"/>
      <c r="T920" s="370"/>
      <c r="U920" s="370"/>
      <c r="V920" s="370"/>
      <c r="W920" s="370"/>
      <c r="X920" s="370"/>
      <c r="Y920" s="348">
        <v>3</v>
      </c>
      <c r="Z920" s="349"/>
      <c r="AA920" s="349"/>
      <c r="AB920" s="350"/>
      <c r="AC920" s="351" t="s">
        <v>377</v>
      </c>
      <c r="AD920" s="352"/>
      <c r="AE920" s="352"/>
      <c r="AF920" s="352"/>
      <c r="AG920" s="352"/>
      <c r="AH920" s="367" t="s">
        <v>813</v>
      </c>
      <c r="AI920" s="368"/>
      <c r="AJ920" s="368"/>
      <c r="AK920" s="368"/>
      <c r="AL920" s="355">
        <v>85</v>
      </c>
      <c r="AM920" s="356"/>
      <c r="AN920" s="356"/>
      <c r="AO920" s="357"/>
      <c r="AP920" s="358" t="s">
        <v>780</v>
      </c>
      <c r="AQ920" s="358"/>
      <c r="AR920" s="358"/>
      <c r="AS920" s="358"/>
      <c r="AT920" s="358"/>
      <c r="AU920" s="358"/>
      <c r="AV920" s="358"/>
      <c r="AW920" s="358"/>
      <c r="AX920" s="358"/>
      <c r="AY920">
        <f>COUNTA($C$920)</f>
        <v>1</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3">
        <v>1</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3">
        <v>2</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3">
        <v>1</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3">
        <v>1</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3">
        <v>1</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3" t="s">
        <v>27</v>
      </c>
      <c r="Q1109" s="363"/>
      <c r="R1109" s="363"/>
      <c r="S1109" s="363"/>
      <c r="T1109" s="363"/>
      <c r="U1109" s="363"/>
      <c r="V1109" s="363"/>
      <c r="W1109" s="363"/>
      <c r="X1109" s="363"/>
      <c r="Y1109" s="152" t="s">
        <v>299</v>
      </c>
      <c r="Z1109" s="378"/>
      <c r="AA1109" s="378"/>
      <c r="AB1109" s="378"/>
      <c r="AC1109" s="152" t="s">
        <v>245</v>
      </c>
      <c r="AD1109" s="152"/>
      <c r="AE1109" s="152"/>
      <c r="AF1109" s="152"/>
      <c r="AG1109" s="152"/>
      <c r="AH1109" s="363" t="s">
        <v>258</v>
      </c>
      <c r="AI1109" s="364"/>
      <c r="AJ1109" s="364"/>
      <c r="AK1109" s="364"/>
      <c r="AL1109" s="364" t="s">
        <v>21</v>
      </c>
      <c r="AM1109" s="364"/>
      <c r="AN1109" s="364"/>
      <c r="AO1109" s="381"/>
      <c r="AP1109" s="366" t="s">
        <v>329</v>
      </c>
      <c r="AQ1109" s="366"/>
      <c r="AR1109" s="366"/>
      <c r="AS1109" s="366"/>
      <c r="AT1109" s="366"/>
      <c r="AU1109" s="366"/>
      <c r="AV1109" s="366"/>
      <c r="AW1109" s="366"/>
      <c r="AX1109" s="366"/>
    </row>
    <row r="1110" spans="1:51" ht="30" customHeight="1" x14ac:dyDescent="0.15">
      <c r="A1110" s="373">
        <v>1</v>
      </c>
      <c r="B1110" s="373">
        <v>1</v>
      </c>
      <c r="C1110" s="371" t="s">
        <v>806</v>
      </c>
      <c r="D1110" s="371"/>
      <c r="E1110" s="150" t="s">
        <v>802</v>
      </c>
      <c r="F1110" s="372"/>
      <c r="G1110" s="372"/>
      <c r="H1110" s="372"/>
      <c r="I1110" s="372"/>
      <c r="J1110" s="345">
        <v>6140001008691</v>
      </c>
      <c r="K1110" s="346"/>
      <c r="L1110" s="346"/>
      <c r="M1110" s="346"/>
      <c r="N1110" s="346"/>
      <c r="O1110" s="346"/>
      <c r="P1110" s="369" t="s">
        <v>779</v>
      </c>
      <c r="Q1110" s="370"/>
      <c r="R1110" s="370"/>
      <c r="S1110" s="370"/>
      <c r="T1110" s="370"/>
      <c r="U1110" s="370"/>
      <c r="V1110" s="370"/>
      <c r="W1110" s="370"/>
      <c r="X1110" s="370"/>
      <c r="Y1110" s="348">
        <v>190</v>
      </c>
      <c r="Z1110" s="349"/>
      <c r="AA1110" s="349"/>
      <c r="AB1110" s="350"/>
      <c r="AC1110" s="374" t="s">
        <v>371</v>
      </c>
      <c r="AD1110" s="374"/>
      <c r="AE1110" s="374"/>
      <c r="AF1110" s="374"/>
      <c r="AG1110" s="374"/>
      <c r="AH1110" s="353">
        <v>2</v>
      </c>
      <c r="AI1110" s="354"/>
      <c r="AJ1110" s="354"/>
      <c r="AK1110" s="354"/>
      <c r="AL1110" s="355">
        <v>95</v>
      </c>
      <c r="AM1110" s="356"/>
      <c r="AN1110" s="356"/>
      <c r="AO1110" s="357"/>
      <c r="AP1110" s="358" t="s">
        <v>405</v>
      </c>
      <c r="AQ1110" s="358"/>
      <c r="AR1110" s="358"/>
      <c r="AS1110" s="358"/>
      <c r="AT1110" s="358"/>
      <c r="AU1110" s="358"/>
      <c r="AV1110" s="358"/>
      <c r="AW1110" s="358"/>
      <c r="AX1110" s="358"/>
    </row>
    <row r="1111" spans="1:51" ht="30" customHeight="1" x14ac:dyDescent="0.15">
      <c r="A1111" s="373">
        <v>2</v>
      </c>
      <c r="B1111" s="373">
        <v>1</v>
      </c>
      <c r="C1111" s="371" t="s">
        <v>806</v>
      </c>
      <c r="D1111" s="371"/>
      <c r="E1111" s="150" t="s">
        <v>797</v>
      </c>
      <c r="F1111" s="372"/>
      <c r="G1111" s="372"/>
      <c r="H1111" s="372"/>
      <c r="I1111" s="372"/>
      <c r="J1111" s="345">
        <v>3010001034943</v>
      </c>
      <c r="K1111" s="346"/>
      <c r="L1111" s="346"/>
      <c r="M1111" s="346"/>
      <c r="N1111" s="346"/>
      <c r="O1111" s="346"/>
      <c r="P1111" s="369" t="s">
        <v>779</v>
      </c>
      <c r="Q1111" s="370"/>
      <c r="R1111" s="370"/>
      <c r="S1111" s="370"/>
      <c r="T1111" s="370"/>
      <c r="U1111" s="370"/>
      <c r="V1111" s="370"/>
      <c r="W1111" s="370"/>
      <c r="X1111" s="370"/>
      <c r="Y1111" s="348">
        <v>95</v>
      </c>
      <c r="Z1111" s="349"/>
      <c r="AA1111" s="349"/>
      <c r="AB1111" s="350"/>
      <c r="AC1111" s="374" t="s">
        <v>371</v>
      </c>
      <c r="AD1111" s="374"/>
      <c r="AE1111" s="374"/>
      <c r="AF1111" s="374"/>
      <c r="AG1111" s="374"/>
      <c r="AH1111" s="353">
        <v>3</v>
      </c>
      <c r="AI1111" s="354"/>
      <c r="AJ1111" s="354"/>
      <c r="AK1111" s="354"/>
      <c r="AL1111" s="355">
        <v>93</v>
      </c>
      <c r="AM1111" s="356"/>
      <c r="AN1111" s="356"/>
      <c r="AO1111" s="357"/>
      <c r="AP1111" s="358" t="s">
        <v>405</v>
      </c>
      <c r="AQ1111" s="358"/>
      <c r="AR1111" s="358"/>
      <c r="AS1111" s="358"/>
      <c r="AT1111" s="358"/>
      <c r="AU1111" s="358"/>
      <c r="AV1111" s="358"/>
      <c r="AW1111" s="358"/>
      <c r="AX1111" s="358"/>
      <c r="AY1111">
        <f>COUNTA($E$1111)</f>
        <v>1</v>
      </c>
    </row>
    <row r="1112" spans="1:51" ht="30" customHeight="1" x14ac:dyDescent="0.15">
      <c r="A1112" s="373">
        <v>3</v>
      </c>
      <c r="B1112" s="373">
        <v>1</v>
      </c>
      <c r="C1112" s="371" t="s">
        <v>806</v>
      </c>
      <c r="D1112" s="371"/>
      <c r="E1112" s="150" t="s">
        <v>793</v>
      </c>
      <c r="F1112" s="372"/>
      <c r="G1112" s="372"/>
      <c r="H1112" s="372"/>
      <c r="I1112" s="372"/>
      <c r="J1112" s="345">
        <v>2011602022692</v>
      </c>
      <c r="K1112" s="346"/>
      <c r="L1112" s="346"/>
      <c r="M1112" s="346"/>
      <c r="N1112" s="346"/>
      <c r="O1112" s="346"/>
      <c r="P1112" s="369" t="s">
        <v>803</v>
      </c>
      <c r="Q1112" s="370"/>
      <c r="R1112" s="370"/>
      <c r="S1112" s="370"/>
      <c r="T1112" s="370"/>
      <c r="U1112" s="370"/>
      <c r="V1112" s="370"/>
      <c r="W1112" s="370"/>
      <c r="X1112" s="370"/>
      <c r="Y1112" s="348">
        <v>56</v>
      </c>
      <c r="Z1112" s="349"/>
      <c r="AA1112" s="349"/>
      <c r="AB1112" s="350"/>
      <c r="AC1112" s="374" t="s">
        <v>371</v>
      </c>
      <c r="AD1112" s="374"/>
      <c r="AE1112" s="374"/>
      <c r="AF1112" s="374"/>
      <c r="AG1112" s="374"/>
      <c r="AH1112" s="353">
        <v>3</v>
      </c>
      <c r="AI1112" s="354"/>
      <c r="AJ1112" s="354"/>
      <c r="AK1112" s="354"/>
      <c r="AL1112" s="355">
        <v>96</v>
      </c>
      <c r="AM1112" s="356"/>
      <c r="AN1112" s="356"/>
      <c r="AO1112" s="357"/>
      <c r="AP1112" s="358" t="s">
        <v>405</v>
      </c>
      <c r="AQ1112" s="358"/>
      <c r="AR1112" s="358"/>
      <c r="AS1112" s="358"/>
      <c r="AT1112" s="358"/>
      <c r="AU1112" s="358"/>
      <c r="AV1112" s="358"/>
      <c r="AW1112" s="358"/>
      <c r="AX1112" s="358"/>
      <c r="AY1112">
        <f>COUNTA($E$1112)</f>
        <v>1</v>
      </c>
    </row>
    <row r="1113" spans="1:51" ht="30" customHeight="1" x14ac:dyDescent="0.15">
      <c r="A1113" s="373">
        <v>4</v>
      </c>
      <c r="B1113" s="373">
        <v>1</v>
      </c>
      <c r="C1113" s="371" t="s">
        <v>806</v>
      </c>
      <c r="D1113" s="371"/>
      <c r="E1113" s="150" t="s">
        <v>795</v>
      </c>
      <c r="F1113" s="372"/>
      <c r="G1113" s="372"/>
      <c r="H1113" s="372"/>
      <c r="I1113" s="372"/>
      <c r="J1113" s="345">
        <v>4010401030574</v>
      </c>
      <c r="K1113" s="346"/>
      <c r="L1113" s="346"/>
      <c r="M1113" s="346"/>
      <c r="N1113" s="346"/>
      <c r="O1113" s="346"/>
      <c r="P1113" s="369" t="s">
        <v>779</v>
      </c>
      <c r="Q1113" s="370"/>
      <c r="R1113" s="370"/>
      <c r="S1113" s="370"/>
      <c r="T1113" s="370"/>
      <c r="U1113" s="370"/>
      <c r="V1113" s="370"/>
      <c r="W1113" s="370"/>
      <c r="X1113" s="370"/>
      <c r="Y1113" s="348">
        <v>53</v>
      </c>
      <c r="Z1113" s="349"/>
      <c r="AA1113" s="349"/>
      <c r="AB1113" s="350"/>
      <c r="AC1113" s="374" t="s">
        <v>371</v>
      </c>
      <c r="AD1113" s="374"/>
      <c r="AE1113" s="374"/>
      <c r="AF1113" s="374"/>
      <c r="AG1113" s="374"/>
      <c r="AH1113" s="353">
        <v>2</v>
      </c>
      <c r="AI1113" s="354"/>
      <c r="AJ1113" s="354"/>
      <c r="AK1113" s="354"/>
      <c r="AL1113" s="355">
        <v>90</v>
      </c>
      <c r="AM1113" s="356"/>
      <c r="AN1113" s="356"/>
      <c r="AO1113" s="357"/>
      <c r="AP1113" s="358" t="s">
        <v>405</v>
      </c>
      <c r="AQ1113" s="358"/>
      <c r="AR1113" s="358"/>
      <c r="AS1113" s="358"/>
      <c r="AT1113" s="358"/>
      <c r="AU1113" s="358"/>
      <c r="AV1113" s="358"/>
      <c r="AW1113" s="358"/>
      <c r="AX1113" s="358"/>
      <c r="AY1113">
        <f>COUNTA($E$1113)</f>
        <v>1</v>
      </c>
    </row>
    <row r="1114" spans="1:51" ht="30" customHeight="1" x14ac:dyDescent="0.15">
      <c r="A1114" s="373">
        <v>5</v>
      </c>
      <c r="B1114" s="373">
        <v>1</v>
      </c>
      <c r="C1114" s="371" t="s">
        <v>806</v>
      </c>
      <c r="D1114" s="371"/>
      <c r="E1114" s="150" t="s">
        <v>804</v>
      </c>
      <c r="F1114" s="372"/>
      <c r="G1114" s="372"/>
      <c r="H1114" s="372"/>
      <c r="I1114" s="372"/>
      <c r="J1114" s="345">
        <v>6080101008532</v>
      </c>
      <c r="K1114" s="346"/>
      <c r="L1114" s="346"/>
      <c r="M1114" s="346"/>
      <c r="N1114" s="346"/>
      <c r="O1114" s="346"/>
      <c r="P1114" s="369" t="s">
        <v>779</v>
      </c>
      <c r="Q1114" s="370"/>
      <c r="R1114" s="370"/>
      <c r="S1114" s="370"/>
      <c r="T1114" s="370"/>
      <c r="U1114" s="370"/>
      <c r="V1114" s="370"/>
      <c r="W1114" s="370"/>
      <c r="X1114" s="370"/>
      <c r="Y1114" s="348">
        <v>26</v>
      </c>
      <c r="Z1114" s="349"/>
      <c r="AA1114" s="349"/>
      <c r="AB1114" s="350"/>
      <c r="AC1114" s="374" t="s">
        <v>371</v>
      </c>
      <c r="AD1114" s="374"/>
      <c r="AE1114" s="374"/>
      <c r="AF1114" s="374"/>
      <c r="AG1114" s="374"/>
      <c r="AH1114" s="353">
        <v>2</v>
      </c>
      <c r="AI1114" s="354"/>
      <c r="AJ1114" s="354"/>
      <c r="AK1114" s="354"/>
      <c r="AL1114" s="355">
        <v>92</v>
      </c>
      <c r="AM1114" s="356"/>
      <c r="AN1114" s="356"/>
      <c r="AO1114" s="357"/>
      <c r="AP1114" s="358" t="s">
        <v>405</v>
      </c>
      <c r="AQ1114" s="358"/>
      <c r="AR1114" s="358"/>
      <c r="AS1114" s="358"/>
      <c r="AT1114" s="358"/>
      <c r="AU1114" s="358"/>
      <c r="AV1114" s="358"/>
      <c r="AW1114" s="358"/>
      <c r="AX1114" s="358"/>
      <c r="AY1114">
        <f>COUNTA($E$1114)</f>
        <v>1</v>
      </c>
    </row>
    <row r="1115" spans="1:51" ht="30" customHeight="1" x14ac:dyDescent="0.15">
      <c r="A1115" s="373">
        <v>6</v>
      </c>
      <c r="B1115" s="373">
        <v>1</v>
      </c>
      <c r="C1115" s="371" t="s">
        <v>806</v>
      </c>
      <c r="D1115" s="371"/>
      <c r="E1115" s="150" t="s">
        <v>805</v>
      </c>
      <c r="F1115" s="372"/>
      <c r="G1115" s="372"/>
      <c r="H1115" s="372"/>
      <c r="I1115" s="372"/>
      <c r="J1115" s="345">
        <v>7010601040932</v>
      </c>
      <c r="K1115" s="346"/>
      <c r="L1115" s="346"/>
      <c r="M1115" s="346"/>
      <c r="N1115" s="346"/>
      <c r="O1115" s="346"/>
      <c r="P1115" s="369" t="s">
        <v>779</v>
      </c>
      <c r="Q1115" s="370"/>
      <c r="R1115" s="370"/>
      <c r="S1115" s="370"/>
      <c r="T1115" s="370"/>
      <c r="U1115" s="370"/>
      <c r="V1115" s="370"/>
      <c r="W1115" s="370"/>
      <c r="X1115" s="370"/>
      <c r="Y1115" s="348">
        <v>4</v>
      </c>
      <c r="Z1115" s="349"/>
      <c r="AA1115" s="349"/>
      <c r="AB1115" s="350"/>
      <c r="AC1115" s="374" t="s">
        <v>371</v>
      </c>
      <c r="AD1115" s="374"/>
      <c r="AE1115" s="374"/>
      <c r="AF1115" s="374"/>
      <c r="AG1115" s="374"/>
      <c r="AH1115" s="353">
        <v>2</v>
      </c>
      <c r="AI1115" s="354"/>
      <c r="AJ1115" s="354"/>
      <c r="AK1115" s="354"/>
      <c r="AL1115" s="355">
        <v>95</v>
      </c>
      <c r="AM1115" s="356"/>
      <c r="AN1115" s="356"/>
      <c r="AO1115" s="357"/>
      <c r="AP1115" s="358" t="s">
        <v>405</v>
      </c>
      <c r="AQ1115" s="358"/>
      <c r="AR1115" s="358"/>
      <c r="AS1115" s="358"/>
      <c r="AT1115" s="358"/>
      <c r="AU1115" s="358"/>
      <c r="AV1115" s="358"/>
      <c r="AW1115" s="358"/>
      <c r="AX1115" s="358"/>
      <c r="AY1115">
        <f>COUNTA($E$1115)</f>
        <v>1</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0"/>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90">
    <cfRule type="expression" dxfId="2823" priority="13923">
      <formula>IF(RIGHT(TEXT(Y790,"0.#"),1)=".",FALSE,TRUE)</formula>
    </cfRule>
    <cfRule type="expression" dxfId="2822" priority="13924">
      <formula>IF(RIGHT(TEXT(Y790,"0.#"),1)=".",TRUE,FALSE)</formula>
    </cfRule>
  </conditionalFormatting>
  <conditionalFormatting sqref="Y799">
    <cfRule type="expression" dxfId="2821" priority="13919">
      <formula>IF(RIGHT(TEXT(Y799,"0.#"),1)=".",FALSE,TRUE)</formula>
    </cfRule>
    <cfRule type="expression" dxfId="2820" priority="13920">
      <formula>IF(RIGHT(TEXT(Y799,"0.#"),1)=".",TRUE,FALSE)</formula>
    </cfRule>
  </conditionalFormatting>
  <conditionalFormatting sqref="Y830:Y837 Y828 Y817:Y824 Y815 Y804:Y811 Y802">
    <cfRule type="expression" dxfId="2819" priority="13701">
      <formula>IF(RIGHT(TEXT(Y802,"0.#"),1)=".",FALSE,TRUE)</formula>
    </cfRule>
    <cfRule type="expression" dxfId="2818" priority="13702">
      <formula>IF(RIGHT(TEXT(Y802,"0.#"),1)=".",TRUE,FALSE)</formula>
    </cfRule>
  </conditionalFormatting>
  <conditionalFormatting sqref="P15:AJ17 P13:AX13 AR15:AX15">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cfRule type="expression" dxfId="2813" priority="13739">
      <formula>IF(RIGHT(TEXT(AE101,"0.#"),1)=".",FALSE,TRUE)</formula>
    </cfRule>
    <cfRule type="expression" dxfId="2812" priority="13740">
      <formula>IF(RIGHT(TEXT(AE101,"0.#"),1)=".",TRUE,FALSE)</formula>
    </cfRule>
  </conditionalFormatting>
  <conditionalFormatting sqref="Y791:Y798 Y789">
    <cfRule type="expression" dxfId="2811" priority="13725">
      <formula>IF(RIGHT(TEXT(Y789,"0.#"),1)=".",FALSE,TRUE)</formula>
    </cfRule>
    <cfRule type="expression" dxfId="2810" priority="13726">
      <formula>IF(RIGHT(TEXT(Y789,"0.#"),1)=".",TRUE,FALSE)</formula>
    </cfRule>
  </conditionalFormatting>
  <conditionalFormatting sqref="AU790">
    <cfRule type="expression" dxfId="2809" priority="13723">
      <formula>IF(RIGHT(TEXT(AU790,"0.#"),1)=".",FALSE,TRUE)</formula>
    </cfRule>
    <cfRule type="expression" dxfId="2808" priority="13724">
      <formula>IF(RIGHT(TEXT(AU790,"0.#"),1)=".",TRUE,FALSE)</formula>
    </cfRule>
  </conditionalFormatting>
  <conditionalFormatting sqref="AU799">
    <cfRule type="expression" dxfId="2807" priority="13721">
      <formula>IF(RIGHT(TEXT(AU799,"0.#"),1)=".",FALSE,TRUE)</formula>
    </cfRule>
    <cfRule type="expression" dxfId="2806" priority="13722">
      <formula>IF(RIGHT(TEXT(AU799,"0.#"),1)=".",TRUE,FALSE)</formula>
    </cfRule>
  </conditionalFormatting>
  <conditionalFormatting sqref="AU791:AU798 AU789">
    <cfRule type="expression" dxfId="2805" priority="13719">
      <formula>IF(RIGHT(TEXT(AU789,"0.#"),1)=".",FALSE,TRUE)</formula>
    </cfRule>
    <cfRule type="expression" dxfId="2804" priority="13720">
      <formula>IF(RIGHT(TEXT(AU789,"0.#"),1)=".",TRUE,FALSE)</formula>
    </cfRule>
  </conditionalFormatting>
  <conditionalFormatting sqref="Y829 Y816 Y803">
    <cfRule type="expression" dxfId="2803" priority="13705">
      <formula>IF(RIGHT(TEXT(Y803,"0.#"),1)=".",FALSE,TRUE)</formula>
    </cfRule>
    <cfRule type="expression" dxfId="2802" priority="13706">
      <formula>IF(RIGHT(TEXT(Y803,"0.#"),1)=".",TRUE,FALSE)</formula>
    </cfRule>
  </conditionalFormatting>
  <conditionalFormatting sqref="Y838 Y825 Y812">
    <cfRule type="expression" dxfId="2801" priority="13703">
      <formula>IF(RIGHT(TEXT(Y812,"0.#"),1)=".",FALSE,TRUE)</formula>
    </cfRule>
    <cfRule type="expression" dxfId="2800" priority="13704">
      <formula>IF(RIGHT(TEXT(Y812,"0.#"),1)=".",TRUE,FALSE)</formula>
    </cfRule>
  </conditionalFormatting>
  <conditionalFormatting sqref="AU829 AU816 AU803">
    <cfRule type="expression" dxfId="2799" priority="13699">
      <formula>IF(RIGHT(TEXT(AU803,"0.#"),1)=".",FALSE,TRUE)</formula>
    </cfRule>
    <cfRule type="expression" dxfId="2798" priority="13700">
      <formula>IF(RIGHT(TEXT(AU803,"0.#"),1)=".",TRUE,FALSE)</formula>
    </cfRule>
  </conditionalFormatting>
  <conditionalFormatting sqref="AU838 AU825 AU812">
    <cfRule type="expression" dxfId="2797" priority="13697">
      <formula>IF(RIGHT(TEXT(AU812,"0.#"),1)=".",FALSE,TRUE)</formula>
    </cfRule>
    <cfRule type="expression" dxfId="2796" priority="13698">
      <formula>IF(RIGHT(TEXT(AU812,"0.#"),1)=".",TRUE,FALSE)</formula>
    </cfRule>
  </conditionalFormatting>
  <conditionalFormatting sqref="AU830:AU837 AU828 AU817:AU824 AU815 AU804:AU811 AU802">
    <cfRule type="expression" dxfId="2795" priority="13695">
      <formula>IF(RIGHT(TEXT(AU802,"0.#"),1)=".",FALSE,TRUE)</formula>
    </cfRule>
    <cfRule type="expression" dxfId="2794" priority="13696">
      <formula>IF(RIGHT(TEXT(AU802,"0.#"),1)=".",TRUE,FALSE)</formula>
    </cfRule>
  </conditionalFormatting>
  <conditionalFormatting sqref="AM87">
    <cfRule type="expression" dxfId="2793" priority="13349">
      <formula>IF(RIGHT(TEXT(AM87,"0.#"),1)=".",FALSE,TRUE)</formula>
    </cfRule>
    <cfRule type="expression" dxfId="2792" priority="13350">
      <formula>IF(RIGHT(TEXT(AM87,"0.#"),1)=".",TRUE,FALSE)</formula>
    </cfRule>
  </conditionalFormatting>
  <conditionalFormatting sqref="AE55">
    <cfRule type="expression" dxfId="2791" priority="13417">
      <formula>IF(RIGHT(TEXT(AE55,"0.#"),1)=".",FALSE,TRUE)</formula>
    </cfRule>
    <cfRule type="expression" dxfId="2790" priority="13418">
      <formula>IF(RIGHT(TEXT(AE55,"0.#"),1)=".",TRUE,FALSE)</formula>
    </cfRule>
  </conditionalFormatting>
  <conditionalFormatting sqref="AI55">
    <cfRule type="expression" dxfId="2789" priority="13415">
      <formula>IF(RIGHT(TEXT(AI55,"0.#"),1)=".",FALSE,TRUE)</formula>
    </cfRule>
    <cfRule type="expression" dxfId="2788" priority="13416">
      <formula>IF(RIGHT(TEXT(AI55,"0.#"),1)=".",TRUE,FALSE)</formula>
    </cfRule>
  </conditionalFormatting>
  <conditionalFormatting sqref="AM34">
    <cfRule type="expression" dxfId="2787" priority="13495">
      <formula>IF(RIGHT(TEXT(AM34,"0.#"),1)=".",FALSE,TRUE)</formula>
    </cfRule>
    <cfRule type="expression" dxfId="2786" priority="13496">
      <formula>IF(RIGHT(TEXT(AM34,"0.#"),1)=".",TRUE,FALSE)</formula>
    </cfRule>
  </conditionalFormatting>
  <conditionalFormatting sqref="AE33">
    <cfRule type="expression" dxfId="2785" priority="13509">
      <formula>IF(RIGHT(TEXT(AE33,"0.#"),1)=".",FALSE,TRUE)</formula>
    </cfRule>
    <cfRule type="expression" dxfId="2784" priority="13510">
      <formula>IF(RIGHT(TEXT(AE33,"0.#"),1)=".",TRUE,FALSE)</formula>
    </cfRule>
  </conditionalFormatting>
  <conditionalFormatting sqref="AE34">
    <cfRule type="expression" dxfId="2783" priority="13507">
      <formula>IF(RIGHT(TEXT(AE34,"0.#"),1)=".",FALSE,TRUE)</formula>
    </cfRule>
    <cfRule type="expression" dxfId="2782" priority="13508">
      <formula>IF(RIGHT(TEXT(AE34,"0.#"),1)=".",TRUE,FALSE)</formula>
    </cfRule>
  </conditionalFormatting>
  <conditionalFormatting sqref="AI34">
    <cfRule type="expression" dxfId="2781" priority="13505">
      <formula>IF(RIGHT(TEXT(AI34,"0.#"),1)=".",FALSE,TRUE)</formula>
    </cfRule>
    <cfRule type="expression" dxfId="2780" priority="13506">
      <formula>IF(RIGHT(TEXT(AI34,"0.#"),1)=".",TRUE,FALSE)</formula>
    </cfRule>
  </conditionalFormatting>
  <conditionalFormatting sqref="AI33">
    <cfRule type="expression" dxfId="2779" priority="13503">
      <formula>IF(RIGHT(TEXT(AI33,"0.#"),1)=".",FALSE,TRUE)</formula>
    </cfRule>
    <cfRule type="expression" dxfId="2778" priority="13504">
      <formula>IF(RIGHT(TEXT(AI33,"0.#"),1)=".",TRUE,FALSE)</formula>
    </cfRule>
  </conditionalFormatting>
  <conditionalFormatting sqref="AI32">
    <cfRule type="expression" dxfId="2777" priority="13501">
      <formula>IF(RIGHT(TEXT(AI32,"0.#"),1)=".",FALSE,TRUE)</formula>
    </cfRule>
    <cfRule type="expression" dxfId="2776" priority="13502">
      <formula>IF(RIGHT(TEXT(AI32,"0.#"),1)=".",TRUE,FALSE)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I101">
    <cfRule type="expression" dxfId="2683" priority="13271">
      <formula>IF(RIGHT(TEXT(AI101,"0.#"),1)=".",FALSE,TRUE)</formula>
    </cfRule>
    <cfRule type="expression" dxfId="2682" priority="13272">
      <formula>IF(RIGHT(TEXT(AI101,"0.#"),1)=".",TRUE,FALSE)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47:AO874">
    <cfRule type="expression" dxfId="2535" priority="6673">
      <formula>IF(AND(AL847&gt;=0, RIGHT(TEXT(AL847,"0.#"),1)&lt;&gt;"."),TRUE,FALSE)</formula>
    </cfRule>
    <cfRule type="expression" dxfId="2534" priority="6674">
      <formula>IF(AND(AL847&gt;=0, RIGHT(TEXT(AL847,"0.#"),1)="."),TRUE,FALSE)</formula>
    </cfRule>
    <cfRule type="expression" dxfId="2533" priority="6675">
      <formula>IF(AND(AL847&lt;0, RIGHT(TEXT(AL847,"0.#"),1)&lt;&gt;"."),TRUE,FALSE)</formula>
    </cfRule>
    <cfRule type="expression" dxfId="2532" priority="6676">
      <formula>IF(AND(AL847&lt;0, RIGHT(TEXT(AL847,"0.#"),1)="."),TRUE,FALSE)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47:Y874">
    <cfRule type="expression" dxfId="2461" priority="3001">
      <formula>IF(RIGHT(TEXT(Y847,"0.#"),1)=".",FALSE,TRUE)</formula>
    </cfRule>
    <cfRule type="expression" dxfId="2460" priority="3002">
      <formula>IF(RIGHT(TEXT(Y847,"0.#"),1)=".",TRUE,FALSE)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11:AO1139">
    <cfRule type="expression" dxfId="2431" priority="2907">
      <formula>IF(AND(AL1111&gt;=0, RIGHT(TEXT(AL1111,"0.#"),1)&lt;&gt;"."),TRUE,FALSE)</formula>
    </cfRule>
    <cfRule type="expression" dxfId="2430" priority="2908">
      <formula>IF(AND(AL1111&gt;=0, RIGHT(TEXT(AL1111,"0.#"),1)="."),TRUE,FALSE)</formula>
    </cfRule>
    <cfRule type="expression" dxfId="2429" priority="2909">
      <formula>IF(AND(AL1111&lt;0, RIGHT(TEXT(AL1111,"0.#"),1)&lt;&gt;"."),TRUE,FALSE)</formula>
    </cfRule>
    <cfRule type="expression" dxfId="2428" priority="2910">
      <formula>IF(AND(AL1111&lt;0, RIGHT(TEXT(AL1111,"0.#"),1)="."),TRUE,FALSE)</formula>
    </cfRule>
  </conditionalFormatting>
  <conditionalFormatting sqref="Y1111:Y1139">
    <cfRule type="expression" dxfId="2427" priority="2905">
      <formula>IF(RIGHT(TEXT(Y1111,"0.#"),1)=".",FALSE,TRUE)</formula>
    </cfRule>
    <cfRule type="expression" dxfId="2426" priority="2906">
      <formula>IF(RIGHT(TEXT(Y1111,"0.#"),1)=".",TRUE,FALSE)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45:AO846">
    <cfRule type="expression" dxfId="2417" priority="2859">
      <formula>IF(AND(AL845&gt;=0, RIGHT(TEXT(AL845,"0.#"),1)&lt;&gt;"."),TRUE,FALSE)</formula>
    </cfRule>
    <cfRule type="expression" dxfId="2416" priority="2860">
      <formula>IF(AND(AL845&gt;=0, RIGHT(TEXT(AL845,"0.#"),1)="."),TRUE,FALSE)</formula>
    </cfRule>
    <cfRule type="expression" dxfId="2415" priority="2861">
      <formula>IF(AND(AL845&lt;0, RIGHT(TEXT(AL845,"0.#"),1)&lt;&gt;"."),TRUE,FALSE)</formula>
    </cfRule>
    <cfRule type="expression" dxfId="2414" priority="2862">
      <formula>IF(AND(AL845&lt;0, RIGHT(TEXT(AL845,"0.#"),1)="."),TRUE,FALSE)</formula>
    </cfRule>
  </conditionalFormatting>
  <conditionalFormatting sqref="Y845:Y846">
    <cfRule type="expression" dxfId="2413" priority="2857">
      <formula>IF(RIGHT(TEXT(Y845,"0.#"),1)=".",FALSE,TRUE)</formula>
    </cfRule>
    <cfRule type="expression" dxfId="2412" priority="2858">
      <formula>IF(RIGHT(TEXT(Y845,"0.#"),1)=".",TRUE,FALSE)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80:Y884 Y887:Y907">
    <cfRule type="expression" dxfId="2095" priority="2117">
      <formula>IF(RIGHT(TEXT(Y880,"0.#"),1)=".",FALSE,TRUE)</formula>
    </cfRule>
    <cfRule type="expression" dxfId="2094" priority="2118">
      <formula>IF(RIGHT(TEXT(Y880,"0.#"),1)=".",TRUE,FALSE)</formula>
    </cfRule>
  </conditionalFormatting>
  <conditionalFormatting sqref="Y879">
    <cfRule type="expression" dxfId="2093" priority="2111">
      <formula>IF(RIGHT(TEXT(Y879,"0.#"),1)=".",FALSE,TRUE)</formula>
    </cfRule>
    <cfRule type="expression" dxfId="2092" priority="2112">
      <formula>IF(RIGHT(TEXT(Y879,"0.#"),1)=".",TRUE,FALSE)</formula>
    </cfRule>
  </conditionalFormatting>
  <conditionalFormatting sqref="Y913:Y917 Y919:Y940">
    <cfRule type="expression" dxfId="2091" priority="2105">
      <formula>IF(RIGHT(TEXT(Y913,"0.#"),1)=".",FALSE,TRUE)</formula>
    </cfRule>
    <cfRule type="expression" dxfId="2090" priority="2106">
      <formula>IF(RIGHT(TEXT(Y913,"0.#"),1)=".",TRUE,FALSE)</formula>
    </cfRule>
  </conditionalFormatting>
  <conditionalFormatting sqref="Y911:Y912">
    <cfRule type="expression" dxfId="2089" priority="2099">
      <formula>IF(RIGHT(TEXT(Y911,"0.#"),1)=".",FALSE,TRUE)</formula>
    </cfRule>
    <cfRule type="expression" dxfId="2088" priority="2100">
      <formula>IF(RIGHT(TEXT(Y911,"0.#"),1)=".",TRUE,FALSE)</formula>
    </cfRule>
  </conditionalFormatting>
  <conditionalFormatting sqref="Y946:Y973">
    <cfRule type="expression" dxfId="2087" priority="2093">
      <formula>IF(RIGHT(TEXT(Y946,"0.#"),1)=".",FALSE,TRUE)</formula>
    </cfRule>
    <cfRule type="expression" dxfId="2086" priority="2094">
      <formula>IF(RIGHT(TEXT(Y946,"0.#"),1)=".",TRUE,FALSE)</formula>
    </cfRule>
  </conditionalFormatting>
  <conditionalFormatting sqref="Y944:Y945">
    <cfRule type="expression" dxfId="2085" priority="2087">
      <formula>IF(RIGHT(TEXT(Y944,"0.#"),1)=".",FALSE,TRUE)</formula>
    </cfRule>
    <cfRule type="expression" dxfId="2084" priority="2088">
      <formula>IF(RIGHT(TEXT(Y944,"0.#"),1)=".",TRUE,FALSE)</formula>
    </cfRule>
  </conditionalFormatting>
  <conditionalFormatting sqref="Y979:Y1006">
    <cfRule type="expression" dxfId="2083" priority="2081">
      <formula>IF(RIGHT(TEXT(Y979,"0.#"),1)=".",FALSE,TRUE)</formula>
    </cfRule>
    <cfRule type="expression" dxfId="2082" priority="2082">
      <formula>IF(RIGHT(TEXT(Y979,"0.#"),1)=".",TRUE,FALSE)</formula>
    </cfRule>
  </conditionalFormatting>
  <conditionalFormatting sqref="Y977:Y978">
    <cfRule type="expression" dxfId="2081" priority="2075">
      <formula>IF(RIGHT(TEXT(Y977,"0.#"),1)=".",FALSE,TRUE)</formula>
    </cfRule>
    <cfRule type="expression" dxfId="2080" priority="2076">
      <formula>IF(RIGHT(TEXT(Y977,"0.#"),1)=".",TRUE,FALSE)</formula>
    </cfRule>
  </conditionalFormatting>
  <conditionalFormatting sqref="Y1012:Y1039">
    <cfRule type="expression" dxfId="2079" priority="2069">
      <formula>IF(RIGHT(TEXT(Y1012,"0.#"),1)=".",FALSE,TRUE)</formula>
    </cfRule>
    <cfRule type="expression" dxfId="2078" priority="2070">
      <formula>IF(RIGHT(TEXT(Y1012,"0.#"),1)=".",TRUE,FALSE)</formula>
    </cfRule>
  </conditionalFormatting>
  <conditionalFormatting sqref="W23">
    <cfRule type="expression" dxfId="2077" priority="2353">
      <formula>IF(RIGHT(TEXT(W23,"0.#"),1)=".",FALSE,TRUE)</formula>
    </cfRule>
    <cfRule type="expression" dxfId="2076" priority="2354">
      <formula>IF(RIGHT(TEXT(W23,"0.#"),1)=".",TRUE,FALSE)</formula>
    </cfRule>
  </conditionalFormatting>
  <conditionalFormatting sqref="W24:W27">
    <cfRule type="expression" dxfId="2075" priority="2351">
      <formula>IF(RIGHT(TEXT(W24,"0.#"),1)=".",FALSE,TRUE)</formula>
    </cfRule>
    <cfRule type="expression" dxfId="2074" priority="2352">
      <formula>IF(RIGHT(TEXT(W24,"0.#"),1)=".",TRUE,FALSE)</formula>
    </cfRule>
  </conditionalFormatting>
  <conditionalFormatting sqref="W28">
    <cfRule type="expression" dxfId="2073" priority="2343">
      <formula>IF(RIGHT(TEXT(W28,"0.#"),1)=".",FALSE,TRUE)</formula>
    </cfRule>
    <cfRule type="expression" dxfId="2072" priority="2344">
      <formula>IF(RIGHT(TEXT(W28,"0.#"),1)=".",TRUE,FALSE)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80:AO907">
    <cfRule type="expression" dxfId="2001" priority="2119">
      <formula>IF(AND(AL880&gt;=0, RIGHT(TEXT(AL880,"0.#"),1)&lt;&gt;"."),TRUE,FALSE)</formula>
    </cfRule>
    <cfRule type="expression" dxfId="2000" priority="2120">
      <formula>IF(AND(AL880&gt;=0, RIGHT(TEXT(AL880,"0.#"),1)="."),TRUE,FALSE)</formula>
    </cfRule>
    <cfRule type="expression" dxfId="1999" priority="2121">
      <formula>IF(AND(AL880&lt;0, RIGHT(TEXT(AL880,"0.#"),1)&lt;&gt;"."),TRUE,FALSE)</formula>
    </cfRule>
    <cfRule type="expression" dxfId="1998" priority="2122">
      <formula>IF(AND(AL880&lt;0, RIGHT(TEXT(AL880,"0.#"),1)="."),TRUE,FALSE)</formula>
    </cfRule>
  </conditionalFormatting>
  <conditionalFormatting sqref="AL879:AO879">
    <cfRule type="expression" dxfId="1997" priority="2113">
      <formula>IF(AND(AL879&gt;=0, RIGHT(TEXT(AL879,"0.#"),1)&lt;&gt;"."),TRUE,FALSE)</formula>
    </cfRule>
    <cfRule type="expression" dxfId="1996" priority="2114">
      <formula>IF(AND(AL879&gt;=0, RIGHT(TEXT(AL879,"0.#"),1)="."),TRUE,FALSE)</formula>
    </cfRule>
    <cfRule type="expression" dxfId="1995" priority="2115">
      <formula>IF(AND(AL879&lt;0, RIGHT(TEXT(AL879,"0.#"),1)&lt;&gt;"."),TRUE,FALSE)</formula>
    </cfRule>
    <cfRule type="expression" dxfId="1994" priority="2116">
      <formula>IF(AND(AL879&lt;0, RIGHT(TEXT(AL879,"0.#"),1)="."),TRUE,FALSE)</formula>
    </cfRule>
  </conditionalFormatting>
  <conditionalFormatting sqref="AL913:AO917 AL919:AO940">
    <cfRule type="expression" dxfId="1993" priority="2107">
      <formula>IF(AND(AL913&gt;=0, RIGHT(TEXT(AL913,"0.#"),1)&lt;&gt;"."),TRUE,FALSE)</formula>
    </cfRule>
    <cfRule type="expression" dxfId="1992" priority="2108">
      <formula>IF(AND(AL913&gt;=0, RIGHT(TEXT(AL913,"0.#"),1)="."),TRUE,FALSE)</formula>
    </cfRule>
    <cfRule type="expression" dxfId="1991" priority="2109">
      <formula>IF(AND(AL913&lt;0, RIGHT(TEXT(AL913,"0.#"),1)&lt;&gt;"."),TRUE,FALSE)</formula>
    </cfRule>
    <cfRule type="expression" dxfId="1990" priority="2110">
      <formula>IF(AND(AL913&lt;0, RIGHT(TEXT(AL913,"0.#"),1)="."),TRUE,FALSE)</formula>
    </cfRule>
  </conditionalFormatting>
  <conditionalFormatting sqref="AL946:AO973">
    <cfRule type="expression" dxfId="1989" priority="2095">
      <formula>IF(AND(AL946&gt;=0, RIGHT(TEXT(AL946,"0.#"),1)&lt;&gt;"."),TRUE,FALSE)</formula>
    </cfRule>
    <cfRule type="expression" dxfId="1988" priority="2096">
      <formula>IF(AND(AL946&gt;=0, RIGHT(TEXT(AL946,"0.#"),1)="."),TRUE,FALSE)</formula>
    </cfRule>
    <cfRule type="expression" dxfId="1987" priority="2097">
      <formula>IF(AND(AL946&lt;0, RIGHT(TEXT(AL946,"0.#"),1)&lt;&gt;"."),TRUE,FALSE)</formula>
    </cfRule>
    <cfRule type="expression" dxfId="1986" priority="2098">
      <formula>IF(AND(AL946&lt;0, RIGHT(TEXT(AL946,"0.#"),1)="."),TRUE,FALSE)</formula>
    </cfRule>
  </conditionalFormatting>
  <conditionalFormatting sqref="AL944:AO945">
    <cfRule type="expression" dxfId="1985" priority="2089">
      <formula>IF(AND(AL944&gt;=0, RIGHT(TEXT(AL944,"0.#"),1)&lt;&gt;"."),TRUE,FALSE)</formula>
    </cfRule>
    <cfRule type="expression" dxfId="1984" priority="2090">
      <formula>IF(AND(AL944&gt;=0, RIGHT(TEXT(AL944,"0.#"),1)="."),TRUE,FALSE)</formula>
    </cfRule>
    <cfRule type="expression" dxfId="1983" priority="2091">
      <formula>IF(AND(AL944&lt;0, RIGHT(TEXT(AL944,"0.#"),1)&lt;&gt;"."),TRUE,FALSE)</formula>
    </cfRule>
    <cfRule type="expression" dxfId="1982" priority="2092">
      <formula>IF(AND(AL944&lt;0, RIGHT(TEXT(AL944,"0.#"),1)="."),TRUE,FALSE)</formula>
    </cfRule>
  </conditionalFormatting>
  <conditionalFormatting sqref="AL979:AO1006">
    <cfRule type="expression" dxfId="1981" priority="2083">
      <formula>IF(AND(AL979&gt;=0, RIGHT(TEXT(AL979,"0.#"),1)&lt;&gt;"."),TRUE,FALSE)</formula>
    </cfRule>
    <cfRule type="expression" dxfId="1980" priority="2084">
      <formula>IF(AND(AL979&gt;=0, RIGHT(TEXT(AL979,"0.#"),1)="."),TRUE,FALSE)</formula>
    </cfRule>
    <cfRule type="expression" dxfId="1979" priority="2085">
      <formula>IF(AND(AL979&lt;0, RIGHT(TEXT(AL979,"0.#"),1)&lt;&gt;"."),TRUE,FALSE)</formula>
    </cfRule>
    <cfRule type="expression" dxfId="1978" priority="2086">
      <formula>IF(AND(AL979&lt;0, RIGHT(TEXT(AL979,"0.#"),1)="."),TRUE,FALSE)</formula>
    </cfRule>
  </conditionalFormatting>
  <conditionalFormatting sqref="AL977:AO978">
    <cfRule type="expression" dxfId="1977" priority="2077">
      <formula>IF(AND(AL977&gt;=0, RIGHT(TEXT(AL977,"0.#"),1)&lt;&gt;"."),TRUE,FALSE)</formula>
    </cfRule>
    <cfRule type="expression" dxfId="1976" priority="2078">
      <formula>IF(AND(AL977&gt;=0, RIGHT(TEXT(AL977,"0.#"),1)="."),TRUE,FALSE)</formula>
    </cfRule>
    <cfRule type="expression" dxfId="1975" priority="2079">
      <formula>IF(AND(AL977&lt;0, RIGHT(TEXT(AL977,"0.#"),1)&lt;&gt;"."),TRUE,FALSE)</formula>
    </cfRule>
    <cfRule type="expression" dxfId="1974" priority="2080">
      <formula>IF(AND(AL977&lt;0, RIGHT(TEXT(AL977,"0.#"),1)="."),TRUE,FALSE)</formula>
    </cfRule>
  </conditionalFormatting>
  <conditionalFormatting sqref="AL1012:AO1039">
    <cfRule type="expression" dxfId="1973" priority="2071">
      <formula>IF(AND(AL1012&gt;=0, RIGHT(TEXT(AL1012,"0.#"),1)&lt;&gt;"."),TRUE,FALSE)</formula>
    </cfRule>
    <cfRule type="expression" dxfId="1972" priority="2072">
      <formula>IF(AND(AL1012&gt;=0, RIGHT(TEXT(AL1012,"0.#"),1)="."),TRUE,FALSE)</formula>
    </cfRule>
    <cfRule type="expression" dxfId="1971" priority="2073">
      <formula>IF(AND(AL1012&lt;0, RIGHT(TEXT(AL1012,"0.#"),1)&lt;&gt;"."),TRUE,FALSE)</formula>
    </cfRule>
    <cfRule type="expression" dxfId="1970" priority="2074">
      <formula>IF(AND(AL1012&lt;0, RIGHT(TEXT(AL1012,"0.#"),1)="."),TRUE,FALSE)</formula>
    </cfRule>
  </conditionalFormatting>
  <conditionalFormatting sqref="AL1010:AO1011">
    <cfRule type="expression" dxfId="1969" priority="2065">
      <formula>IF(AND(AL1010&gt;=0, RIGHT(TEXT(AL1010,"0.#"),1)&lt;&gt;"."),TRUE,FALSE)</formula>
    </cfRule>
    <cfRule type="expression" dxfId="1968" priority="2066">
      <formula>IF(AND(AL1010&gt;=0, RIGHT(TEXT(AL1010,"0.#"),1)="."),TRUE,FALSE)</formula>
    </cfRule>
    <cfRule type="expression" dxfId="1967" priority="2067">
      <formula>IF(AND(AL1010&lt;0, RIGHT(TEXT(AL1010,"0.#"),1)&lt;&gt;"."),TRUE,FALSE)</formula>
    </cfRule>
    <cfRule type="expression" dxfId="1966" priority="2068">
      <formula>IF(AND(AL1010&lt;0, RIGHT(TEXT(AL1010,"0.#"),1)="."),TRUE,FALSE)</formula>
    </cfRule>
  </conditionalFormatting>
  <conditionalFormatting sqref="Y1010:Y1011">
    <cfRule type="expression" dxfId="1965" priority="2063">
      <formula>IF(RIGHT(TEXT(Y1010,"0.#"),1)=".",FALSE,TRUE)</formula>
    </cfRule>
    <cfRule type="expression" dxfId="1964" priority="2064">
      <formula>IF(RIGHT(TEXT(Y1010,"0.#"),1)=".",TRUE,FALSE)</formula>
    </cfRule>
  </conditionalFormatting>
  <conditionalFormatting sqref="AL1045:AO1072">
    <cfRule type="expression" dxfId="1963" priority="2059">
      <formula>IF(AND(AL1045&gt;=0, RIGHT(TEXT(AL1045,"0.#"),1)&lt;&gt;"."),TRUE,FALSE)</formula>
    </cfRule>
    <cfRule type="expression" dxfId="1962" priority="2060">
      <formula>IF(AND(AL1045&gt;=0, RIGHT(TEXT(AL1045,"0.#"),1)="."),TRUE,FALSE)</formula>
    </cfRule>
    <cfRule type="expression" dxfId="1961" priority="2061">
      <formula>IF(AND(AL1045&lt;0, RIGHT(TEXT(AL1045,"0.#"),1)&lt;&gt;"."),TRUE,FALSE)</formula>
    </cfRule>
    <cfRule type="expression" dxfId="1960" priority="2062">
      <formula>IF(AND(AL1045&lt;0, RIGHT(TEXT(AL1045,"0.#"),1)="."),TRUE,FALSE)</formula>
    </cfRule>
  </conditionalFormatting>
  <conditionalFormatting sqref="Y1045:Y1072">
    <cfRule type="expression" dxfId="1959" priority="2057">
      <formula>IF(RIGHT(TEXT(Y1045,"0.#"),1)=".",FALSE,TRUE)</formula>
    </cfRule>
    <cfRule type="expression" dxfId="1958" priority="2058">
      <formula>IF(RIGHT(TEXT(Y1045,"0.#"),1)=".",TRUE,FALSE)</formula>
    </cfRule>
  </conditionalFormatting>
  <conditionalFormatting sqref="AL1043:AO1044">
    <cfRule type="expression" dxfId="1957" priority="2053">
      <formula>IF(AND(AL1043&gt;=0, RIGHT(TEXT(AL1043,"0.#"),1)&lt;&gt;"."),TRUE,FALSE)</formula>
    </cfRule>
    <cfRule type="expression" dxfId="1956" priority="2054">
      <formula>IF(AND(AL1043&gt;=0, RIGHT(TEXT(AL1043,"0.#"),1)="."),TRUE,FALSE)</formula>
    </cfRule>
    <cfRule type="expression" dxfId="1955" priority="2055">
      <formula>IF(AND(AL1043&lt;0, RIGHT(TEXT(AL1043,"0.#"),1)&lt;&gt;"."),TRUE,FALSE)</formula>
    </cfRule>
    <cfRule type="expression" dxfId="1954" priority="2056">
      <formula>IF(AND(AL1043&lt;0, RIGHT(TEXT(AL1043,"0.#"),1)="."),TRUE,FALSE)</formula>
    </cfRule>
  </conditionalFormatting>
  <conditionalFormatting sqref="Y1043:Y1044">
    <cfRule type="expression" dxfId="1953" priority="2051">
      <formula>IF(RIGHT(TEXT(Y1043,"0.#"),1)=".",FALSE,TRUE)</formula>
    </cfRule>
    <cfRule type="expression" dxfId="1952" priority="2052">
      <formula>IF(RIGHT(TEXT(Y1043,"0.#"),1)=".",TRUE,FALSE)</formula>
    </cfRule>
  </conditionalFormatting>
  <conditionalFormatting sqref="AL1078:AO1105">
    <cfRule type="expression" dxfId="1951" priority="2047">
      <formula>IF(AND(AL1078&gt;=0, RIGHT(TEXT(AL1078,"0.#"),1)&lt;&gt;"."),TRUE,FALSE)</formula>
    </cfRule>
    <cfRule type="expression" dxfId="1950" priority="2048">
      <formula>IF(AND(AL1078&gt;=0, RIGHT(TEXT(AL1078,"0.#"),1)="."),TRUE,FALSE)</formula>
    </cfRule>
    <cfRule type="expression" dxfId="1949" priority="2049">
      <formula>IF(AND(AL1078&lt;0, RIGHT(TEXT(AL1078,"0.#"),1)&lt;&gt;"."),TRUE,FALSE)</formula>
    </cfRule>
    <cfRule type="expression" dxfId="1948" priority="2050">
      <formula>IF(AND(AL1078&lt;0, RIGHT(TEXT(AL1078,"0.#"),1)="."),TRUE,FALSE)</formula>
    </cfRule>
  </conditionalFormatting>
  <conditionalFormatting sqref="Y1078:Y1105">
    <cfRule type="expression" dxfId="1947" priority="2045">
      <formula>IF(RIGHT(TEXT(Y1078,"0.#"),1)=".",FALSE,TRUE)</formula>
    </cfRule>
    <cfRule type="expression" dxfId="1946" priority="2046">
      <formula>IF(RIGHT(TEXT(Y1078,"0.#"),1)=".",TRUE,FALSE)</formula>
    </cfRule>
  </conditionalFormatting>
  <conditionalFormatting sqref="AL1076:AO1077">
    <cfRule type="expression" dxfId="1945" priority="2041">
      <formula>IF(AND(AL1076&gt;=0, RIGHT(TEXT(AL1076,"0.#"),1)&lt;&gt;"."),TRUE,FALSE)</formula>
    </cfRule>
    <cfRule type="expression" dxfId="1944" priority="2042">
      <formula>IF(AND(AL1076&gt;=0, RIGHT(TEXT(AL1076,"0.#"),1)="."),TRUE,FALSE)</formula>
    </cfRule>
    <cfRule type="expression" dxfId="1943" priority="2043">
      <formula>IF(AND(AL1076&lt;0, RIGHT(TEXT(AL1076,"0.#"),1)&lt;&gt;"."),TRUE,FALSE)</formula>
    </cfRule>
    <cfRule type="expression" dxfId="1942" priority="2044">
      <formula>IF(AND(AL1076&lt;0, RIGHT(TEXT(AL1076,"0.#"),1)="."),TRUE,FALSE)</formula>
    </cfRule>
  </conditionalFormatting>
  <conditionalFormatting sqref="Y1076:Y1077">
    <cfRule type="expression" dxfId="1941" priority="2039">
      <formula>IF(RIGHT(TEXT(Y1076,"0.#"),1)=".",FALSE,TRUE)</formula>
    </cfRule>
    <cfRule type="expression" dxfId="1940" priority="2040">
      <formula>IF(RIGHT(TEXT(Y1076,"0.#"),1)=".",TRUE,FALSE)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K14:AQ17">
    <cfRule type="expression" dxfId="747" priority="47">
      <formula>IF(RIGHT(TEXT(AK14,"0.#"),1)=".",FALSE,TRUE)</formula>
    </cfRule>
    <cfRule type="expression" dxfId="746" priority="48">
      <formula>IF(RIGHT(TEXT(AK14,"0.#"),1)=".",TRUE,FALSE)</formula>
    </cfRule>
  </conditionalFormatting>
  <conditionalFormatting sqref="P23:V23">
    <cfRule type="expression" dxfId="745" priority="45">
      <formula>IF(RIGHT(TEXT(P23,"0.#"),1)=".",FALSE,TRUE)</formula>
    </cfRule>
    <cfRule type="expression" dxfId="744" priority="46">
      <formula>IF(RIGHT(TEXT(P23,"0.#"),1)=".",TRUE,FALSE)</formula>
    </cfRule>
  </conditionalFormatting>
  <conditionalFormatting sqref="P24:V27">
    <cfRule type="expression" dxfId="743" priority="43">
      <formula>IF(RIGHT(TEXT(P24,"0.#"),1)=".",FALSE,TRUE)</formula>
    </cfRule>
    <cfRule type="expression" dxfId="742" priority="44">
      <formula>IF(RIGHT(TEXT(P24,"0.#"),1)=".",TRUE,FALSE)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5:Y886">
    <cfRule type="expression" dxfId="723" priority="23">
      <formula>IF(RIGHT(TEXT(Y885,"0.#"),1)=".",FALSE,TRUE)</formula>
    </cfRule>
    <cfRule type="expression" dxfId="722" priority="24">
      <formula>IF(RIGHT(TEXT(Y885,"0.#"),1)=".",TRUE,FALSE)</formula>
    </cfRule>
  </conditionalFormatting>
  <conditionalFormatting sqref="Y918">
    <cfRule type="expression" dxfId="721" priority="17">
      <formula>IF(RIGHT(TEXT(Y918,"0.#"),1)=".",FALSE,TRUE)</formula>
    </cfRule>
    <cfRule type="expression" dxfId="720" priority="18">
      <formula>IF(RIGHT(TEXT(Y918,"0.#"),1)=".",TRUE,FALSE)</formula>
    </cfRule>
  </conditionalFormatting>
  <conditionalFormatting sqref="AL918:AO918">
    <cfRule type="expression" dxfId="719" priority="19">
      <formula>IF(AND(AL918&gt;=0, RIGHT(TEXT(AL918,"0.#"),1)&lt;&gt;"."),TRUE,FALSE)</formula>
    </cfRule>
    <cfRule type="expression" dxfId="718" priority="20">
      <formula>IF(AND(AL918&gt;=0, RIGHT(TEXT(AL918,"0.#"),1)="."),TRUE,FALSE)</formula>
    </cfRule>
    <cfRule type="expression" dxfId="717" priority="21">
      <formula>IF(AND(AL918&lt;0, RIGHT(TEXT(AL918,"0.#"),1)&lt;&gt;"."),TRUE,FALSE)</formula>
    </cfRule>
    <cfRule type="expression" dxfId="716" priority="22">
      <formula>IF(AND(AL918&lt;0, RIGHT(TEXT(AL918,"0.#"),1)="."),TRUE,FALSE)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195" max="49" man="1"/>
    <brk id="278" max="49" man="1"/>
    <brk id="407" max="49" man="1"/>
    <brk id="699" max="49" man="1"/>
    <brk id="733"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8"/>
      <c r="Z2" s="828"/>
      <c r="AA2" s="829"/>
      <c r="AB2" s="1022" t="s">
        <v>11</v>
      </c>
      <c r="AC2" s="1023"/>
      <c r="AD2" s="1024"/>
      <c r="AE2" s="1028" t="s">
        <v>389</v>
      </c>
      <c r="AF2" s="1028"/>
      <c r="AG2" s="1028"/>
      <c r="AH2" s="1028"/>
      <c r="AI2" s="1028" t="s">
        <v>411</v>
      </c>
      <c r="AJ2" s="1028"/>
      <c r="AK2" s="1028"/>
      <c r="AL2" s="562"/>
      <c r="AM2" s="1028" t="s">
        <v>508</v>
      </c>
      <c r="AN2" s="1028"/>
      <c r="AO2" s="1028"/>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9"/>
      <c r="Z3" s="1020"/>
      <c r="AA3" s="1021"/>
      <c r="AB3" s="1025"/>
      <c r="AC3" s="1026"/>
      <c r="AD3" s="1027"/>
      <c r="AE3" s="913"/>
      <c r="AF3" s="913"/>
      <c r="AG3" s="913"/>
      <c r="AH3" s="913"/>
      <c r="AI3" s="913"/>
      <c r="AJ3" s="913"/>
      <c r="AK3" s="913"/>
      <c r="AL3" s="413"/>
      <c r="AM3" s="913"/>
      <c r="AN3" s="913"/>
      <c r="AO3" s="913"/>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5"/>
      <c r="I4" s="995"/>
      <c r="J4" s="995"/>
      <c r="K4" s="995"/>
      <c r="L4" s="995"/>
      <c r="M4" s="995"/>
      <c r="N4" s="995"/>
      <c r="O4" s="996"/>
      <c r="P4" s="108"/>
      <c r="Q4" s="1003"/>
      <c r="R4" s="1003"/>
      <c r="S4" s="1003"/>
      <c r="T4" s="1003"/>
      <c r="U4" s="1003"/>
      <c r="V4" s="1003"/>
      <c r="W4" s="1003"/>
      <c r="X4" s="1004"/>
      <c r="Y4" s="1013" t="s">
        <v>12</v>
      </c>
      <c r="Z4" s="1014"/>
      <c r="AA4" s="1015"/>
      <c r="AB4" s="466"/>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997"/>
      <c r="H5" s="998"/>
      <c r="I5" s="998"/>
      <c r="J5" s="998"/>
      <c r="K5" s="998"/>
      <c r="L5" s="998"/>
      <c r="M5" s="998"/>
      <c r="N5" s="998"/>
      <c r="O5" s="999"/>
      <c r="P5" s="1005"/>
      <c r="Q5" s="1005"/>
      <c r="R5" s="1005"/>
      <c r="S5" s="1005"/>
      <c r="T5" s="1005"/>
      <c r="U5" s="1005"/>
      <c r="V5" s="1005"/>
      <c r="W5" s="1005"/>
      <c r="X5" s="1006"/>
      <c r="Y5" s="452" t="s">
        <v>54</v>
      </c>
      <c r="Z5" s="1010"/>
      <c r="AA5" s="1011"/>
      <c r="AB5" s="528"/>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0"/>
      <c r="H6" s="1001"/>
      <c r="I6" s="1001"/>
      <c r="J6" s="1001"/>
      <c r="K6" s="1001"/>
      <c r="L6" s="1001"/>
      <c r="M6" s="1001"/>
      <c r="N6" s="1001"/>
      <c r="O6" s="1002"/>
      <c r="P6" s="1007"/>
      <c r="Q6" s="1007"/>
      <c r="R6" s="1007"/>
      <c r="S6" s="1007"/>
      <c r="T6" s="1007"/>
      <c r="U6" s="1007"/>
      <c r="V6" s="1007"/>
      <c r="W6" s="1007"/>
      <c r="X6" s="1008"/>
      <c r="Y6" s="1009" t="s">
        <v>13</v>
      </c>
      <c r="Z6" s="1010"/>
      <c r="AA6" s="1011"/>
      <c r="AB6" s="598"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8"/>
      <c r="Z9" s="828"/>
      <c r="AA9" s="829"/>
      <c r="AB9" s="1022" t="s">
        <v>11</v>
      </c>
      <c r="AC9" s="1023"/>
      <c r="AD9" s="1024"/>
      <c r="AE9" s="1028" t="s">
        <v>389</v>
      </c>
      <c r="AF9" s="1028"/>
      <c r="AG9" s="1028"/>
      <c r="AH9" s="1028"/>
      <c r="AI9" s="1028" t="s">
        <v>411</v>
      </c>
      <c r="AJ9" s="1028"/>
      <c r="AK9" s="1028"/>
      <c r="AL9" s="562"/>
      <c r="AM9" s="1028" t="s">
        <v>508</v>
      </c>
      <c r="AN9" s="1028"/>
      <c r="AO9" s="1028"/>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9"/>
      <c r="Z10" s="1020"/>
      <c r="AA10" s="1021"/>
      <c r="AB10" s="1025"/>
      <c r="AC10" s="1026"/>
      <c r="AD10" s="1027"/>
      <c r="AE10" s="913"/>
      <c r="AF10" s="913"/>
      <c r="AG10" s="913"/>
      <c r="AH10" s="913"/>
      <c r="AI10" s="913"/>
      <c r="AJ10" s="913"/>
      <c r="AK10" s="913"/>
      <c r="AL10" s="413"/>
      <c r="AM10" s="913"/>
      <c r="AN10" s="913"/>
      <c r="AO10" s="913"/>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5"/>
      <c r="I11" s="995"/>
      <c r="J11" s="995"/>
      <c r="K11" s="995"/>
      <c r="L11" s="995"/>
      <c r="M11" s="995"/>
      <c r="N11" s="995"/>
      <c r="O11" s="996"/>
      <c r="P11" s="108"/>
      <c r="Q11" s="1003"/>
      <c r="R11" s="1003"/>
      <c r="S11" s="1003"/>
      <c r="T11" s="1003"/>
      <c r="U11" s="1003"/>
      <c r="V11" s="1003"/>
      <c r="W11" s="1003"/>
      <c r="X11" s="1004"/>
      <c r="Y11" s="1013" t="s">
        <v>12</v>
      </c>
      <c r="Z11" s="1014"/>
      <c r="AA11" s="1015"/>
      <c r="AB11" s="466"/>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997"/>
      <c r="H12" s="998"/>
      <c r="I12" s="998"/>
      <c r="J12" s="998"/>
      <c r="K12" s="998"/>
      <c r="L12" s="998"/>
      <c r="M12" s="998"/>
      <c r="N12" s="998"/>
      <c r="O12" s="999"/>
      <c r="P12" s="1005"/>
      <c r="Q12" s="1005"/>
      <c r="R12" s="1005"/>
      <c r="S12" s="1005"/>
      <c r="T12" s="1005"/>
      <c r="U12" s="1005"/>
      <c r="V12" s="1005"/>
      <c r="W12" s="1005"/>
      <c r="X12" s="1006"/>
      <c r="Y12" s="452" t="s">
        <v>54</v>
      </c>
      <c r="Z12" s="1010"/>
      <c r="AA12" s="1011"/>
      <c r="AB12" s="528"/>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8"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8"/>
      <c r="Z16" s="828"/>
      <c r="AA16" s="829"/>
      <c r="AB16" s="1022" t="s">
        <v>11</v>
      </c>
      <c r="AC16" s="1023"/>
      <c r="AD16" s="1024"/>
      <c r="AE16" s="1028" t="s">
        <v>389</v>
      </c>
      <c r="AF16" s="1028"/>
      <c r="AG16" s="1028"/>
      <c r="AH16" s="1028"/>
      <c r="AI16" s="1028" t="s">
        <v>411</v>
      </c>
      <c r="AJ16" s="1028"/>
      <c r="AK16" s="1028"/>
      <c r="AL16" s="562"/>
      <c r="AM16" s="1028" t="s">
        <v>508</v>
      </c>
      <c r="AN16" s="1028"/>
      <c r="AO16" s="1028"/>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9"/>
      <c r="Z17" s="1020"/>
      <c r="AA17" s="1021"/>
      <c r="AB17" s="1025"/>
      <c r="AC17" s="1026"/>
      <c r="AD17" s="1027"/>
      <c r="AE17" s="913"/>
      <c r="AF17" s="913"/>
      <c r="AG17" s="913"/>
      <c r="AH17" s="913"/>
      <c r="AI17" s="913"/>
      <c r="AJ17" s="913"/>
      <c r="AK17" s="913"/>
      <c r="AL17" s="413"/>
      <c r="AM17" s="913"/>
      <c r="AN17" s="913"/>
      <c r="AO17" s="913"/>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5"/>
      <c r="I18" s="995"/>
      <c r="J18" s="995"/>
      <c r="K18" s="995"/>
      <c r="L18" s="995"/>
      <c r="M18" s="995"/>
      <c r="N18" s="995"/>
      <c r="O18" s="996"/>
      <c r="P18" s="108"/>
      <c r="Q18" s="1003"/>
      <c r="R18" s="1003"/>
      <c r="S18" s="1003"/>
      <c r="T18" s="1003"/>
      <c r="U18" s="1003"/>
      <c r="V18" s="1003"/>
      <c r="W18" s="1003"/>
      <c r="X18" s="1004"/>
      <c r="Y18" s="1013" t="s">
        <v>12</v>
      </c>
      <c r="Z18" s="1014"/>
      <c r="AA18" s="1015"/>
      <c r="AB18" s="466"/>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997"/>
      <c r="H19" s="998"/>
      <c r="I19" s="998"/>
      <c r="J19" s="998"/>
      <c r="K19" s="998"/>
      <c r="L19" s="998"/>
      <c r="M19" s="998"/>
      <c r="N19" s="998"/>
      <c r="O19" s="999"/>
      <c r="P19" s="1005"/>
      <c r="Q19" s="1005"/>
      <c r="R19" s="1005"/>
      <c r="S19" s="1005"/>
      <c r="T19" s="1005"/>
      <c r="U19" s="1005"/>
      <c r="V19" s="1005"/>
      <c r="W19" s="1005"/>
      <c r="X19" s="1006"/>
      <c r="Y19" s="452" t="s">
        <v>54</v>
      </c>
      <c r="Z19" s="1010"/>
      <c r="AA19" s="1011"/>
      <c r="AB19" s="528"/>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8"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8"/>
      <c r="Z23" s="828"/>
      <c r="AA23" s="829"/>
      <c r="AB23" s="1022" t="s">
        <v>11</v>
      </c>
      <c r="AC23" s="1023"/>
      <c r="AD23" s="1024"/>
      <c r="AE23" s="1028" t="s">
        <v>389</v>
      </c>
      <c r="AF23" s="1028"/>
      <c r="AG23" s="1028"/>
      <c r="AH23" s="1028"/>
      <c r="AI23" s="1028" t="s">
        <v>411</v>
      </c>
      <c r="AJ23" s="1028"/>
      <c r="AK23" s="1028"/>
      <c r="AL23" s="562"/>
      <c r="AM23" s="1028" t="s">
        <v>508</v>
      </c>
      <c r="AN23" s="1028"/>
      <c r="AO23" s="1028"/>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9"/>
      <c r="Z24" s="1020"/>
      <c r="AA24" s="1021"/>
      <c r="AB24" s="1025"/>
      <c r="AC24" s="1026"/>
      <c r="AD24" s="1027"/>
      <c r="AE24" s="913"/>
      <c r="AF24" s="913"/>
      <c r="AG24" s="913"/>
      <c r="AH24" s="913"/>
      <c r="AI24" s="913"/>
      <c r="AJ24" s="913"/>
      <c r="AK24" s="913"/>
      <c r="AL24" s="413"/>
      <c r="AM24" s="913"/>
      <c r="AN24" s="913"/>
      <c r="AO24" s="913"/>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5"/>
      <c r="I25" s="995"/>
      <c r="J25" s="995"/>
      <c r="K25" s="995"/>
      <c r="L25" s="995"/>
      <c r="M25" s="995"/>
      <c r="N25" s="995"/>
      <c r="O25" s="996"/>
      <c r="P25" s="108"/>
      <c r="Q25" s="1003"/>
      <c r="R25" s="1003"/>
      <c r="S25" s="1003"/>
      <c r="T25" s="1003"/>
      <c r="U25" s="1003"/>
      <c r="V25" s="1003"/>
      <c r="W25" s="1003"/>
      <c r="X25" s="1004"/>
      <c r="Y25" s="1013" t="s">
        <v>12</v>
      </c>
      <c r="Z25" s="1014"/>
      <c r="AA25" s="1015"/>
      <c r="AB25" s="466"/>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997"/>
      <c r="H26" s="998"/>
      <c r="I26" s="998"/>
      <c r="J26" s="998"/>
      <c r="K26" s="998"/>
      <c r="L26" s="998"/>
      <c r="M26" s="998"/>
      <c r="N26" s="998"/>
      <c r="O26" s="999"/>
      <c r="P26" s="1005"/>
      <c r="Q26" s="1005"/>
      <c r="R26" s="1005"/>
      <c r="S26" s="1005"/>
      <c r="T26" s="1005"/>
      <c r="U26" s="1005"/>
      <c r="V26" s="1005"/>
      <c r="W26" s="1005"/>
      <c r="X26" s="1006"/>
      <c r="Y26" s="452" t="s">
        <v>54</v>
      </c>
      <c r="Z26" s="1010"/>
      <c r="AA26" s="1011"/>
      <c r="AB26" s="528"/>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8"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8"/>
      <c r="Z30" s="828"/>
      <c r="AA30" s="829"/>
      <c r="AB30" s="1022" t="s">
        <v>11</v>
      </c>
      <c r="AC30" s="1023"/>
      <c r="AD30" s="1024"/>
      <c r="AE30" s="1028" t="s">
        <v>389</v>
      </c>
      <c r="AF30" s="1028"/>
      <c r="AG30" s="1028"/>
      <c r="AH30" s="1028"/>
      <c r="AI30" s="1028" t="s">
        <v>411</v>
      </c>
      <c r="AJ30" s="1028"/>
      <c r="AK30" s="1028"/>
      <c r="AL30" s="562"/>
      <c r="AM30" s="1028" t="s">
        <v>508</v>
      </c>
      <c r="AN30" s="1028"/>
      <c r="AO30" s="1028"/>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9"/>
      <c r="Z31" s="1020"/>
      <c r="AA31" s="1021"/>
      <c r="AB31" s="1025"/>
      <c r="AC31" s="1026"/>
      <c r="AD31" s="1027"/>
      <c r="AE31" s="913"/>
      <c r="AF31" s="913"/>
      <c r="AG31" s="913"/>
      <c r="AH31" s="913"/>
      <c r="AI31" s="913"/>
      <c r="AJ31" s="913"/>
      <c r="AK31" s="913"/>
      <c r="AL31" s="413"/>
      <c r="AM31" s="913"/>
      <c r="AN31" s="913"/>
      <c r="AO31" s="913"/>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5"/>
      <c r="I32" s="995"/>
      <c r="J32" s="995"/>
      <c r="K32" s="995"/>
      <c r="L32" s="995"/>
      <c r="M32" s="995"/>
      <c r="N32" s="995"/>
      <c r="O32" s="996"/>
      <c r="P32" s="108"/>
      <c r="Q32" s="1003"/>
      <c r="R32" s="1003"/>
      <c r="S32" s="1003"/>
      <c r="T32" s="1003"/>
      <c r="U32" s="1003"/>
      <c r="V32" s="1003"/>
      <c r="W32" s="1003"/>
      <c r="X32" s="1004"/>
      <c r="Y32" s="1013" t="s">
        <v>12</v>
      </c>
      <c r="Z32" s="1014"/>
      <c r="AA32" s="1015"/>
      <c r="AB32" s="466"/>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997"/>
      <c r="H33" s="998"/>
      <c r="I33" s="998"/>
      <c r="J33" s="998"/>
      <c r="K33" s="998"/>
      <c r="L33" s="998"/>
      <c r="M33" s="998"/>
      <c r="N33" s="998"/>
      <c r="O33" s="999"/>
      <c r="P33" s="1005"/>
      <c r="Q33" s="1005"/>
      <c r="R33" s="1005"/>
      <c r="S33" s="1005"/>
      <c r="T33" s="1005"/>
      <c r="U33" s="1005"/>
      <c r="V33" s="1005"/>
      <c r="W33" s="1005"/>
      <c r="X33" s="1006"/>
      <c r="Y33" s="452" t="s">
        <v>54</v>
      </c>
      <c r="Z33" s="1010"/>
      <c r="AA33" s="1011"/>
      <c r="AB33" s="528"/>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8"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8"/>
      <c r="Z37" s="828"/>
      <c r="AA37" s="829"/>
      <c r="AB37" s="1022" t="s">
        <v>11</v>
      </c>
      <c r="AC37" s="1023"/>
      <c r="AD37" s="1024"/>
      <c r="AE37" s="1028" t="s">
        <v>389</v>
      </c>
      <c r="AF37" s="1028"/>
      <c r="AG37" s="1028"/>
      <c r="AH37" s="1028"/>
      <c r="AI37" s="1028" t="s">
        <v>411</v>
      </c>
      <c r="AJ37" s="1028"/>
      <c r="AK37" s="1028"/>
      <c r="AL37" s="562"/>
      <c r="AM37" s="1028" t="s">
        <v>508</v>
      </c>
      <c r="AN37" s="1028"/>
      <c r="AO37" s="1028"/>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9"/>
      <c r="Z38" s="1020"/>
      <c r="AA38" s="1021"/>
      <c r="AB38" s="1025"/>
      <c r="AC38" s="1026"/>
      <c r="AD38" s="1027"/>
      <c r="AE38" s="913"/>
      <c r="AF38" s="913"/>
      <c r="AG38" s="913"/>
      <c r="AH38" s="913"/>
      <c r="AI38" s="913"/>
      <c r="AJ38" s="913"/>
      <c r="AK38" s="913"/>
      <c r="AL38" s="413"/>
      <c r="AM38" s="913"/>
      <c r="AN38" s="913"/>
      <c r="AO38" s="913"/>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5"/>
      <c r="I39" s="995"/>
      <c r="J39" s="995"/>
      <c r="K39" s="995"/>
      <c r="L39" s="995"/>
      <c r="M39" s="995"/>
      <c r="N39" s="995"/>
      <c r="O39" s="996"/>
      <c r="P39" s="108"/>
      <c r="Q39" s="1003"/>
      <c r="R39" s="1003"/>
      <c r="S39" s="1003"/>
      <c r="T39" s="1003"/>
      <c r="U39" s="1003"/>
      <c r="V39" s="1003"/>
      <c r="W39" s="1003"/>
      <c r="X39" s="1004"/>
      <c r="Y39" s="1013" t="s">
        <v>12</v>
      </c>
      <c r="Z39" s="1014"/>
      <c r="AA39" s="1015"/>
      <c r="AB39" s="466"/>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997"/>
      <c r="H40" s="998"/>
      <c r="I40" s="998"/>
      <c r="J40" s="998"/>
      <c r="K40" s="998"/>
      <c r="L40" s="998"/>
      <c r="M40" s="998"/>
      <c r="N40" s="998"/>
      <c r="O40" s="999"/>
      <c r="P40" s="1005"/>
      <c r="Q40" s="1005"/>
      <c r="R40" s="1005"/>
      <c r="S40" s="1005"/>
      <c r="T40" s="1005"/>
      <c r="U40" s="1005"/>
      <c r="V40" s="1005"/>
      <c r="W40" s="1005"/>
      <c r="X40" s="1006"/>
      <c r="Y40" s="452" t="s">
        <v>54</v>
      </c>
      <c r="Z40" s="1010"/>
      <c r="AA40" s="1011"/>
      <c r="AB40" s="528"/>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8"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8"/>
      <c r="Z44" s="828"/>
      <c r="AA44" s="829"/>
      <c r="AB44" s="1022" t="s">
        <v>11</v>
      </c>
      <c r="AC44" s="1023"/>
      <c r="AD44" s="1024"/>
      <c r="AE44" s="1028" t="s">
        <v>389</v>
      </c>
      <c r="AF44" s="1028"/>
      <c r="AG44" s="1028"/>
      <c r="AH44" s="1028"/>
      <c r="AI44" s="1028" t="s">
        <v>411</v>
      </c>
      <c r="AJ44" s="1028"/>
      <c r="AK44" s="1028"/>
      <c r="AL44" s="562"/>
      <c r="AM44" s="1028" t="s">
        <v>508</v>
      </c>
      <c r="AN44" s="1028"/>
      <c r="AO44" s="1028"/>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9"/>
      <c r="Z45" s="1020"/>
      <c r="AA45" s="1021"/>
      <c r="AB45" s="1025"/>
      <c r="AC45" s="1026"/>
      <c r="AD45" s="1027"/>
      <c r="AE45" s="913"/>
      <c r="AF45" s="913"/>
      <c r="AG45" s="913"/>
      <c r="AH45" s="913"/>
      <c r="AI45" s="913"/>
      <c r="AJ45" s="913"/>
      <c r="AK45" s="913"/>
      <c r="AL45" s="413"/>
      <c r="AM45" s="913"/>
      <c r="AN45" s="913"/>
      <c r="AO45" s="913"/>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5"/>
      <c r="I46" s="995"/>
      <c r="J46" s="995"/>
      <c r="K46" s="995"/>
      <c r="L46" s="995"/>
      <c r="M46" s="995"/>
      <c r="N46" s="995"/>
      <c r="O46" s="996"/>
      <c r="P46" s="108"/>
      <c r="Q46" s="1003"/>
      <c r="R46" s="1003"/>
      <c r="S46" s="1003"/>
      <c r="T46" s="1003"/>
      <c r="U46" s="1003"/>
      <c r="V46" s="1003"/>
      <c r="W46" s="1003"/>
      <c r="X46" s="1004"/>
      <c r="Y46" s="1013" t="s">
        <v>12</v>
      </c>
      <c r="Z46" s="1014"/>
      <c r="AA46" s="1015"/>
      <c r="AB46" s="466"/>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997"/>
      <c r="H47" s="998"/>
      <c r="I47" s="998"/>
      <c r="J47" s="998"/>
      <c r="K47" s="998"/>
      <c r="L47" s="998"/>
      <c r="M47" s="998"/>
      <c r="N47" s="998"/>
      <c r="O47" s="999"/>
      <c r="P47" s="1005"/>
      <c r="Q47" s="1005"/>
      <c r="R47" s="1005"/>
      <c r="S47" s="1005"/>
      <c r="T47" s="1005"/>
      <c r="U47" s="1005"/>
      <c r="V47" s="1005"/>
      <c r="W47" s="1005"/>
      <c r="X47" s="1006"/>
      <c r="Y47" s="452" t="s">
        <v>54</v>
      </c>
      <c r="Z47" s="1010"/>
      <c r="AA47" s="1011"/>
      <c r="AB47" s="528"/>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8"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8"/>
      <c r="Z51" s="828"/>
      <c r="AA51" s="829"/>
      <c r="AB51" s="562" t="s">
        <v>11</v>
      </c>
      <c r="AC51" s="1023"/>
      <c r="AD51" s="1024"/>
      <c r="AE51" s="1028" t="s">
        <v>389</v>
      </c>
      <c r="AF51" s="1028"/>
      <c r="AG51" s="1028"/>
      <c r="AH51" s="1028"/>
      <c r="AI51" s="1028" t="s">
        <v>411</v>
      </c>
      <c r="AJ51" s="1028"/>
      <c r="AK51" s="1028"/>
      <c r="AL51" s="562"/>
      <c r="AM51" s="1028" t="s">
        <v>508</v>
      </c>
      <c r="AN51" s="1028"/>
      <c r="AO51" s="1028"/>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9"/>
      <c r="Z52" s="1020"/>
      <c r="AA52" s="1021"/>
      <c r="AB52" s="1025"/>
      <c r="AC52" s="1026"/>
      <c r="AD52" s="1027"/>
      <c r="AE52" s="913"/>
      <c r="AF52" s="913"/>
      <c r="AG52" s="913"/>
      <c r="AH52" s="913"/>
      <c r="AI52" s="913"/>
      <c r="AJ52" s="913"/>
      <c r="AK52" s="913"/>
      <c r="AL52" s="413"/>
      <c r="AM52" s="913"/>
      <c r="AN52" s="913"/>
      <c r="AO52" s="913"/>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5"/>
      <c r="I53" s="995"/>
      <c r="J53" s="995"/>
      <c r="K53" s="995"/>
      <c r="L53" s="995"/>
      <c r="M53" s="995"/>
      <c r="N53" s="995"/>
      <c r="O53" s="996"/>
      <c r="P53" s="108"/>
      <c r="Q53" s="1003"/>
      <c r="R53" s="1003"/>
      <c r="S53" s="1003"/>
      <c r="T53" s="1003"/>
      <c r="U53" s="1003"/>
      <c r="V53" s="1003"/>
      <c r="W53" s="1003"/>
      <c r="X53" s="1004"/>
      <c r="Y53" s="1013" t="s">
        <v>12</v>
      </c>
      <c r="Z53" s="1014"/>
      <c r="AA53" s="1015"/>
      <c r="AB53" s="466"/>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997"/>
      <c r="H54" s="998"/>
      <c r="I54" s="998"/>
      <c r="J54" s="998"/>
      <c r="K54" s="998"/>
      <c r="L54" s="998"/>
      <c r="M54" s="998"/>
      <c r="N54" s="998"/>
      <c r="O54" s="999"/>
      <c r="P54" s="1005"/>
      <c r="Q54" s="1005"/>
      <c r="R54" s="1005"/>
      <c r="S54" s="1005"/>
      <c r="T54" s="1005"/>
      <c r="U54" s="1005"/>
      <c r="V54" s="1005"/>
      <c r="W54" s="1005"/>
      <c r="X54" s="1006"/>
      <c r="Y54" s="452" t="s">
        <v>54</v>
      </c>
      <c r="Z54" s="1010"/>
      <c r="AA54" s="1011"/>
      <c r="AB54" s="528"/>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8"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8"/>
      <c r="Z58" s="828"/>
      <c r="AA58" s="829"/>
      <c r="AB58" s="1022" t="s">
        <v>11</v>
      </c>
      <c r="AC58" s="1023"/>
      <c r="AD58" s="1024"/>
      <c r="AE58" s="1028" t="s">
        <v>389</v>
      </c>
      <c r="AF58" s="1028"/>
      <c r="AG58" s="1028"/>
      <c r="AH58" s="1028"/>
      <c r="AI58" s="1028" t="s">
        <v>411</v>
      </c>
      <c r="AJ58" s="1028"/>
      <c r="AK58" s="1028"/>
      <c r="AL58" s="562"/>
      <c r="AM58" s="1028" t="s">
        <v>508</v>
      </c>
      <c r="AN58" s="1028"/>
      <c r="AO58" s="1028"/>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9"/>
      <c r="Z59" s="1020"/>
      <c r="AA59" s="1021"/>
      <c r="AB59" s="1025"/>
      <c r="AC59" s="1026"/>
      <c r="AD59" s="1027"/>
      <c r="AE59" s="913"/>
      <c r="AF59" s="913"/>
      <c r="AG59" s="913"/>
      <c r="AH59" s="913"/>
      <c r="AI59" s="913"/>
      <c r="AJ59" s="913"/>
      <c r="AK59" s="913"/>
      <c r="AL59" s="413"/>
      <c r="AM59" s="913"/>
      <c r="AN59" s="913"/>
      <c r="AO59" s="913"/>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5"/>
      <c r="I60" s="995"/>
      <c r="J60" s="995"/>
      <c r="K60" s="995"/>
      <c r="L60" s="995"/>
      <c r="M60" s="995"/>
      <c r="N60" s="995"/>
      <c r="O60" s="996"/>
      <c r="P60" s="108"/>
      <c r="Q60" s="1003"/>
      <c r="R60" s="1003"/>
      <c r="S60" s="1003"/>
      <c r="T60" s="1003"/>
      <c r="U60" s="1003"/>
      <c r="V60" s="1003"/>
      <c r="W60" s="1003"/>
      <c r="X60" s="1004"/>
      <c r="Y60" s="1013" t="s">
        <v>12</v>
      </c>
      <c r="Z60" s="1014"/>
      <c r="AA60" s="1015"/>
      <c r="AB60" s="466"/>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997"/>
      <c r="H61" s="998"/>
      <c r="I61" s="998"/>
      <c r="J61" s="998"/>
      <c r="K61" s="998"/>
      <c r="L61" s="998"/>
      <c r="M61" s="998"/>
      <c r="N61" s="998"/>
      <c r="O61" s="999"/>
      <c r="P61" s="1005"/>
      <c r="Q61" s="1005"/>
      <c r="R61" s="1005"/>
      <c r="S61" s="1005"/>
      <c r="T61" s="1005"/>
      <c r="U61" s="1005"/>
      <c r="V61" s="1005"/>
      <c r="W61" s="1005"/>
      <c r="X61" s="1006"/>
      <c r="Y61" s="452" t="s">
        <v>54</v>
      </c>
      <c r="Z61" s="1010"/>
      <c r="AA61" s="1011"/>
      <c r="AB61" s="528"/>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8"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8"/>
      <c r="Z65" s="828"/>
      <c r="AA65" s="829"/>
      <c r="AB65" s="1022" t="s">
        <v>11</v>
      </c>
      <c r="AC65" s="1023"/>
      <c r="AD65" s="1024"/>
      <c r="AE65" s="1028" t="s">
        <v>389</v>
      </c>
      <c r="AF65" s="1028"/>
      <c r="AG65" s="1028"/>
      <c r="AH65" s="1028"/>
      <c r="AI65" s="1028" t="s">
        <v>411</v>
      </c>
      <c r="AJ65" s="1028"/>
      <c r="AK65" s="1028"/>
      <c r="AL65" s="562"/>
      <c r="AM65" s="1028" t="s">
        <v>508</v>
      </c>
      <c r="AN65" s="1028"/>
      <c r="AO65" s="1028"/>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9"/>
      <c r="Z66" s="1020"/>
      <c r="AA66" s="1021"/>
      <c r="AB66" s="1025"/>
      <c r="AC66" s="1026"/>
      <c r="AD66" s="1027"/>
      <c r="AE66" s="913"/>
      <c r="AF66" s="913"/>
      <c r="AG66" s="913"/>
      <c r="AH66" s="913"/>
      <c r="AI66" s="913"/>
      <c r="AJ66" s="913"/>
      <c r="AK66" s="913"/>
      <c r="AL66" s="413"/>
      <c r="AM66" s="913"/>
      <c r="AN66" s="913"/>
      <c r="AO66" s="913"/>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5"/>
      <c r="I67" s="995"/>
      <c r="J67" s="995"/>
      <c r="K67" s="995"/>
      <c r="L67" s="995"/>
      <c r="M67" s="995"/>
      <c r="N67" s="995"/>
      <c r="O67" s="996"/>
      <c r="P67" s="108"/>
      <c r="Q67" s="1003"/>
      <c r="R67" s="1003"/>
      <c r="S67" s="1003"/>
      <c r="T67" s="1003"/>
      <c r="U67" s="1003"/>
      <c r="V67" s="1003"/>
      <c r="W67" s="1003"/>
      <c r="X67" s="1004"/>
      <c r="Y67" s="1013" t="s">
        <v>12</v>
      </c>
      <c r="Z67" s="1014"/>
      <c r="AA67" s="1015"/>
      <c r="AB67" s="466"/>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997"/>
      <c r="H68" s="998"/>
      <c r="I68" s="998"/>
      <c r="J68" s="998"/>
      <c r="K68" s="998"/>
      <c r="L68" s="998"/>
      <c r="M68" s="998"/>
      <c r="N68" s="998"/>
      <c r="O68" s="999"/>
      <c r="P68" s="1005"/>
      <c r="Q68" s="1005"/>
      <c r="R68" s="1005"/>
      <c r="S68" s="1005"/>
      <c r="T68" s="1005"/>
      <c r="U68" s="1005"/>
      <c r="V68" s="1005"/>
      <c r="W68" s="1005"/>
      <c r="X68" s="1006"/>
      <c r="Y68" s="452" t="s">
        <v>54</v>
      </c>
      <c r="Z68" s="1010"/>
      <c r="AA68" s="1011"/>
      <c r="AB68" s="528"/>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0"/>
      <c r="H69" s="1001"/>
      <c r="I69" s="1001"/>
      <c r="J69" s="1001"/>
      <c r="K69" s="1001"/>
      <c r="L69" s="1001"/>
      <c r="M69" s="1001"/>
      <c r="N69" s="1001"/>
      <c r="O69" s="1002"/>
      <c r="P69" s="1007"/>
      <c r="Q69" s="1007"/>
      <c r="R69" s="1007"/>
      <c r="S69" s="1007"/>
      <c r="T69" s="1007"/>
      <c r="U69" s="1007"/>
      <c r="V69" s="1007"/>
      <c r="W69" s="1007"/>
      <c r="X69" s="1008"/>
      <c r="Y69" s="452" t="s">
        <v>13</v>
      </c>
      <c r="Z69" s="1010"/>
      <c r="AA69" s="1011"/>
      <c r="AB69" s="561"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1"/>
      <c r="B4" s="1042"/>
      <c r="C4" s="1042"/>
      <c r="D4" s="1042"/>
      <c r="E4" s="1042"/>
      <c r="F4" s="1043"/>
      <c r="G4" s="674"/>
      <c r="H4" s="675"/>
      <c r="I4" s="675"/>
      <c r="J4" s="675"/>
      <c r="K4" s="676"/>
      <c r="L4" s="668"/>
      <c r="M4" s="669"/>
      <c r="N4" s="669"/>
      <c r="O4" s="669"/>
      <c r="P4" s="669"/>
      <c r="Q4" s="669"/>
      <c r="R4" s="669"/>
      <c r="S4" s="669"/>
      <c r="T4" s="669"/>
      <c r="U4" s="669"/>
      <c r="V4" s="669"/>
      <c r="W4" s="669"/>
      <c r="X4" s="670"/>
      <c r="Y4" s="388"/>
      <c r="Z4" s="389"/>
      <c r="AA4" s="389"/>
      <c r="AB4" s="804"/>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1"/>
      <c r="B5" s="1042"/>
      <c r="C5" s="1042"/>
      <c r="D5" s="1042"/>
      <c r="E5" s="1042"/>
      <c r="F5" s="104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1"/>
      <c r="B6" s="1042"/>
      <c r="C6" s="1042"/>
      <c r="D6" s="1042"/>
      <c r="E6" s="1042"/>
      <c r="F6" s="104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1"/>
      <c r="B7" s="1042"/>
      <c r="C7" s="1042"/>
      <c r="D7" s="1042"/>
      <c r="E7" s="1042"/>
      <c r="F7" s="104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1"/>
      <c r="B8" s="1042"/>
      <c r="C8" s="1042"/>
      <c r="D8" s="1042"/>
      <c r="E8" s="1042"/>
      <c r="F8" s="104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1"/>
      <c r="B9" s="1042"/>
      <c r="C9" s="1042"/>
      <c r="D9" s="1042"/>
      <c r="E9" s="1042"/>
      <c r="F9" s="104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1"/>
      <c r="B10" s="1042"/>
      <c r="C10" s="1042"/>
      <c r="D10" s="1042"/>
      <c r="E10" s="1042"/>
      <c r="F10" s="104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1"/>
      <c r="B11" s="1042"/>
      <c r="C11" s="1042"/>
      <c r="D11" s="1042"/>
      <c r="E11" s="1042"/>
      <c r="F11" s="104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1"/>
      <c r="B12" s="1042"/>
      <c r="C12" s="1042"/>
      <c r="D12" s="1042"/>
      <c r="E12" s="1042"/>
      <c r="F12" s="104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1"/>
      <c r="B13" s="1042"/>
      <c r="C13" s="1042"/>
      <c r="D13" s="1042"/>
      <c r="E13" s="1042"/>
      <c r="F13" s="104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1"/>
      <c r="B14" s="1042"/>
      <c r="C14" s="1042"/>
      <c r="D14" s="1042"/>
      <c r="E14" s="1042"/>
      <c r="F14" s="104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1"/>
      <c r="B15" s="1042"/>
      <c r="C15" s="1042"/>
      <c r="D15" s="1042"/>
      <c r="E15" s="1042"/>
      <c r="F15" s="1043"/>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5"/>
      <c r="AY15">
        <f>COUNTA($G$17,$AC$17)</f>
        <v>0</v>
      </c>
    </row>
    <row r="16" spans="1:51" ht="25.5" customHeight="1" x14ac:dyDescent="0.15">
      <c r="A16" s="1041"/>
      <c r="B16" s="1042"/>
      <c r="C16" s="1042"/>
      <c r="D16" s="1042"/>
      <c r="E16" s="1042"/>
      <c r="F16" s="1043"/>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1"/>
      <c r="B17" s="1042"/>
      <c r="C17" s="1042"/>
      <c r="D17" s="1042"/>
      <c r="E17" s="1042"/>
      <c r="F17" s="1043"/>
      <c r="G17" s="674"/>
      <c r="H17" s="675"/>
      <c r="I17" s="675"/>
      <c r="J17" s="675"/>
      <c r="K17" s="676"/>
      <c r="L17" s="668"/>
      <c r="M17" s="669"/>
      <c r="N17" s="669"/>
      <c r="O17" s="669"/>
      <c r="P17" s="669"/>
      <c r="Q17" s="669"/>
      <c r="R17" s="669"/>
      <c r="S17" s="669"/>
      <c r="T17" s="669"/>
      <c r="U17" s="669"/>
      <c r="V17" s="669"/>
      <c r="W17" s="669"/>
      <c r="X17" s="670"/>
      <c r="Y17" s="388"/>
      <c r="Z17" s="389"/>
      <c r="AA17" s="389"/>
      <c r="AB17" s="804"/>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1"/>
      <c r="B18" s="1042"/>
      <c r="C18" s="1042"/>
      <c r="D18" s="1042"/>
      <c r="E18" s="1042"/>
      <c r="F18" s="104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1"/>
      <c r="B19" s="1042"/>
      <c r="C19" s="1042"/>
      <c r="D19" s="1042"/>
      <c r="E19" s="1042"/>
      <c r="F19" s="104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1"/>
      <c r="B20" s="1042"/>
      <c r="C20" s="1042"/>
      <c r="D20" s="1042"/>
      <c r="E20" s="1042"/>
      <c r="F20" s="104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1"/>
      <c r="B21" s="1042"/>
      <c r="C21" s="1042"/>
      <c r="D21" s="1042"/>
      <c r="E21" s="1042"/>
      <c r="F21" s="104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1"/>
      <c r="B22" s="1042"/>
      <c r="C22" s="1042"/>
      <c r="D22" s="1042"/>
      <c r="E22" s="1042"/>
      <c r="F22" s="104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1"/>
      <c r="B23" s="1042"/>
      <c r="C23" s="1042"/>
      <c r="D23" s="1042"/>
      <c r="E23" s="1042"/>
      <c r="F23" s="104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1"/>
      <c r="B24" s="1042"/>
      <c r="C24" s="1042"/>
      <c r="D24" s="1042"/>
      <c r="E24" s="1042"/>
      <c r="F24" s="104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1"/>
      <c r="B25" s="1042"/>
      <c r="C25" s="1042"/>
      <c r="D25" s="1042"/>
      <c r="E25" s="1042"/>
      <c r="F25" s="104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1"/>
      <c r="B26" s="1042"/>
      <c r="C26" s="1042"/>
      <c r="D26" s="1042"/>
      <c r="E26" s="1042"/>
      <c r="F26" s="104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1"/>
      <c r="B27" s="1042"/>
      <c r="C27" s="1042"/>
      <c r="D27" s="1042"/>
      <c r="E27" s="1042"/>
      <c r="F27" s="104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1"/>
      <c r="B28" s="1042"/>
      <c r="C28" s="1042"/>
      <c r="D28" s="1042"/>
      <c r="E28" s="1042"/>
      <c r="F28" s="1043"/>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5"/>
      <c r="AY28">
        <f>COUNTA($G$30,$AC$30)</f>
        <v>0</v>
      </c>
    </row>
    <row r="29" spans="1:51" ht="24.75" customHeight="1" x14ac:dyDescent="0.15">
      <c r="A29" s="1041"/>
      <c r="B29" s="1042"/>
      <c r="C29" s="1042"/>
      <c r="D29" s="1042"/>
      <c r="E29" s="1042"/>
      <c r="F29" s="1043"/>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1"/>
      <c r="B30" s="1042"/>
      <c r="C30" s="1042"/>
      <c r="D30" s="1042"/>
      <c r="E30" s="1042"/>
      <c r="F30" s="1043"/>
      <c r="G30" s="674"/>
      <c r="H30" s="675"/>
      <c r="I30" s="675"/>
      <c r="J30" s="675"/>
      <c r="K30" s="676"/>
      <c r="L30" s="668"/>
      <c r="M30" s="669"/>
      <c r="N30" s="669"/>
      <c r="O30" s="669"/>
      <c r="P30" s="669"/>
      <c r="Q30" s="669"/>
      <c r="R30" s="669"/>
      <c r="S30" s="669"/>
      <c r="T30" s="669"/>
      <c r="U30" s="669"/>
      <c r="V30" s="669"/>
      <c r="W30" s="669"/>
      <c r="X30" s="670"/>
      <c r="Y30" s="388"/>
      <c r="Z30" s="389"/>
      <c r="AA30" s="389"/>
      <c r="AB30" s="804"/>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1"/>
      <c r="B31" s="1042"/>
      <c r="C31" s="1042"/>
      <c r="D31" s="1042"/>
      <c r="E31" s="1042"/>
      <c r="F31" s="104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1"/>
      <c r="B32" s="1042"/>
      <c r="C32" s="1042"/>
      <c r="D32" s="1042"/>
      <c r="E32" s="1042"/>
      <c r="F32" s="104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1"/>
      <c r="B33" s="1042"/>
      <c r="C33" s="1042"/>
      <c r="D33" s="1042"/>
      <c r="E33" s="1042"/>
      <c r="F33" s="104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1"/>
      <c r="B34" s="1042"/>
      <c r="C34" s="1042"/>
      <c r="D34" s="1042"/>
      <c r="E34" s="1042"/>
      <c r="F34" s="104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1"/>
      <c r="B35" s="1042"/>
      <c r="C35" s="1042"/>
      <c r="D35" s="1042"/>
      <c r="E35" s="1042"/>
      <c r="F35" s="104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1"/>
      <c r="B36" s="1042"/>
      <c r="C36" s="1042"/>
      <c r="D36" s="1042"/>
      <c r="E36" s="1042"/>
      <c r="F36" s="104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1"/>
      <c r="B37" s="1042"/>
      <c r="C37" s="1042"/>
      <c r="D37" s="1042"/>
      <c r="E37" s="1042"/>
      <c r="F37" s="104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1"/>
      <c r="B38" s="1042"/>
      <c r="C38" s="1042"/>
      <c r="D38" s="1042"/>
      <c r="E38" s="1042"/>
      <c r="F38" s="104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1"/>
      <c r="B39" s="1042"/>
      <c r="C39" s="1042"/>
      <c r="D39" s="1042"/>
      <c r="E39" s="1042"/>
      <c r="F39" s="104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1"/>
      <c r="B40" s="1042"/>
      <c r="C40" s="1042"/>
      <c r="D40" s="1042"/>
      <c r="E40" s="1042"/>
      <c r="F40" s="104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1"/>
      <c r="B41" s="1042"/>
      <c r="C41" s="1042"/>
      <c r="D41" s="1042"/>
      <c r="E41" s="1042"/>
      <c r="F41" s="1043"/>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5"/>
      <c r="AY41">
        <f>COUNTA($G$43,$AC$43)</f>
        <v>0</v>
      </c>
    </row>
    <row r="42" spans="1:51" ht="24.75" customHeight="1" x14ac:dyDescent="0.15">
      <c r="A42" s="1041"/>
      <c r="B42" s="1042"/>
      <c r="C42" s="1042"/>
      <c r="D42" s="1042"/>
      <c r="E42" s="1042"/>
      <c r="F42" s="1043"/>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1"/>
      <c r="B43" s="1042"/>
      <c r="C43" s="1042"/>
      <c r="D43" s="1042"/>
      <c r="E43" s="1042"/>
      <c r="F43" s="1043"/>
      <c r="G43" s="674"/>
      <c r="H43" s="675"/>
      <c r="I43" s="675"/>
      <c r="J43" s="675"/>
      <c r="K43" s="676"/>
      <c r="L43" s="668"/>
      <c r="M43" s="669"/>
      <c r="N43" s="669"/>
      <c r="O43" s="669"/>
      <c r="P43" s="669"/>
      <c r="Q43" s="669"/>
      <c r="R43" s="669"/>
      <c r="S43" s="669"/>
      <c r="T43" s="669"/>
      <c r="U43" s="669"/>
      <c r="V43" s="669"/>
      <c r="W43" s="669"/>
      <c r="X43" s="670"/>
      <c r="Y43" s="388"/>
      <c r="Z43" s="389"/>
      <c r="AA43" s="389"/>
      <c r="AB43" s="804"/>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1"/>
      <c r="B44" s="1042"/>
      <c r="C44" s="1042"/>
      <c r="D44" s="1042"/>
      <c r="E44" s="1042"/>
      <c r="F44" s="104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1"/>
      <c r="B45" s="1042"/>
      <c r="C45" s="1042"/>
      <c r="D45" s="1042"/>
      <c r="E45" s="1042"/>
      <c r="F45" s="104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1"/>
      <c r="B46" s="1042"/>
      <c r="C46" s="1042"/>
      <c r="D46" s="1042"/>
      <c r="E46" s="1042"/>
      <c r="F46" s="104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1"/>
      <c r="B47" s="1042"/>
      <c r="C47" s="1042"/>
      <c r="D47" s="1042"/>
      <c r="E47" s="1042"/>
      <c r="F47" s="104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1"/>
      <c r="B48" s="1042"/>
      <c r="C48" s="1042"/>
      <c r="D48" s="1042"/>
      <c r="E48" s="1042"/>
      <c r="F48" s="104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1"/>
      <c r="B49" s="1042"/>
      <c r="C49" s="1042"/>
      <c r="D49" s="1042"/>
      <c r="E49" s="1042"/>
      <c r="F49" s="104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1"/>
      <c r="B50" s="1042"/>
      <c r="C50" s="1042"/>
      <c r="D50" s="1042"/>
      <c r="E50" s="1042"/>
      <c r="F50" s="104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1"/>
      <c r="B51" s="1042"/>
      <c r="C51" s="1042"/>
      <c r="D51" s="1042"/>
      <c r="E51" s="1042"/>
      <c r="F51" s="104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1"/>
      <c r="B52" s="1042"/>
      <c r="C52" s="1042"/>
      <c r="D52" s="1042"/>
      <c r="E52" s="1042"/>
      <c r="F52" s="104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5"/>
      <c r="AY55">
        <f>COUNTA($G$57,$AC$57)</f>
        <v>0</v>
      </c>
    </row>
    <row r="56" spans="1:51" ht="24.75" customHeight="1" x14ac:dyDescent="0.15">
      <c r="A56" s="1041"/>
      <c r="B56" s="1042"/>
      <c r="C56" s="1042"/>
      <c r="D56" s="1042"/>
      <c r="E56" s="1042"/>
      <c r="F56" s="1043"/>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1"/>
      <c r="B57" s="1042"/>
      <c r="C57" s="1042"/>
      <c r="D57" s="1042"/>
      <c r="E57" s="1042"/>
      <c r="F57" s="1043"/>
      <c r="G57" s="674"/>
      <c r="H57" s="675"/>
      <c r="I57" s="675"/>
      <c r="J57" s="675"/>
      <c r="K57" s="676"/>
      <c r="L57" s="668"/>
      <c r="M57" s="669"/>
      <c r="N57" s="669"/>
      <c r="O57" s="669"/>
      <c r="P57" s="669"/>
      <c r="Q57" s="669"/>
      <c r="R57" s="669"/>
      <c r="S57" s="669"/>
      <c r="T57" s="669"/>
      <c r="U57" s="669"/>
      <c r="V57" s="669"/>
      <c r="W57" s="669"/>
      <c r="X57" s="670"/>
      <c r="Y57" s="388"/>
      <c r="Z57" s="389"/>
      <c r="AA57" s="389"/>
      <c r="AB57" s="804"/>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1"/>
      <c r="B58" s="1042"/>
      <c r="C58" s="1042"/>
      <c r="D58" s="1042"/>
      <c r="E58" s="1042"/>
      <c r="F58" s="104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1"/>
      <c r="B59" s="1042"/>
      <c r="C59" s="1042"/>
      <c r="D59" s="1042"/>
      <c r="E59" s="1042"/>
      <c r="F59" s="104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1"/>
      <c r="B60" s="1042"/>
      <c r="C60" s="1042"/>
      <c r="D60" s="1042"/>
      <c r="E60" s="1042"/>
      <c r="F60" s="104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1"/>
      <c r="B61" s="1042"/>
      <c r="C61" s="1042"/>
      <c r="D61" s="1042"/>
      <c r="E61" s="1042"/>
      <c r="F61" s="104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1"/>
      <c r="B62" s="1042"/>
      <c r="C62" s="1042"/>
      <c r="D62" s="1042"/>
      <c r="E62" s="1042"/>
      <c r="F62" s="104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1"/>
      <c r="B63" s="1042"/>
      <c r="C63" s="1042"/>
      <c r="D63" s="1042"/>
      <c r="E63" s="1042"/>
      <c r="F63" s="104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1"/>
      <c r="B64" s="1042"/>
      <c r="C64" s="1042"/>
      <c r="D64" s="1042"/>
      <c r="E64" s="1042"/>
      <c r="F64" s="104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1"/>
      <c r="B65" s="1042"/>
      <c r="C65" s="1042"/>
      <c r="D65" s="1042"/>
      <c r="E65" s="1042"/>
      <c r="F65" s="104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1"/>
      <c r="B66" s="1042"/>
      <c r="C66" s="1042"/>
      <c r="D66" s="1042"/>
      <c r="E66" s="1042"/>
      <c r="F66" s="104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1"/>
      <c r="B67" s="1042"/>
      <c r="C67" s="1042"/>
      <c r="D67" s="1042"/>
      <c r="E67" s="1042"/>
      <c r="F67" s="104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1"/>
      <c r="B68" s="1042"/>
      <c r="C68" s="1042"/>
      <c r="D68" s="1042"/>
      <c r="E68" s="1042"/>
      <c r="F68" s="1043"/>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5"/>
      <c r="AY68">
        <f>COUNTA($G$70,$AC$70)</f>
        <v>0</v>
      </c>
    </row>
    <row r="69" spans="1:51" ht="25.5" customHeight="1" x14ac:dyDescent="0.15">
      <c r="A69" s="1041"/>
      <c r="B69" s="1042"/>
      <c r="C69" s="1042"/>
      <c r="D69" s="1042"/>
      <c r="E69" s="1042"/>
      <c r="F69" s="1043"/>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1"/>
      <c r="B70" s="1042"/>
      <c r="C70" s="1042"/>
      <c r="D70" s="1042"/>
      <c r="E70" s="1042"/>
      <c r="F70" s="1043"/>
      <c r="G70" s="674"/>
      <c r="H70" s="675"/>
      <c r="I70" s="675"/>
      <c r="J70" s="675"/>
      <c r="K70" s="676"/>
      <c r="L70" s="668"/>
      <c r="M70" s="669"/>
      <c r="N70" s="669"/>
      <c r="O70" s="669"/>
      <c r="P70" s="669"/>
      <c r="Q70" s="669"/>
      <c r="R70" s="669"/>
      <c r="S70" s="669"/>
      <c r="T70" s="669"/>
      <c r="U70" s="669"/>
      <c r="V70" s="669"/>
      <c r="W70" s="669"/>
      <c r="X70" s="670"/>
      <c r="Y70" s="388"/>
      <c r="Z70" s="389"/>
      <c r="AA70" s="389"/>
      <c r="AB70" s="804"/>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1"/>
      <c r="B71" s="1042"/>
      <c r="C71" s="1042"/>
      <c r="D71" s="1042"/>
      <c r="E71" s="1042"/>
      <c r="F71" s="104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1"/>
      <c r="B72" s="1042"/>
      <c r="C72" s="1042"/>
      <c r="D72" s="1042"/>
      <c r="E72" s="1042"/>
      <c r="F72" s="104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1"/>
      <c r="B73" s="1042"/>
      <c r="C73" s="1042"/>
      <c r="D73" s="1042"/>
      <c r="E73" s="1042"/>
      <c r="F73" s="104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1"/>
      <c r="B74" s="1042"/>
      <c r="C74" s="1042"/>
      <c r="D74" s="1042"/>
      <c r="E74" s="1042"/>
      <c r="F74" s="104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1"/>
      <c r="B75" s="1042"/>
      <c r="C75" s="1042"/>
      <c r="D75" s="1042"/>
      <c r="E75" s="1042"/>
      <c r="F75" s="104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1"/>
      <c r="B76" s="1042"/>
      <c r="C76" s="1042"/>
      <c r="D76" s="1042"/>
      <c r="E76" s="1042"/>
      <c r="F76" s="104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1"/>
      <c r="B77" s="1042"/>
      <c r="C77" s="1042"/>
      <c r="D77" s="1042"/>
      <c r="E77" s="1042"/>
      <c r="F77" s="104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1"/>
      <c r="B78" s="1042"/>
      <c r="C78" s="1042"/>
      <c r="D78" s="1042"/>
      <c r="E78" s="1042"/>
      <c r="F78" s="104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1"/>
      <c r="B79" s="1042"/>
      <c r="C79" s="1042"/>
      <c r="D79" s="1042"/>
      <c r="E79" s="1042"/>
      <c r="F79" s="104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1"/>
      <c r="B80" s="1042"/>
      <c r="C80" s="1042"/>
      <c r="D80" s="1042"/>
      <c r="E80" s="1042"/>
      <c r="F80" s="104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1"/>
      <c r="B81" s="1042"/>
      <c r="C81" s="1042"/>
      <c r="D81" s="1042"/>
      <c r="E81" s="1042"/>
      <c r="F81" s="1043"/>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5"/>
      <c r="AY81">
        <f>COUNTA($G$83,$AC$83)</f>
        <v>0</v>
      </c>
    </row>
    <row r="82" spans="1:51" ht="24.75" customHeight="1" x14ac:dyDescent="0.15">
      <c r="A82" s="1041"/>
      <c r="B82" s="1042"/>
      <c r="C82" s="1042"/>
      <c r="D82" s="1042"/>
      <c r="E82" s="1042"/>
      <c r="F82" s="1043"/>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1"/>
      <c r="B83" s="1042"/>
      <c r="C83" s="1042"/>
      <c r="D83" s="1042"/>
      <c r="E83" s="1042"/>
      <c r="F83" s="1043"/>
      <c r="G83" s="674"/>
      <c r="H83" s="675"/>
      <c r="I83" s="675"/>
      <c r="J83" s="675"/>
      <c r="K83" s="676"/>
      <c r="L83" s="668"/>
      <c r="M83" s="669"/>
      <c r="N83" s="669"/>
      <c r="O83" s="669"/>
      <c r="P83" s="669"/>
      <c r="Q83" s="669"/>
      <c r="R83" s="669"/>
      <c r="S83" s="669"/>
      <c r="T83" s="669"/>
      <c r="U83" s="669"/>
      <c r="V83" s="669"/>
      <c r="W83" s="669"/>
      <c r="X83" s="670"/>
      <c r="Y83" s="388"/>
      <c r="Z83" s="389"/>
      <c r="AA83" s="389"/>
      <c r="AB83" s="804"/>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1"/>
      <c r="B84" s="1042"/>
      <c r="C84" s="1042"/>
      <c r="D84" s="1042"/>
      <c r="E84" s="1042"/>
      <c r="F84" s="104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1"/>
      <c r="B85" s="1042"/>
      <c r="C85" s="1042"/>
      <c r="D85" s="1042"/>
      <c r="E85" s="1042"/>
      <c r="F85" s="104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1"/>
      <c r="B86" s="1042"/>
      <c r="C86" s="1042"/>
      <c r="D86" s="1042"/>
      <c r="E86" s="1042"/>
      <c r="F86" s="104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1"/>
      <c r="B87" s="1042"/>
      <c r="C87" s="1042"/>
      <c r="D87" s="1042"/>
      <c r="E87" s="1042"/>
      <c r="F87" s="104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1"/>
      <c r="B88" s="1042"/>
      <c r="C88" s="1042"/>
      <c r="D88" s="1042"/>
      <c r="E88" s="1042"/>
      <c r="F88" s="104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1"/>
      <c r="B89" s="1042"/>
      <c r="C89" s="1042"/>
      <c r="D89" s="1042"/>
      <c r="E89" s="1042"/>
      <c r="F89" s="104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1"/>
      <c r="B90" s="1042"/>
      <c r="C90" s="1042"/>
      <c r="D90" s="1042"/>
      <c r="E90" s="1042"/>
      <c r="F90" s="104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1"/>
      <c r="B91" s="1042"/>
      <c r="C91" s="1042"/>
      <c r="D91" s="1042"/>
      <c r="E91" s="1042"/>
      <c r="F91" s="104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1"/>
      <c r="B92" s="1042"/>
      <c r="C92" s="1042"/>
      <c r="D92" s="1042"/>
      <c r="E92" s="1042"/>
      <c r="F92" s="104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1"/>
      <c r="B93" s="1042"/>
      <c r="C93" s="1042"/>
      <c r="D93" s="1042"/>
      <c r="E93" s="1042"/>
      <c r="F93" s="104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1"/>
      <c r="B94" s="1042"/>
      <c r="C94" s="1042"/>
      <c r="D94" s="1042"/>
      <c r="E94" s="1042"/>
      <c r="F94" s="1043"/>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5"/>
      <c r="AY94">
        <f>COUNTA($G$96,$AC$96)</f>
        <v>0</v>
      </c>
    </row>
    <row r="95" spans="1:51" ht="24.75" customHeight="1" x14ac:dyDescent="0.15">
      <c r="A95" s="1041"/>
      <c r="B95" s="1042"/>
      <c r="C95" s="1042"/>
      <c r="D95" s="1042"/>
      <c r="E95" s="1042"/>
      <c r="F95" s="1043"/>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1"/>
      <c r="B96" s="1042"/>
      <c r="C96" s="1042"/>
      <c r="D96" s="1042"/>
      <c r="E96" s="1042"/>
      <c r="F96" s="1043"/>
      <c r="G96" s="674"/>
      <c r="H96" s="675"/>
      <c r="I96" s="675"/>
      <c r="J96" s="675"/>
      <c r="K96" s="676"/>
      <c r="L96" s="668"/>
      <c r="M96" s="669"/>
      <c r="N96" s="669"/>
      <c r="O96" s="669"/>
      <c r="P96" s="669"/>
      <c r="Q96" s="669"/>
      <c r="R96" s="669"/>
      <c r="S96" s="669"/>
      <c r="T96" s="669"/>
      <c r="U96" s="669"/>
      <c r="V96" s="669"/>
      <c r="W96" s="669"/>
      <c r="X96" s="670"/>
      <c r="Y96" s="388"/>
      <c r="Z96" s="389"/>
      <c r="AA96" s="389"/>
      <c r="AB96" s="804"/>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1"/>
      <c r="B97" s="1042"/>
      <c r="C97" s="1042"/>
      <c r="D97" s="1042"/>
      <c r="E97" s="1042"/>
      <c r="F97" s="104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1"/>
      <c r="B98" s="1042"/>
      <c r="C98" s="1042"/>
      <c r="D98" s="1042"/>
      <c r="E98" s="1042"/>
      <c r="F98" s="104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1"/>
      <c r="B99" s="1042"/>
      <c r="C99" s="1042"/>
      <c r="D99" s="1042"/>
      <c r="E99" s="1042"/>
      <c r="F99" s="104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1"/>
      <c r="B100" s="1042"/>
      <c r="C100" s="1042"/>
      <c r="D100" s="1042"/>
      <c r="E100" s="1042"/>
      <c r="F100" s="104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1"/>
      <c r="B101" s="1042"/>
      <c r="C101" s="1042"/>
      <c r="D101" s="1042"/>
      <c r="E101" s="1042"/>
      <c r="F101" s="104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1"/>
      <c r="B102" s="1042"/>
      <c r="C102" s="1042"/>
      <c r="D102" s="1042"/>
      <c r="E102" s="1042"/>
      <c r="F102" s="104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1"/>
      <c r="B103" s="1042"/>
      <c r="C103" s="1042"/>
      <c r="D103" s="1042"/>
      <c r="E103" s="1042"/>
      <c r="F103" s="104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1"/>
      <c r="B104" s="1042"/>
      <c r="C104" s="1042"/>
      <c r="D104" s="1042"/>
      <c r="E104" s="1042"/>
      <c r="F104" s="104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1"/>
      <c r="B105" s="1042"/>
      <c r="C105" s="1042"/>
      <c r="D105" s="1042"/>
      <c r="E105" s="1042"/>
      <c r="F105" s="104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c r="AY108">
        <f>COUNTA($G$110,$AC$110)</f>
        <v>0</v>
      </c>
    </row>
    <row r="109" spans="1:51" ht="24.75" customHeight="1" x14ac:dyDescent="0.15">
      <c r="A109" s="1041"/>
      <c r="B109" s="1042"/>
      <c r="C109" s="1042"/>
      <c r="D109" s="1042"/>
      <c r="E109" s="1042"/>
      <c r="F109" s="1043"/>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1"/>
      <c r="B110" s="1042"/>
      <c r="C110" s="1042"/>
      <c r="D110" s="1042"/>
      <c r="E110" s="1042"/>
      <c r="F110" s="1043"/>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4"/>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1"/>
      <c r="B111" s="1042"/>
      <c r="C111" s="1042"/>
      <c r="D111" s="1042"/>
      <c r="E111" s="1042"/>
      <c r="F111" s="104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1"/>
      <c r="B112" s="1042"/>
      <c r="C112" s="1042"/>
      <c r="D112" s="1042"/>
      <c r="E112" s="1042"/>
      <c r="F112" s="104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1"/>
      <c r="B113" s="1042"/>
      <c r="C113" s="1042"/>
      <c r="D113" s="1042"/>
      <c r="E113" s="1042"/>
      <c r="F113" s="104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1"/>
      <c r="B114" s="1042"/>
      <c r="C114" s="1042"/>
      <c r="D114" s="1042"/>
      <c r="E114" s="1042"/>
      <c r="F114" s="104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1"/>
      <c r="B115" s="1042"/>
      <c r="C115" s="1042"/>
      <c r="D115" s="1042"/>
      <c r="E115" s="1042"/>
      <c r="F115" s="104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1"/>
      <c r="B116" s="1042"/>
      <c r="C116" s="1042"/>
      <c r="D116" s="1042"/>
      <c r="E116" s="1042"/>
      <c r="F116" s="104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1"/>
      <c r="B117" s="1042"/>
      <c r="C117" s="1042"/>
      <c r="D117" s="1042"/>
      <c r="E117" s="1042"/>
      <c r="F117" s="104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1"/>
      <c r="B118" s="1042"/>
      <c r="C118" s="1042"/>
      <c r="D118" s="1042"/>
      <c r="E118" s="1042"/>
      <c r="F118" s="104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1"/>
      <c r="B119" s="1042"/>
      <c r="C119" s="1042"/>
      <c r="D119" s="1042"/>
      <c r="E119" s="1042"/>
      <c r="F119" s="104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1"/>
      <c r="B120" s="1042"/>
      <c r="C120" s="1042"/>
      <c r="D120" s="1042"/>
      <c r="E120" s="1042"/>
      <c r="F120" s="104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1"/>
      <c r="B121" s="1042"/>
      <c r="C121" s="1042"/>
      <c r="D121" s="1042"/>
      <c r="E121" s="1042"/>
      <c r="F121" s="1043"/>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c r="AY121">
        <f>COUNTA($G$123,$AC$123)</f>
        <v>0</v>
      </c>
    </row>
    <row r="122" spans="1:51" ht="25.5" customHeight="1" x14ac:dyDescent="0.15">
      <c r="A122" s="1041"/>
      <c r="B122" s="1042"/>
      <c r="C122" s="1042"/>
      <c r="D122" s="1042"/>
      <c r="E122" s="1042"/>
      <c r="F122" s="1043"/>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1"/>
      <c r="B123" s="1042"/>
      <c r="C123" s="1042"/>
      <c r="D123" s="1042"/>
      <c r="E123" s="1042"/>
      <c r="F123" s="1043"/>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4"/>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1"/>
      <c r="B124" s="1042"/>
      <c r="C124" s="1042"/>
      <c r="D124" s="1042"/>
      <c r="E124" s="1042"/>
      <c r="F124" s="104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1"/>
      <c r="B125" s="1042"/>
      <c r="C125" s="1042"/>
      <c r="D125" s="1042"/>
      <c r="E125" s="1042"/>
      <c r="F125" s="104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1"/>
      <c r="B126" s="1042"/>
      <c r="C126" s="1042"/>
      <c r="D126" s="1042"/>
      <c r="E126" s="1042"/>
      <c r="F126" s="104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1"/>
      <c r="B127" s="1042"/>
      <c r="C127" s="1042"/>
      <c r="D127" s="1042"/>
      <c r="E127" s="1042"/>
      <c r="F127" s="104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1"/>
      <c r="B128" s="1042"/>
      <c r="C128" s="1042"/>
      <c r="D128" s="1042"/>
      <c r="E128" s="1042"/>
      <c r="F128" s="104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1"/>
      <c r="B129" s="1042"/>
      <c r="C129" s="1042"/>
      <c r="D129" s="1042"/>
      <c r="E129" s="1042"/>
      <c r="F129" s="104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1"/>
      <c r="B130" s="1042"/>
      <c r="C130" s="1042"/>
      <c r="D130" s="1042"/>
      <c r="E130" s="1042"/>
      <c r="F130" s="104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1"/>
      <c r="B131" s="1042"/>
      <c r="C131" s="1042"/>
      <c r="D131" s="1042"/>
      <c r="E131" s="1042"/>
      <c r="F131" s="104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1"/>
      <c r="B132" s="1042"/>
      <c r="C132" s="1042"/>
      <c r="D132" s="1042"/>
      <c r="E132" s="1042"/>
      <c r="F132" s="104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1"/>
      <c r="B133" s="1042"/>
      <c r="C133" s="1042"/>
      <c r="D133" s="1042"/>
      <c r="E133" s="1042"/>
      <c r="F133" s="104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1"/>
      <c r="B134" s="1042"/>
      <c r="C134" s="1042"/>
      <c r="D134" s="1042"/>
      <c r="E134" s="1042"/>
      <c r="F134" s="1043"/>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c r="AY134">
        <f>COUNTA($G$136,$AC$136)</f>
        <v>0</v>
      </c>
    </row>
    <row r="135" spans="1:51" ht="24.75" customHeight="1" x14ac:dyDescent="0.15">
      <c r="A135" s="1041"/>
      <c r="B135" s="1042"/>
      <c r="C135" s="1042"/>
      <c r="D135" s="1042"/>
      <c r="E135" s="1042"/>
      <c r="F135" s="1043"/>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1"/>
      <c r="B136" s="1042"/>
      <c r="C136" s="1042"/>
      <c r="D136" s="1042"/>
      <c r="E136" s="1042"/>
      <c r="F136" s="1043"/>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4"/>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1"/>
      <c r="B137" s="1042"/>
      <c r="C137" s="1042"/>
      <c r="D137" s="1042"/>
      <c r="E137" s="1042"/>
      <c r="F137" s="104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1"/>
      <c r="B138" s="1042"/>
      <c r="C138" s="1042"/>
      <c r="D138" s="1042"/>
      <c r="E138" s="1042"/>
      <c r="F138" s="104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1"/>
      <c r="B139" s="1042"/>
      <c r="C139" s="1042"/>
      <c r="D139" s="1042"/>
      <c r="E139" s="1042"/>
      <c r="F139" s="104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1"/>
      <c r="B140" s="1042"/>
      <c r="C140" s="1042"/>
      <c r="D140" s="1042"/>
      <c r="E140" s="1042"/>
      <c r="F140" s="104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1"/>
      <c r="B141" s="1042"/>
      <c r="C141" s="1042"/>
      <c r="D141" s="1042"/>
      <c r="E141" s="1042"/>
      <c r="F141" s="104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1"/>
      <c r="B142" s="1042"/>
      <c r="C142" s="1042"/>
      <c r="D142" s="1042"/>
      <c r="E142" s="1042"/>
      <c r="F142" s="104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1"/>
      <c r="B143" s="1042"/>
      <c r="C143" s="1042"/>
      <c r="D143" s="1042"/>
      <c r="E143" s="1042"/>
      <c r="F143" s="104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1"/>
      <c r="B144" s="1042"/>
      <c r="C144" s="1042"/>
      <c r="D144" s="1042"/>
      <c r="E144" s="1042"/>
      <c r="F144" s="104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1"/>
      <c r="B145" s="1042"/>
      <c r="C145" s="1042"/>
      <c r="D145" s="1042"/>
      <c r="E145" s="1042"/>
      <c r="F145" s="104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1"/>
      <c r="B146" s="1042"/>
      <c r="C146" s="1042"/>
      <c r="D146" s="1042"/>
      <c r="E146" s="1042"/>
      <c r="F146" s="104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1"/>
      <c r="B147" s="1042"/>
      <c r="C147" s="1042"/>
      <c r="D147" s="1042"/>
      <c r="E147" s="1042"/>
      <c r="F147" s="1043"/>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c r="AY147">
        <f>COUNTA($G$149,$AC$149)</f>
        <v>0</v>
      </c>
    </row>
    <row r="148" spans="1:51" ht="24.75" customHeight="1" x14ac:dyDescent="0.15">
      <c r="A148" s="1041"/>
      <c r="B148" s="1042"/>
      <c r="C148" s="1042"/>
      <c r="D148" s="1042"/>
      <c r="E148" s="1042"/>
      <c r="F148" s="1043"/>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1"/>
      <c r="B149" s="1042"/>
      <c r="C149" s="1042"/>
      <c r="D149" s="1042"/>
      <c r="E149" s="1042"/>
      <c r="F149" s="1043"/>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4"/>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1"/>
      <c r="B150" s="1042"/>
      <c r="C150" s="1042"/>
      <c r="D150" s="1042"/>
      <c r="E150" s="1042"/>
      <c r="F150" s="104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1"/>
      <c r="B151" s="1042"/>
      <c r="C151" s="1042"/>
      <c r="D151" s="1042"/>
      <c r="E151" s="1042"/>
      <c r="F151" s="104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1"/>
      <c r="B152" s="1042"/>
      <c r="C152" s="1042"/>
      <c r="D152" s="1042"/>
      <c r="E152" s="1042"/>
      <c r="F152" s="104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1"/>
      <c r="B153" s="1042"/>
      <c r="C153" s="1042"/>
      <c r="D153" s="1042"/>
      <c r="E153" s="1042"/>
      <c r="F153" s="104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1"/>
      <c r="B154" s="1042"/>
      <c r="C154" s="1042"/>
      <c r="D154" s="1042"/>
      <c r="E154" s="1042"/>
      <c r="F154" s="104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1"/>
      <c r="B155" s="1042"/>
      <c r="C155" s="1042"/>
      <c r="D155" s="1042"/>
      <c r="E155" s="1042"/>
      <c r="F155" s="104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1"/>
      <c r="B156" s="1042"/>
      <c r="C156" s="1042"/>
      <c r="D156" s="1042"/>
      <c r="E156" s="1042"/>
      <c r="F156" s="104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1"/>
      <c r="B157" s="1042"/>
      <c r="C157" s="1042"/>
      <c r="D157" s="1042"/>
      <c r="E157" s="1042"/>
      <c r="F157" s="104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1"/>
      <c r="B158" s="1042"/>
      <c r="C158" s="1042"/>
      <c r="D158" s="1042"/>
      <c r="E158" s="1042"/>
      <c r="F158" s="104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c r="AY161">
        <f>COUNTA($G$163,$AC$163)</f>
        <v>0</v>
      </c>
    </row>
    <row r="162" spans="1:51" ht="24.75" customHeight="1" x14ac:dyDescent="0.15">
      <c r="A162" s="1041"/>
      <c r="B162" s="1042"/>
      <c r="C162" s="1042"/>
      <c r="D162" s="1042"/>
      <c r="E162" s="1042"/>
      <c r="F162" s="1043"/>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1"/>
      <c r="B163" s="1042"/>
      <c r="C163" s="1042"/>
      <c r="D163" s="1042"/>
      <c r="E163" s="1042"/>
      <c r="F163" s="1043"/>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4"/>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1"/>
      <c r="B164" s="1042"/>
      <c r="C164" s="1042"/>
      <c r="D164" s="1042"/>
      <c r="E164" s="1042"/>
      <c r="F164" s="104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1"/>
      <c r="B165" s="1042"/>
      <c r="C165" s="1042"/>
      <c r="D165" s="1042"/>
      <c r="E165" s="1042"/>
      <c r="F165" s="104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1"/>
      <c r="B166" s="1042"/>
      <c r="C166" s="1042"/>
      <c r="D166" s="1042"/>
      <c r="E166" s="1042"/>
      <c r="F166" s="104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1"/>
      <c r="B167" s="1042"/>
      <c r="C167" s="1042"/>
      <c r="D167" s="1042"/>
      <c r="E167" s="1042"/>
      <c r="F167" s="104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1"/>
      <c r="B168" s="1042"/>
      <c r="C168" s="1042"/>
      <c r="D168" s="1042"/>
      <c r="E168" s="1042"/>
      <c r="F168" s="104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1"/>
      <c r="B169" s="1042"/>
      <c r="C169" s="1042"/>
      <c r="D169" s="1042"/>
      <c r="E169" s="1042"/>
      <c r="F169" s="104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1"/>
      <c r="B170" s="1042"/>
      <c r="C170" s="1042"/>
      <c r="D170" s="1042"/>
      <c r="E170" s="1042"/>
      <c r="F170" s="104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1"/>
      <c r="B171" s="1042"/>
      <c r="C171" s="1042"/>
      <c r="D171" s="1042"/>
      <c r="E171" s="1042"/>
      <c r="F171" s="104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1"/>
      <c r="B172" s="1042"/>
      <c r="C172" s="1042"/>
      <c r="D172" s="1042"/>
      <c r="E172" s="1042"/>
      <c r="F172" s="104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1"/>
      <c r="B173" s="1042"/>
      <c r="C173" s="1042"/>
      <c r="D173" s="1042"/>
      <c r="E173" s="1042"/>
      <c r="F173" s="104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1"/>
      <c r="B174" s="1042"/>
      <c r="C174" s="1042"/>
      <c r="D174" s="1042"/>
      <c r="E174" s="1042"/>
      <c r="F174" s="1043"/>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c r="AY174">
        <f>COUNTA($G$176,$AC$176)</f>
        <v>0</v>
      </c>
    </row>
    <row r="175" spans="1:51" ht="25.5" customHeight="1" x14ac:dyDescent="0.15">
      <c r="A175" s="1041"/>
      <c r="B175" s="1042"/>
      <c r="C175" s="1042"/>
      <c r="D175" s="1042"/>
      <c r="E175" s="1042"/>
      <c r="F175" s="1043"/>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1"/>
      <c r="B176" s="1042"/>
      <c r="C176" s="1042"/>
      <c r="D176" s="1042"/>
      <c r="E176" s="1042"/>
      <c r="F176" s="1043"/>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4"/>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1"/>
      <c r="B177" s="1042"/>
      <c r="C177" s="1042"/>
      <c r="D177" s="1042"/>
      <c r="E177" s="1042"/>
      <c r="F177" s="104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1"/>
      <c r="B178" s="1042"/>
      <c r="C178" s="1042"/>
      <c r="D178" s="1042"/>
      <c r="E178" s="1042"/>
      <c r="F178" s="104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1"/>
      <c r="B179" s="1042"/>
      <c r="C179" s="1042"/>
      <c r="D179" s="1042"/>
      <c r="E179" s="1042"/>
      <c r="F179" s="104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1"/>
      <c r="B180" s="1042"/>
      <c r="C180" s="1042"/>
      <c r="D180" s="1042"/>
      <c r="E180" s="1042"/>
      <c r="F180" s="104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1"/>
      <c r="B181" s="1042"/>
      <c r="C181" s="1042"/>
      <c r="D181" s="1042"/>
      <c r="E181" s="1042"/>
      <c r="F181" s="104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1"/>
      <c r="B182" s="1042"/>
      <c r="C182" s="1042"/>
      <c r="D182" s="1042"/>
      <c r="E182" s="1042"/>
      <c r="F182" s="104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1"/>
      <c r="B183" s="1042"/>
      <c r="C183" s="1042"/>
      <c r="D183" s="1042"/>
      <c r="E183" s="1042"/>
      <c r="F183" s="104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1"/>
      <c r="B184" s="1042"/>
      <c r="C184" s="1042"/>
      <c r="D184" s="1042"/>
      <c r="E184" s="1042"/>
      <c r="F184" s="104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1"/>
      <c r="B185" s="1042"/>
      <c r="C185" s="1042"/>
      <c r="D185" s="1042"/>
      <c r="E185" s="1042"/>
      <c r="F185" s="104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1"/>
      <c r="B186" s="1042"/>
      <c r="C186" s="1042"/>
      <c r="D186" s="1042"/>
      <c r="E186" s="1042"/>
      <c r="F186" s="104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1"/>
      <c r="B187" s="1042"/>
      <c r="C187" s="1042"/>
      <c r="D187" s="1042"/>
      <c r="E187" s="1042"/>
      <c r="F187" s="1043"/>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c r="AY187">
        <f>COUNTA($G$189,$AC$189)</f>
        <v>0</v>
      </c>
    </row>
    <row r="188" spans="1:51" ht="24.75" customHeight="1" x14ac:dyDescent="0.15">
      <c r="A188" s="1041"/>
      <c r="B188" s="1042"/>
      <c r="C188" s="1042"/>
      <c r="D188" s="1042"/>
      <c r="E188" s="1042"/>
      <c r="F188" s="1043"/>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1"/>
      <c r="B189" s="1042"/>
      <c r="C189" s="1042"/>
      <c r="D189" s="1042"/>
      <c r="E189" s="1042"/>
      <c r="F189" s="1043"/>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4"/>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1"/>
      <c r="B190" s="1042"/>
      <c r="C190" s="1042"/>
      <c r="D190" s="1042"/>
      <c r="E190" s="1042"/>
      <c r="F190" s="104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1"/>
      <c r="B191" s="1042"/>
      <c r="C191" s="1042"/>
      <c r="D191" s="1042"/>
      <c r="E191" s="1042"/>
      <c r="F191" s="104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1"/>
      <c r="B192" s="1042"/>
      <c r="C192" s="1042"/>
      <c r="D192" s="1042"/>
      <c r="E192" s="1042"/>
      <c r="F192" s="104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1"/>
      <c r="B193" s="1042"/>
      <c r="C193" s="1042"/>
      <c r="D193" s="1042"/>
      <c r="E193" s="1042"/>
      <c r="F193" s="104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1"/>
      <c r="B194" s="1042"/>
      <c r="C194" s="1042"/>
      <c r="D194" s="1042"/>
      <c r="E194" s="1042"/>
      <c r="F194" s="104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1"/>
      <c r="B195" s="1042"/>
      <c r="C195" s="1042"/>
      <c r="D195" s="1042"/>
      <c r="E195" s="1042"/>
      <c r="F195" s="104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1"/>
      <c r="B196" s="1042"/>
      <c r="C196" s="1042"/>
      <c r="D196" s="1042"/>
      <c r="E196" s="1042"/>
      <c r="F196" s="104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1"/>
      <c r="B197" s="1042"/>
      <c r="C197" s="1042"/>
      <c r="D197" s="1042"/>
      <c r="E197" s="1042"/>
      <c r="F197" s="104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1"/>
      <c r="B198" s="1042"/>
      <c r="C198" s="1042"/>
      <c r="D198" s="1042"/>
      <c r="E198" s="1042"/>
      <c r="F198" s="104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1"/>
      <c r="B199" s="1042"/>
      <c r="C199" s="1042"/>
      <c r="D199" s="1042"/>
      <c r="E199" s="1042"/>
      <c r="F199" s="104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1"/>
      <c r="B200" s="1042"/>
      <c r="C200" s="1042"/>
      <c r="D200" s="1042"/>
      <c r="E200" s="1042"/>
      <c r="F200" s="1043"/>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c r="AY200">
        <f>COUNTA($G$202,$AC$202)</f>
        <v>0</v>
      </c>
    </row>
    <row r="201" spans="1:51" ht="24.75" customHeight="1" x14ac:dyDescent="0.15">
      <c r="A201" s="1041"/>
      <c r="B201" s="1042"/>
      <c r="C201" s="1042"/>
      <c r="D201" s="1042"/>
      <c r="E201" s="1042"/>
      <c r="F201" s="1043"/>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1"/>
      <c r="B202" s="1042"/>
      <c r="C202" s="1042"/>
      <c r="D202" s="1042"/>
      <c r="E202" s="1042"/>
      <c r="F202" s="1043"/>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4"/>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1"/>
      <c r="B203" s="1042"/>
      <c r="C203" s="1042"/>
      <c r="D203" s="1042"/>
      <c r="E203" s="1042"/>
      <c r="F203" s="104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1"/>
      <c r="B204" s="1042"/>
      <c r="C204" s="1042"/>
      <c r="D204" s="1042"/>
      <c r="E204" s="1042"/>
      <c r="F204" s="104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1"/>
      <c r="B205" s="1042"/>
      <c r="C205" s="1042"/>
      <c r="D205" s="1042"/>
      <c r="E205" s="1042"/>
      <c r="F205" s="104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1"/>
      <c r="B206" s="1042"/>
      <c r="C206" s="1042"/>
      <c r="D206" s="1042"/>
      <c r="E206" s="1042"/>
      <c r="F206" s="104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1"/>
      <c r="B207" s="1042"/>
      <c r="C207" s="1042"/>
      <c r="D207" s="1042"/>
      <c r="E207" s="1042"/>
      <c r="F207" s="104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1"/>
      <c r="B208" s="1042"/>
      <c r="C208" s="1042"/>
      <c r="D208" s="1042"/>
      <c r="E208" s="1042"/>
      <c r="F208" s="104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1"/>
      <c r="B209" s="1042"/>
      <c r="C209" s="1042"/>
      <c r="D209" s="1042"/>
      <c r="E209" s="1042"/>
      <c r="F209" s="104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1"/>
      <c r="B210" s="1042"/>
      <c r="C210" s="1042"/>
      <c r="D210" s="1042"/>
      <c r="E210" s="1042"/>
      <c r="F210" s="104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1"/>
      <c r="B211" s="1042"/>
      <c r="C211" s="1042"/>
      <c r="D211" s="1042"/>
      <c r="E211" s="1042"/>
      <c r="F211" s="104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c r="AY214">
        <f>COUNTA($G$216,$AC$216)</f>
        <v>0</v>
      </c>
    </row>
    <row r="215" spans="1:51" ht="24.75" customHeight="1" x14ac:dyDescent="0.15">
      <c r="A215" s="1041"/>
      <c r="B215" s="1042"/>
      <c r="C215" s="1042"/>
      <c r="D215" s="1042"/>
      <c r="E215" s="1042"/>
      <c r="F215" s="1043"/>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1"/>
      <c r="B216" s="1042"/>
      <c r="C216" s="1042"/>
      <c r="D216" s="1042"/>
      <c r="E216" s="1042"/>
      <c r="F216" s="1043"/>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4"/>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1"/>
      <c r="B217" s="1042"/>
      <c r="C217" s="1042"/>
      <c r="D217" s="1042"/>
      <c r="E217" s="1042"/>
      <c r="F217" s="104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1"/>
      <c r="B218" s="1042"/>
      <c r="C218" s="1042"/>
      <c r="D218" s="1042"/>
      <c r="E218" s="1042"/>
      <c r="F218" s="104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1"/>
      <c r="B219" s="1042"/>
      <c r="C219" s="1042"/>
      <c r="D219" s="1042"/>
      <c r="E219" s="1042"/>
      <c r="F219" s="104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1"/>
      <c r="B220" s="1042"/>
      <c r="C220" s="1042"/>
      <c r="D220" s="1042"/>
      <c r="E220" s="1042"/>
      <c r="F220" s="104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1"/>
      <c r="B221" s="1042"/>
      <c r="C221" s="1042"/>
      <c r="D221" s="1042"/>
      <c r="E221" s="1042"/>
      <c r="F221" s="104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1"/>
      <c r="B222" s="1042"/>
      <c r="C222" s="1042"/>
      <c r="D222" s="1042"/>
      <c r="E222" s="1042"/>
      <c r="F222" s="104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1"/>
      <c r="B223" s="1042"/>
      <c r="C223" s="1042"/>
      <c r="D223" s="1042"/>
      <c r="E223" s="1042"/>
      <c r="F223" s="104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1"/>
      <c r="B224" s="1042"/>
      <c r="C224" s="1042"/>
      <c r="D224" s="1042"/>
      <c r="E224" s="1042"/>
      <c r="F224" s="104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1"/>
      <c r="B225" s="1042"/>
      <c r="C225" s="1042"/>
      <c r="D225" s="1042"/>
      <c r="E225" s="1042"/>
      <c r="F225" s="104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1"/>
      <c r="B226" s="1042"/>
      <c r="C226" s="1042"/>
      <c r="D226" s="1042"/>
      <c r="E226" s="1042"/>
      <c r="F226" s="104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1"/>
      <c r="B227" s="1042"/>
      <c r="C227" s="1042"/>
      <c r="D227" s="1042"/>
      <c r="E227" s="1042"/>
      <c r="F227" s="1043"/>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c r="AY227">
        <f>COUNTA($G$229,$AC$229)</f>
        <v>0</v>
      </c>
    </row>
    <row r="228" spans="1:51" ht="25.5" customHeight="1" x14ac:dyDescent="0.15">
      <c r="A228" s="1041"/>
      <c r="B228" s="1042"/>
      <c r="C228" s="1042"/>
      <c r="D228" s="1042"/>
      <c r="E228" s="1042"/>
      <c r="F228" s="1043"/>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1"/>
      <c r="B229" s="1042"/>
      <c r="C229" s="1042"/>
      <c r="D229" s="1042"/>
      <c r="E229" s="1042"/>
      <c r="F229" s="1043"/>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4"/>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1"/>
      <c r="B230" s="1042"/>
      <c r="C230" s="1042"/>
      <c r="D230" s="1042"/>
      <c r="E230" s="1042"/>
      <c r="F230" s="104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1"/>
      <c r="B231" s="1042"/>
      <c r="C231" s="1042"/>
      <c r="D231" s="1042"/>
      <c r="E231" s="1042"/>
      <c r="F231" s="104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1"/>
      <c r="B232" s="1042"/>
      <c r="C232" s="1042"/>
      <c r="D232" s="1042"/>
      <c r="E232" s="1042"/>
      <c r="F232" s="104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1"/>
      <c r="B233" s="1042"/>
      <c r="C233" s="1042"/>
      <c r="D233" s="1042"/>
      <c r="E233" s="1042"/>
      <c r="F233" s="104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1"/>
      <c r="B234" s="1042"/>
      <c r="C234" s="1042"/>
      <c r="D234" s="1042"/>
      <c r="E234" s="1042"/>
      <c r="F234" s="104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1"/>
      <c r="B235" s="1042"/>
      <c r="C235" s="1042"/>
      <c r="D235" s="1042"/>
      <c r="E235" s="1042"/>
      <c r="F235" s="104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1"/>
      <c r="B236" s="1042"/>
      <c r="C236" s="1042"/>
      <c r="D236" s="1042"/>
      <c r="E236" s="1042"/>
      <c r="F236" s="104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1"/>
      <c r="B237" s="1042"/>
      <c r="C237" s="1042"/>
      <c r="D237" s="1042"/>
      <c r="E237" s="1042"/>
      <c r="F237" s="104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1"/>
      <c r="B238" s="1042"/>
      <c r="C238" s="1042"/>
      <c r="D238" s="1042"/>
      <c r="E238" s="1042"/>
      <c r="F238" s="104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1"/>
      <c r="B239" s="1042"/>
      <c r="C239" s="1042"/>
      <c r="D239" s="1042"/>
      <c r="E239" s="1042"/>
      <c r="F239" s="104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1"/>
      <c r="B240" s="1042"/>
      <c r="C240" s="1042"/>
      <c r="D240" s="1042"/>
      <c r="E240" s="1042"/>
      <c r="F240" s="1043"/>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c r="AY240">
        <f>COUNTA($G$242,$AC$242)</f>
        <v>0</v>
      </c>
    </row>
    <row r="241" spans="1:51" ht="24.75" customHeight="1" x14ac:dyDescent="0.15">
      <c r="A241" s="1041"/>
      <c r="B241" s="1042"/>
      <c r="C241" s="1042"/>
      <c r="D241" s="1042"/>
      <c r="E241" s="1042"/>
      <c r="F241" s="1043"/>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1"/>
      <c r="B242" s="1042"/>
      <c r="C242" s="1042"/>
      <c r="D242" s="1042"/>
      <c r="E242" s="1042"/>
      <c r="F242" s="1043"/>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4"/>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1"/>
      <c r="B243" s="1042"/>
      <c r="C243" s="1042"/>
      <c r="D243" s="1042"/>
      <c r="E243" s="1042"/>
      <c r="F243" s="104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1"/>
      <c r="B244" s="1042"/>
      <c r="C244" s="1042"/>
      <c r="D244" s="1042"/>
      <c r="E244" s="1042"/>
      <c r="F244" s="104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1"/>
      <c r="B245" s="1042"/>
      <c r="C245" s="1042"/>
      <c r="D245" s="1042"/>
      <c r="E245" s="1042"/>
      <c r="F245" s="104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1"/>
      <c r="B246" s="1042"/>
      <c r="C246" s="1042"/>
      <c r="D246" s="1042"/>
      <c r="E246" s="1042"/>
      <c r="F246" s="104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1"/>
      <c r="B247" s="1042"/>
      <c r="C247" s="1042"/>
      <c r="D247" s="1042"/>
      <c r="E247" s="1042"/>
      <c r="F247" s="104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1"/>
      <c r="B248" s="1042"/>
      <c r="C248" s="1042"/>
      <c r="D248" s="1042"/>
      <c r="E248" s="1042"/>
      <c r="F248" s="104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1"/>
      <c r="B249" s="1042"/>
      <c r="C249" s="1042"/>
      <c r="D249" s="1042"/>
      <c r="E249" s="1042"/>
      <c r="F249" s="104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1"/>
      <c r="B250" s="1042"/>
      <c r="C250" s="1042"/>
      <c r="D250" s="1042"/>
      <c r="E250" s="1042"/>
      <c r="F250" s="104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1"/>
      <c r="B251" s="1042"/>
      <c r="C251" s="1042"/>
      <c r="D251" s="1042"/>
      <c r="E251" s="1042"/>
      <c r="F251" s="104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1"/>
      <c r="B252" s="1042"/>
      <c r="C252" s="1042"/>
      <c r="D252" s="1042"/>
      <c r="E252" s="1042"/>
      <c r="F252" s="104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1"/>
      <c r="B253" s="1042"/>
      <c r="C253" s="1042"/>
      <c r="D253" s="1042"/>
      <c r="E253" s="1042"/>
      <c r="F253" s="1043"/>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c r="AY253">
        <f>COUNTA($G$255,$AC$255)</f>
        <v>0</v>
      </c>
    </row>
    <row r="254" spans="1:51" ht="24.75" customHeight="1" x14ac:dyDescent="0.15">
      <c r="A254" s="1041"/>
      <c r="B254" s="1042"/>
      <c r="C254" s="1042"/>
      <c r="D254" s="1042"/>
      <c r="E254" s="1042"/>
      <c r="F254" s="1043"/>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1"/>
      <c r="B255" s="1042"/>
      <c r="C255" s="1042"/>
      <c r="D255" s="1042"/>
      <c r="E255" s="1042"/>
      <c r="F255" s="1043"/>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4"/>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1"/>
      <c r="B256" s="1042"/>
      <c r="C256" s="1042"/>
      <c r="D256" s="1042"/>
      <c r="E256" s="1042"/>
      <c r="F256" s="104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1"/>
      <c r="B257" s="1042"/>
      <c r="C257" s="1042"/>
      <c r="D257" s="1042"/>
      <c r="E257" s="1042"/>
      <c r="F257" s="104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1"/>
      <c r="B258" s="1042"/>
      <c r="C258" s="1042"/>
      <c r="D258" s="1042"/>
      <c r="E258" s="1042"/>
      <c r="F258" s="104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1"/>
      <c r="B259" s="1042"/>
      <c r="C259" s="1042"/>
      <c r="D259" s="1042"/>
      <c r="E259" s="1042"/>
      <c r="F259" s="104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1"/>
      <c r="B260" s="1042"/>
      <c r="C260" s="1042"/>
      <c r="D260" s="1042"/>
      <c r="E260" s="1042"/>
      <c r="F260" s="104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1"/>
      <c r="B261" s="1042"/>
      <c r="C261" s="1042"/>
      <c r="D261" s="1042"/>
      <c r="E261" s="1042"/>
      <c r="F261" s="104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1"/>
      <c r="B262" s="1042"/>
      <c r="C262" s="1042"/>
      <c r="D262" s="1042"/>
      <c r="E262" s="1042"/>
      <c r="F262" s="104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1"/>
      <c r="B263" s="1042"/>
      <c r="C263" s="1042"/>
      <c r="D263" s="1042"/>
      <c r="E263" s="1042"/>
      <c r="F263" s="104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1"/>
      <c r="B264" s="1042"/>
      <c r="C264" s="1042"/>
      <c r="D264" s="1042"/>
      <c r="E264" s="1042"/>
      <c r="F264" s="104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2021-07-08T15:54:51Z</dcterms:modified>
</cp:coreProperties>
</file>