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<sst xmlns="http://schemas.openxmlformats.org/spreadsheetml/2006/main" count="2409" uniqueCount="709">
  <si>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</si>
  <si>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</si>
  <si>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</si>
  <si>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</si>
  <si>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</si>
  <si>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</si>
  <si>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</si>
  <si>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</si>
  <si>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</si>
  <si>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</si>
  <si>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</si>
  <si>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</si>
  <si>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</si>
  <si>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</si>
  <si>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</si>
  <si>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</si>
  <si>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</si>
  <si>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</si>
  <si>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</si>
  <si>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</si>
  <si>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</si>
  <si>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</si>
  <si>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</si>
  <si>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</si>
  <si>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</si>
  <si>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</si>
  <si>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</si>
  <si>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</si>
  <si>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</si>
  <si>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</si>
  <si>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</si>
  <si>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</si>
  <si>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</si>
  <si>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</si>
  <si>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</si>
  <si>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</si>
  <si>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</si>
  <si>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</si>
  <si>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</si>
  <si>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</si>
  <si>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</si>
  <si>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</si>
  <si>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</si>
  <si>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</si>
  <si>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</si>
  <si>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</si>
  <si>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</si>
  <si>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</si>
  <si>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</si>
  <si>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</si>
  <si>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</si>
  <si>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</si>
  <si>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</si>
  <si>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</si>
  <si>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</si>
  <si>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</si>
  <si>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</si>
  <si>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</si>
  <si>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</si>
  <si>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</si>
  <si>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</si>
  <si>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</si>
  <si>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</si>
  <si>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</si>
  <si>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</si>
  <si>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</si>
  <si>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</si>
  <si>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</si>
  <si>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</si>
  <si>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</si>
  <si>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</si>
  <si>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</si>
  <si>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</si>
  <si>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</si>
  <si>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</si>
  <si>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</si>
  <si>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</si>
  <si>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</si>
  <si>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</si>
  <si>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</si>
  <si>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</si>
  <si>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</si>
  <si>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</si>
  <si>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</si>
  <si>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</si>
  <si>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</si>
  <si>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</si>
  <si>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</si>
  <si>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</si>
  <si>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</si>
  <si>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</si>
  <si>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</si>
  <si>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</si>
  <si>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</si>
  <si>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</si>
  <si>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</si>
  <si>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</si>
  <si>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</si>
  <si>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</si>
  <si>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</si>
  <si>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</si>
  <si>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</si>
  <si>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</si>
  <si>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</si>
  <si>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</si>
  <si>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</si>
  <si>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</si>
  <si>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</si>
  <si>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</si>
  <si>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</si>
  <si>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</si>
  <si>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</si>
  <si>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</si>
  <si>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</si>
  <si>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</si>
  <si>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</si>
  <si>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</si>
  <si>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</si>
  <si>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</si>
  <si>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</si>
  <si>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</si>
  <si>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</si>
  <si>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</si>
  <si>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</si>
  <si>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</si>
  <si>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</si>
  <si>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</si>
  <si>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</si>
  <si>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</si>
  <si>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</si>
  <si>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</si>
  <si>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</si>
  <si>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</si>
  <si>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</si>
  <si>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</si>
  <si>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</si>
  <si>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</si>
  <si>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</si>
  <si>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</si>
  <si>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</si>
  <si>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</si>
  <si>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</si>
  <si>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</si>
  <si>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</si>
  <si>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</si>
  <si>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</si>
  <si>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</si>
  <si>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</si>
  <si>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</si>
  <si>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</si>
  <si>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</si>
  <si>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</si>
  <si>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</si>
  <si>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</si>
  <si>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</si>
  <si>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</si>
  <si>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</si>
  <si>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</si>
  <si>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</si>
  <si>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</si>
  <si>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</si>
  <si>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</si>
  <si>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</si>
  <si>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</si>
  <si>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</si>
  <si>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</si>
  <si>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</si>
  <si>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</si>
  <si>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</si>
  <si>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</si>
  <si>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</si>
  <si>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</si>
  <si>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</si>
  <si>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</si>
  <si>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</si>
  <si>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</si>
  <si>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</si>
  <si>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</si>
  <si>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</si>
  <si>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</si>
  <si>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</si>
  <si>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</si>
  <si>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</si>
  <si>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</si>
  <si>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</si>
  <si>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</si>
  <si>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</si>
  <si>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</si>
  <si>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</si>
  <si>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</si>
  <si>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</si>
  <si>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</si>
  <si>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</si>
  <si>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</si>
  <si>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</si>
  <si>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</si>
  <si>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</si>
  <si>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</si>
  <si>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</si>
  <si>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</si>
  <si>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</si>
  <si>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</si>
  <si>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</si>
  <si>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</si>
  <si>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</si>
  <si>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</si>
  <si>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</si>
  <si>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</si>
  <si>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</si>
  <si>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</si>
  <si>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</si>
  <si>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</si>
  <si>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</si>
  <si>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</si>
  <si>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</si>
  <si>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</si>
  <si>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</si>
  <si>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</si>
  <si>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</si>
  <si>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</si>
  <si>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</si>
  <si>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</si>
  <si>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</si>
  <si>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</si>
  <si>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</si>
  <si>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</si>
  <si>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</si>
  <si>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</si>
  <si>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</si>
  <si>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</si>
  <si>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</si>
  <si>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</si>
  <si>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</si>
  <si>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</si>
  <si>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</si>
  <si>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</si>
  <si>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</si>
  <si>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</si>
  <si>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</si>
  <si>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</si>
  <si>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</si>
  <si>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</si>
  <si>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</si>
  <si>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</si>
  <si>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</si>
  <si>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</si>
  <si>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</si>
  <si>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</si>
  <si>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</si>
  <si>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</si>
  <si>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</si>
  <si>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</si>
  <si>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</si>
  <si>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</si>
  <si>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</si>
  <si>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</si>
  <si>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</si>
  <si>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</si>
  <si>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</si>
  <si>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</si>
  <si>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</si>
  <si>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</si>
  <si>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</si>
  <si>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</si>
  <si>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</si>
  <si>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</si>
  <si>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</si>
  <si>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</si>
  <si>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</si>
  <si>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</si>
  <si>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</si>
  <si>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</si>
  <si>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</si>
  <si>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</si>
  <si>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</si>
  <si>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</si>
  <si>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</si>
  <si>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</si>
  <si>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</si>
  <si>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</si>
  <si>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</si>
  <si>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</si>
  <si>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</si>
  <si>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</si>
  <si>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</si>
  <si>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</si>
  <si>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</si>
  <si>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</si>
  <si>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</si>
  <si>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</si>
  <si>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</si>
  <si>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</si>
  <si>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</si>
  <si>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</si>
  <si>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</si>
  <si>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</si>
  <si>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</si>
  <si>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</si>
  <si>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</si>
  <si>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</si>
  <si>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</si>
  <si>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</si>
  <si>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</si>
  <si>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</si>
  <si>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</si>
  <si>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</si>
  <si>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</si>
  <si>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</si>
  <si>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</si>
  <si>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</si>
  <si>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</si>
  <si>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</si>
  <si>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</si>
  <si>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</si>
  <si>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</si>
  <si>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</si>
  <si>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</si>
  <si>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</si>
  <si>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</si>
  <si>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</si>
  <si>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</si>
  <si>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</si>
  <si>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</si>
  <si>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</si>
  <si>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</si>
  <si>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</si>
  <si>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</si>
  <si>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</si>
  <si>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</si>
  <si>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</si>
  <si>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</si>
  <si>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</si>
  <si>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</si>
  <si>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</si>
  <si>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</si>
  <si>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</si>
  <si>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</si>
  <si>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</si>
  <si>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</si>
  <si>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</si>
  <si>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</si>
  <si>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</si>
  <si>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</si>
  <si>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</si>
  <si>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</si>
  <si>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</si>
  <si>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</si>
  <si>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</si>
  <si>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</si>
  <si>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</si>
  <si>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</si>
  <si>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</si>
  <si>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</si>
  <si>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</si>
  <si>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</si>
  <si>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</si>
  <si>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</si>
  <si>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</si>
  <si>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</si>
  <si>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</si>
  <si>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</si>
  <si>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</si>
  <si>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</si>
  <si>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</si>
  <si>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</si>
  <si>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</si>
  <si>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</si>
  <si>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</si>
  <si>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</si>
  <si>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</si>
  <si>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</si>
  <si>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</si>
  <si>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</si>
  <si>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</si>
  <si>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</si>
  <si>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</si>
  <si>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</si>
  <si>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</si>
  <si>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</si>
  <si>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</si>
  <si>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</si>
  <si>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</si>
  <si>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</si>
  <si>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</si>
  <si>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</si>
  <si>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</si>
  <si>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</si>
  <si>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</si>
  <si>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</si>
  <si>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</si>
  <si>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</si>
  <si>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</si>
  <si>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</si>
  <si>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</si>
  <si>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</si>
  <si>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</si>
  <si>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</si>
  <si>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</si>
  <si>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</si>
  <si>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</si>
  <si>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</si>
  <si>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</si>
  <si>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</si>
  <si>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</si>
  <si>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</si>
  <si>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</si>
  <si>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</si>
  <si>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</si>
  <si>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</si>
  <si>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</si>
  <si>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</si>
  <si>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</si>
  <si>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</si>
  <si>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</si>
  <si>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</si>
  <si>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</si>
  <si>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</si>
  <si>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</si>
  <si>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</si>
  <si>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</si>
  <si>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</si>
  <si>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</si>
  <si>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</si>
  <si>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</si>
  <si>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</si>
  <si>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</si>
  <si>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</si>
  <si>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</si>
  <si>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</si>
  <si>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</si>
  <si>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</si>
  <si>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</si>
  <si>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</si>
  <si>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</si>
  <si>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</si>
  <si>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</si>
  <si>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</si>
  <si>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</si>
  <si>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</si>
  <si>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</si>
  <si>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</si>
  <si>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</si>
  <si>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</si>
  <si>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</si>
  <si>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</si>
  <si>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</si>
  <si>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</si>
  <si>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</si>
  <si>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</si>
  <si>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</si>
  <si>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</si>
  <si>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</si>
  <si>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</si>
  <si>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</si>
  <si>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</si>
  <si>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</si>
  <si>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</si>
  <si>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</si>
  <si>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</si>
  <si>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</si>
  <si>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</si>
  <si>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</si>
  <si>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</si>
  <si>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</si>
  <si>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</si>
  <si>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</si>
  <si>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</si>
  <si>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</si>
  <si>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</si>
  <si>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</si>
  <si>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</si>
  <si>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</si>
  <si>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</si>
  <si>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</si>
  <si>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</si>
  <si>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</si>
  <si>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</si>
  <si>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</si>
  <si>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</si>
  <si>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</si>
  <si>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</si>
  <si>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</si>
  <si>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</si>
  <si>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</si>
  <si>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</si>
  <si>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</si>
  <si>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</si>
  <si>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</si>
  <si>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</si>
  <si>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</si>
  <si>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</si>
  <si>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</si>
  <si>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</si>
  <si>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</si>
  <si>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</si>
  <si>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</si>
  <si>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</si>
  <si>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</si>
  <si>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</si>
  <si>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</si>
  <si>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</si>
  <si>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</si>
  <si>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</si>
  <si>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</si>
  <si>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</si>
  <si>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</si>
  <si>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</si>
  <si>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</si>
  <si>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</si>
  <si>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</si>
  <si>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</si>
  <si>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</si>
  <si>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</si>
  <si>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</si>
  <si>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</si>
  <si>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</si>
  <si>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</si>
  <si>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</si>
  <si>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</si>
  <si>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</si>
  <si>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</si>
  <si>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</si>
  <si>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</si>
  <si>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</si>
  <si>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</si>
  <si>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</si>
  <si>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</si>
  <si>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</si>
  <si>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</si>
  <si>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</si>
  <si>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</si>
  <si>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</si>
  <si>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</si>
  <si>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</si>
  <si>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</si>
  <si>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</si>
  <si>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</si>
  <si>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</si>
  <si>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</si>
  <si>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</si>
  <si>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</si>
  <si>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</si>
  <si>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</si>
  <si>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</si>
  <si>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</si>
  <si>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</si>
  <si>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</si>
  <si>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</si>
  <si>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</si>
  <si>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</si>
  <si>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</si>
  <si>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</si>
  <si>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</si>
  <si>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</si>
  <si>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</si>
  <si>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</si>
  <si>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</si>
  <si>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</si>
  <si>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</si>
  <si>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</si>
  <si>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</si>
  <si>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</si>
  <si>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</si>
  <si>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</si>
  <si>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</si>
  <si>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</si>
  <si>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</si>
  <si>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</si>
  <si>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</si>
  <si>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</si>
  <si>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</si>
  <si>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</si>
  <si>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</si>
  <si>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</si>
  <si>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</si>
  <si>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</si>
  <si>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</si>
  <si>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</si>
  <si>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</si>
  <si>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</si>
  <si>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</si>
  <si>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</si>
  <si>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</si>
  <si>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</si>
  <si>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</si>
  <si>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</si>
  <si>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</si>
  <si>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</si>
  <si>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</si>
  <si>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</si>
  <si>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</si>
  <si>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</si>
  <si>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</si>
  <si>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</si>
  <si>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</si>
  <si>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</si>
  <si>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</si>
  <si>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</si>
  <si>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</si>
  <si>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</si>
  <si>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</si>
  <si>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</si>
  <si>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</si>
  <si>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</si>
  <si>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</si>
  <si>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</si>
  <si>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</si>
  <si>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</si>
  <si>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</si>
  <si>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</si>
  <si>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</si>
  <si>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</si>
  <si>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</si>
  <si>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</si>
  <si>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</si>
  <si>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</si>
  <si>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</si>
  <si>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</si>
  <si>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</si>
  <si>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</si>
  <si>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</si>
  <si>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</si>
  <si>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</si>
  <si>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</si>
  <si>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</si>
  <si>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</si>
  <si>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</si>
  <si>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</si>
  <si>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</si>
  <si>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</si>
  <si>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</si>
  <si>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</si>
  <si>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情報業務用車両の取得</t>
    <phoneticPr fontId="5"/>
  </si>
  <si>
    <t>防衛装備庁プロジェクト管理部</t>
    <phoneticPr fontId="5"/>
  </si>
  <si>
    <t>平成３１年度以降に係る防衛計画の大綱、中期防衛力整備計画（平成３１年度～平成３５年度）（平成３０年１２月１８日国家安全保障会議決定及び閣議決定）</t>
    <phoneticPr fontId="5"/>
  </si>
  <si>
    <t>防衛省設置法第四条第一項第十三号</t>
    <phoneticPr fontId="5"/>
  </si>
  <si>
    <t>○</t>
  </si>
  <si>
    <t>情報業務車両を取得し、通信所の管理業務等に必要な運行所要を充足し、情報業務の円滑な実施を図る。</t>
    <phoneticPr fontId="5"/>
  </si>
  <si>
    <t>情報本部の研修・訓練等多人数人員輸送及び関係部隊との業務調整・所内の設備点検等に使用する車両を更新・取得するものである。</t>
    <phoneticPr fontId="5"/>
  </si>
  <si>
    <t>-</t>
  </si>
  <si>
    <t>-</t>
    <phoneticPr fontId="5"/>
  </si>
  <si>
    <t>車両購入費</t>
    <phoneticPr fontId="5"/>
  </si>
  <si>
    <t>情報本部の任務遂行に必要な情報業務車両を維持するため、必要な更新を行う。</t>
    <phoneticPr fontId="5"/>
  </si>
  <si>
    <t>情報業務車両の保有台数</t>
    <phoneticPr fontId="5"/>
  </si>
  <si>
    <t>台</t>
    <rPh sb="0" eb="1">
      <t>ダイ</t>
    </rPh>
    <phoneticPr fontId="5"/>
  </si>
  <si>
    <t>情報本部の情報業務車両の更新台数</t>
    <phoneticPr fontId="5"/>
  </si>
  <si>
    <t>執行額（X)／情報本部の情報業務車両の更新台数（Y)　　　　　　　　　　　　　</t>
    <phoneticPr fontId="5"/>
  </si>
  <si>
    <t>百万円／台</t>
    <phoneticPr fontId="5"/>
  </si>
  <si>
    <t>　Ｘ/Ｙ</t>
    <phoneticPr fontId="5"/>
  </si>
  <si>
    <t>24/7</t>
    <phoneticPr fontId="5"/>
  </si>
  <si>
    <t>13/6</t>
    <phoneticPr fontId="5"/>
  </si>
  <si>
    <t>Ⅰ－１　我が国自身の防衛体制の強化（領域横断作戦に必要な能力の強化における優先事項）</t>
    <phoneticPr fontId="5"/>
  </si>
  <si>
    <t>Ⅰ－１－（１）　宇宙・サイバー・電磁波の領域における能力の獲得・強化</t>
    <phoneticPr fontId="5"/>
  </si>
  <si>
    <t>電磁波領域における能力の獲得・強化</t>
    <phoneticPr fontId="5"/>
  </si>
  <si>
    <t>その他の装備品等（延命処置・機能向上を含む。）</t>
    <phoneticPr fontId="5"/>
  </si>
  <si>
    <t>令和５年度</t>
    <phoneticPr fontId="5"/>
  </si>
  <si>
    <t>Ⅰ－１－（２）　従来の領域における能力の強化</t>
    <phoneticPr fontId="5"/>
  </si>
  <si>
    <t>機動・展開能力の強化</t>
    <phoneticPr fontId="5"/>
  </si>
  <si>
    <t>　情報業務車両を取得し、通信所の管理業務等に必要な運行所要を充足し、情報業務の円滑な実施を図る。</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</si>
  <si>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</si>
  <si>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</si>
  <si>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</si>
  <si>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</si>
  <si>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</si>
  <si>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</si>
  <si>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</si>
  <si>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億円（契約ベース）</t>
    <phoneticPr fontId="5"/>
  </si>
  <si>
    <t>調達に際しては、原則として一般競争入札により入札者を多く募り競争性を確保している。一者応札となったのは、一般競争入札の結果によるものであり、支出先の選定は妥当である。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</si>
  <si>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</si>
  <si>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</si>
  <si>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調達に際しては、一般競争入札により入札参加者をより多く募り競争性の確保に努めるとともに、コストの低減を従前より図っており、単位当たりコスト等の水準は妥当である。</t>
    <phoneticPr fontId="5"/>
  </si>
  <si>
    <t>‐</t>
  </si>
  <si>
    <t>契約実績等を分析し、コストの低減を図っている。</t>
    <phoneticPr fontId="5"/>
  </si>
  <si>
    <t>計画に基づく整備を実施することにより円滑な業務の実施が図れており、成果目標に見合ったものとなっている。</t>
    <phoneticPr fontId="5"/>
  </si>
  <si>
    <t>活動実績は見込みに見合ったものと判断している。</t>
    <phoneticPr fontId="5"/>
  </si>
  <si>
    <t>１．必要性
　　情報本部の任務の特性上、固有の移動・輸送手段を保有することは必要である。
２．効率性
　　一般競争入札により競争性の確保に努めており、契約実績等の分析をし、コストの低減を図っており、効率的である。
３．有効性
　　情報業務車両は情報本部の任務遂行に十分に活用されており有効である。
４　総合評価
　　情報業務車両の取得について、効率性及び合理性の向上に努めつつ、適正に実施している。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</si>
  <si>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</si>
  <si>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0003</t>
    <phoneticPr fontId="5"/>
  </si>
  <si>
    <t>0322</t>
    <phoneticPr fontId="5"/>
  </si>
  <si>
    <t>0286</t>
    <phoneticPr fontId="5"/>
  </si>
  <si>
    <t>0179</t>
    <phoneticPr fontId="5"/>
  </si>
  <si>
    <t>0130</t>
    <phoneticPr fontId="5"/>
  </si>
  <si>
    <t>防衛省（0125-00）</t>
    <phoneticPr fontId="5"/>
  </si>
  <si>
    <t>防衛省（0120）</t>
    <phoneticPr fontId="5"/>
  </si>
  <si>
    <t>防衛省</t>
  </si>
  <si>
    <t>情報業務用車両の更新</t>
    <phoneticPr fontId="5"/>
  </si>
  <si>
    <t>7/2</t>
    <phoneticPr fontId="5"/>
  </si>
  <si>
    <t>情報本部の活動に必要な車両を更新し、業務実施を円滑にし、ひいては日本の安全保障に寄与するものであり、国民や社会のニーズを的確に反映している。</t>
    <rPh sb="14" eb="16">
      <t>コウシン</t>
    </rPh>
    <phoneticPr fontId="5"/>
  </si>
  <si>
    <t>情報本部の活動に必要な車両を更新し、業務実施を円滑にするためのものであり、地方自治体、民間等に委ねることはできない。</t>
    <rPh sb="14" eb="16">
      <t>コウシン</t>
    </rPh>
    <phoneticPr fontId="5"/>
  </si>
  <si>
    <t>情報本部の活動に必要な車両を更新し、業務実施を円滑にし、ひいては日本の安全保障に寄与するものであり、優先度が高いものである。</t>
    <rPh sb="14" eb="16">
      <t>コウシン</t>
    </rPh>
    <phoneticPr fontId="5"/>
  </si>
  <si>
    <t>無</t>
  </si>
  <si>
    <t>車両の更新のための費目・使途となっており、事業目的に即し真に必要なものに限定されている。</t>
    <rPh sb="3" eb="5">
      <t>コウシン</t>
    </rPh>
    <phoneticPr fontId="5"/>
  </si>
  <si>
    <t>更新されたものは部隊で有効に活用されている。</t>
    <rPh sb="0" eb="2">
      <t>コウシン</t>
    </rPh>
    <phoneticPr fontId="5"/>
  </si>
  <si>
    <t>日野自動車株式会社</t>
    <rPh sb="1" eb="2">
      <t>ノ</t>
    </rPh>
    <phoneticPr fontId="5"/>
  </si>
  <si>
    <t>情報業務用車両の更新</t>
    <rPh sb="8" eb="10">
      <t>コウシン</t>
    </rPh>
    <phoneticPr fontId="5"/>
  </si>
  <si>
    <t>トヨタ自動車株式会社</t>
    <rPh sb="3" eb="6">
      <t>ジドウシャ</t>
    </rPh>
    <rPh sb="6" eb="8">
      <t>カブシキ</t>
    </rPh>
    <rPh sb="8" eb="10">
      <t>カイシャ</t>
    </rPh>
    <phoneticPr fontId="5"/>
  </si>
  <si>
    <t>情報行用車両の取得</t>
    <rPh sb="0" eb="2">
      <t>ジョウホウ</t>
    </rPh>
    <rPh sb="2" eb="3">
      <t>ギョウ</t>
    </rPh>
    <rPh sb="3" eb="4">
      <t>ヨウ</t>
    </rPh>
    <rPh sb="4" eb="6">
      <t>シャリョウ</t>
    </rPh>
    <rPh sb="7" eb="9">
      <t>シュトク</t>
    </rPh>
    <phoneticPr fontId="5"/>
  </si>
  <si>
    <t>平成３１年度乗用自動車及び情報業務車両更新計画</t>
    <phoneticPr fontId="5"/>
  </si>
  <si>
    <t>事業監理官（宇宙・地上装備担当）</t>
  </si>
  <si>
    <t>事業監理官　奥山　剛</t>
  </si>
  <si>
    <t>A.日野自動車株式会社</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</si>
  <si>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</si>
  <si>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</si>
  <si>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</si>
  <si>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</si>
  <si>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</si>
  <si>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12/5</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</si>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</sst>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65221</xdr:colOff>
      <xdr:row>754</xdr:row>
      <xdr:rowOff>30289</xdr:rowOff>
    </xdr:from>
    <xdr:to>
      <xdr:col>37</xdr:col>
      <xdr:colOff>165476</xdr:colOff>
      <xdr:row>754</xdr:row>
      <xdr:rowOff>246550</xdr:rowOff>
    </xdr:to>
    <xdr:sp macro="" textlink="">
      <xdr:nvSpPr>
        <xdr:cNvPr id="36" name="Text Box 38"/>
        <xdr:cNvSpPr txBox="1">
          <a:spLocks noChangeArrowheads="1"/>
        </xdr:cNvSpPr>
      </xdr:nvSpPr>
      <xdr:spPr bwMode="auto">
        <a:xfrm>
          <a:off x="5018221" y="77063727"/>
          <a:ext cx="2195755" cy="21626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22</xdr:col>
      <xdr:colOff>145994</xdr:colOff>
      <xdr:row>748</xdr:row>
      <xdr:rowOff>116681</xdr:rowOff>
    </xdr:from>
    <xdr:to>
      <xdr:col>31</xdr:col>
      <xdr:colOff>81633</xdr:colOff>
      <xdr:row>750</xdr:row>
      <xdr:rowOff>54961</xdr:rowOff>
    </xdr:to>
    <xdr:sp macro="" textlink="">
      <xdr:nvSpPr>
        <xdr:cNvPr id="27" name="テキスト ボックス 26"/>
        <xdr:cNvSpPr txBox="1"/>
      </xdr:nvSpPr>
      <xdr:spPr>
        <a:xfrm>
          <a:off x="4336994" y="75006994"/>
          <a:ext cx="1650139" cy="65265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６．２万円</a:t>
          </a:r>
        </a:p>
      </xdr:txBody>
    </xdr:sp>
    <xdr:clientData/>
  </xdr:twoCellAnchor>
  <xdr:twoCellAnchor>
    <xdr:from>
      <xdr:col>22</xdr:col>
      <xdr:colOff>151503</xdr:colOff>
      <xdr:row>757</xdr:row>
      <xdr:rowOff>182321</xdr:rowOff>
    </xdr:from>
    <xdr:to>
      <xdr:col>31</xdr:col>
      <xdr:colOff>154733</xdr:colOff>
      <xdr:row>759</xdr:row>
      <xdr:rowOff>186970</xdr:rowOff>
    </xdr:to>
    <xdr:sp macro="" textlink="">
      <xdr:nvSpPr>
        <xdr:cNvPr id="29" name="テキスト ボックス 28"/>
        <xdr:cNvSpPr txBox="1"/>
      </xdr:nvSpPr>
      <xdr:spPr>
        <a:xfrm>
          <a:off x="4342503" y="78287321"/>
          <a:ext cx="1717730" cy="7190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ysClr val="windowText" lastClr="000000"/>
              </a:solidFill>
            </a:rPr>
            <a:t>Ａ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（２社）</a:t>
          </a:r>
          <a:endParaRPr kumimoji="1" lang="en-US" altLang="ja-JP" sz="1100">
            <a:solidFill>
              <a:sysClr val="windowText" lastClr="000000"/>
            </a:solidFill>
          </a:endParaRPr>
        </a:p>
        <a:p>
          <a:pPr algn="ctr"/>
          <a:r>
            <a:rPr kumimoji="1" lang="ja-JP" altLang="en-US" sz="1100">
              <a:solidFill>
                <a:sysClr val="windowText" lastClr="000000"/>
              </a:solidFill>
            </a:rPr>
            <a:t>６．２</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27</xdr:col>
      <xdr:colOff>28749</xdr:colOff>
      <xdr:row>753</xdr:row>
      <xdr:rowOff>218963</xdr:rowOff>
    </xdr:from>
    <xdr:to>
      <xdr:col>27</xdr:col>
      <xdr:colOff>28749</xdr:colOff>
      <xdr:row>757</xdr:row>
      <xdr:rowOff>184019</xdr:rowOff>
    </xdr:to>
    <xdr:cxnSp macro="">
      <xdr:nvCxnSpPr>
        <xdr:cNvPr id="30" name="直線コネクタ 29"/>
        <xdr:cNvCxnSpPr/>
      </xdr:nvCxnSpPr>
      <xdr:spPr>
        <a:xfrm>
          <a:off x="5172249" y="76895213"/>
          <a:ext cx="0" cy="1393806"/>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24516</xdr:colOff>
      <xdr:row>750</xdr:row>
      <xdr:rowOff>54961</xdr:rowOff>
    </xdr:from>
    <xdr:to>
      <xdr:col>27</xdr:col>
      <xdr:colOff>24518</xdr:colOff>
      <xdr:row>753</xdr:row>
      <xdr:rowOff>277650</xdr:rowOff>
    </xdr:to>
    <xdr:cxnSp macro="">
      <xdr:nvCxnSpPr>
        <xdr:cNvPr id="33" name="直線コネクタ 32"/>
        <xdr:cNvCxnSpPr/>
      </xdr:nvCxnSpPr>
      <xdr:spPr>
        <a:xfrm>
          <a:off x="5168016" y="75659649"/>
          <a:ext cx="2" cy="129425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98217</xdr:colOff>
      <xdr:row>751</xdr:row>
      <xdr:rowOff>22069</xdr:rowOff>
    </xdr:from>
    <xdr:to>
      <xdr:col>40</xdr:col>
      <xdr:colOff>104569</xdr:colOff>
      <xdr:row>752</xdr:row>
      <xdr:rowOff>280847</xdr:rowOff>
    </xdr:to>
    <xdr:sp macro="" textlink="">
      <xdr:nvSpPr>
        <xdr:cNvPr id="34" name="大かっこ 33"/>
        <xdr:cNvSpPr/>
      </xdr:nvSpPr>
      <xdr:spPr bwMode="auto">
        <a:xfrm>
          <a:off x="3146217" y="75983944"/>
          <a:ext cx="4578352" cy="61596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endParaRPr lang="ja-JP" altLang="en-US">
            <a:solidFill>
              <a:sysClr val="windowText" lastClr="000000"/>
            </a:solidFill>
          </a:endParaRPr>
        </a:p>
      </xdr:txBody>
    </xdr:sp>
    <xdr:clientData/>
  </xdr:twoCellAnchor>
  <xdr:twoCellAnchor>
    <xdr:from>
      <xdr:col>17</xdr:col>
      <xdr:colOff>56255</xdr:colOff>
      <xdr:row>751</xdr:row>
      <xdr:rowOff>80689</xdr:rowOff>
    </xdr:from>
    <xdr:to>
      <xdr:col>38</xdr:col>
      <xdr:colOff>140384</xdr:colOff>
      <xdr:row>752</xdr:row>
      <xdr:rowOff>305912</xdr:rowOff>
    </xdr:to>
    <xdr:sp macro="" textlink="">
      <xdr:nvSpPr>
        <xdr:cNvPr id="26" name="Text Box 6"/>
        <xdr:cNvSpPr txBox="1">
          <a:spLocks noChangeArrowheads="1"/>
        </xdr:cNvSpPr>
      </xdr:nvSpPr>
      <xdr:spPr bwMode="auto">
        <a:xfrm>
          <a:off x="3294755" y="76042564"/>
          <a:ext cx="4084629" cy="582411"/>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情報業務車両を取得し、通信所の管理業務等に必要な運行所要を充足し、情報業務の円滑な実施を図る。</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80" zoomScaleSheetLayoutView="85" zoomScalePageLayoutView="85" workbookViewId="0">
      <pane ySplit="3" topLeftCell="A4" activePane="bottomLeft" state="frozen"/>
      <selection pane="bottomLeft" activeCell="BH11" sqref="BH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51</v>
      </c>
      <c r="AT2" s="192"/>
      <c r="AU2" s="192"/>
      <c r="AV2" s="83" t="str">
        <f>IF(AW2="","","-")</f>
        <v/>
      </c>
      <c r="AW2" s="379"/>
      <c r="AX2" s="379"/>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684</v>
      </c>
      <c r="AK3" s="507"/>
      <c r="AL3" s="507"/>
      <c r="AM3" s="507"/>
      <c r="AN3" s="507"/>
      <c r="AO3" s="507"/>
      <c r="AP3" s="507"/>
      <c r="AQ3" s="507"/>
      <c r="AR3" s="507"/>
      <c r="AS3" s="507"/>
      <c r="AT3" s="507"/>
      <c r="AU3" s="507"/>
      <c r="AV3" s="507"/>
      <c r="AW3" s="507"/>
      <c r="AX3" s="24" t="s">
        <v>64</v>
      </c>
    </row>
    <row r="4" spans="1:50" ht="24.75" customHeight="1" x14ac:dyDescent="0.15">
      <c r="A4" s="703" t="s">
        <v>25</v>
      </c>
      <c r="B4" s="704"/>
      <c r="C4" s="704"/>
      <c r="D4" s="704"/>
      <c r="E4" s="704"/>
      <c r="F4" s="704"/>
      <c r="G4" s="679" t="s">
        <v>632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9" t="s">
        <v>421</v>
      </c>
      <c r="H5" s="540"/>
      <c r="I5" s="540"/>
      <c r="J5" s="540"/>
      <c r="K5" s="540"/>
      <c r="L5" s="540"/>
      <c r="M5" s="541" t="s">
        <v>65</v>
      </c>
      <c r="N5" s="542"/>
      <c r="O5" s="542"/>
      <c r="P5" s="542"/>
      <c r="Q5" s="542"/>
      <c r="R5" s="543"/>
      <c r="S5" s="544" t="s">
        <v>69</v>
      </c>
      <c r="T5" s="540"/>
      <c r="U5" s="540"/>
      <c r="V5" s="540"/>
      <c r="W5" s="540"/>
      <c r="X5" s="545"/>
      <c r="Y5" s="695" t="s">
        <v>3</v>
      </c>
      <c r="Z5" s="696"/>
      <c r="AA5" s="696"/>
      <c r="AB5" s="696"/>
      <c r="AC5" s="696"/>
      <c r="AD5" s="697"/>
      <c r="AE5" s="698" t="s">
        <v>698</v>
      </c>
      <c r="AF5" s="698"/>
      <c r="AG5" s="698"/>
      <c r="AH5" s="698"/>
      <c r="AI5" s="698"/>
      <c r="AJ5" s="698"/>
      <c r="AK5" s="698"/>
      <c r="AL5" s="698"/>
      <c r="AM5" s="698"/>
      <c r="AN5" s="698"/>
      <c r="AO5" s="698"/>
      <c r="AP5" s="699"/>
      <c r="AQ5" s="700" t="s">
        <v>699</v>
      </c>
      <c r="AR5" s="701"/>
      <c r="AS5" s="701"/>
      <c r="AT5" s="701"/>
      <c r="AU5" s="701"/>
      <c r="AV5" s="701"/>
      <c r="AW5" s="701"/>
      <c r="AX5" s="702"/>
    </row>
    <row r="6" spans="1:50" ht="39" customHeight="1" x14ac:dyDescent="0.15">
      <c r="A6" s="705" t="s">
        <v>4</v>
      </c>
      <c r="B6" s="706"/>
      <c r="C6" s="706"/>
      <c r="D6" s="706"/>
      <c r="E6" s="706"/>
      <c r="F6" s="706"/>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635</v>
      </c>
      <c r="H7" s="806"/>
      <c r="I7" s="806"/>
      <c r="J7" s="806"/>
      <c r="K7" s="806"/>
      <c r="L7" s="806"/>
      <c r="M7" s="806"/>
      <c r="N7" s="806"/>
      <c r="O7" s="806"/>
      <c r="P7" s="806"/>
      <c r="Q7" s="806"/>
      <c r="R7" s="806"/>
      <c r="S7" s="806"/>
      <c r="T7" s="806"/>
      <c r="U7" s="806"/>
      <c r="V7" s="806"/>
      <c r="W7" s="806"/>
      <c r="X7" s="807"/>
      <c r="Y7" s="377" t="s">
        <v>308</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2" t="s">
        <v>208</v>
      </c>
      <c r="B8" s="803"/>
      <c r="C8" s="803"/>
      <c r="D8" s="803"/>
      <c r="E8" s="803"/>
      <c r="F8" s="804"/>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8" t="str">
        <f>入力規則等!K13</f>
        <v>防衛関係</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0" t="s">
        <v>29</v>
      </c>
      <c r="B10" s="721"/>
      <c r="C10" s="721"/>
      <c r="D10" s="721"/>
      <c r="E10" s="721"/>
      <c r="F10" s="721"/>
      <c r="G10" s="653" t="s">
        <v>638</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0" t="s">
        <v>5</v>
      </c>
      <c r="B11" s="721"/>
      <c r="C11" s="721"/>
      <c r="D11" s="721"/>
      <c r="E11" s="721"/>
      <c r="F11" s="72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59"/>
      <c r="H12" s="660"/>
      <c r="I12" s="660"/>
      <c r="J12" s="660"/>
      <c r="K12" s="660"/>
      <c r="L12" s="660"/>
      <c r="M12" s="660"/>
      <c r="N12" s="660"/>
      <c r="O12" s="660"/>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2"/>
    </row>
    <row r="13" spans="1:50" ht="21" customHeight="1" x14ac:dyDescent="0.15">
      <c r="A13" s="105"/>
      <c r="B13" s="106"/>
      <c r="C13" s="106"/>
      <c r="D13" s="106"/>
      <c r="E13" s="106"/>
      <c r="F13" s="107"/>
      <c r="G13" s="723" t="s">
        <v>6</v>
      </c>
      <c r="H13" s="724"/>
      <c r="I13" s="619" t="s">
        <v>7</v>
      </c>
      <c r="J13" s="620"/>
      <c r="K13" s="620"/>
      <c r="L13" s="620"/>
      <c r="M13" s="620"/>
      <c r="N13" s="620"/>
      <c r="O13" s="621"/>
      <c r="P13" s="148">
        <v>26</v>
      </c>
      <c r="Q13" s="149"/>
      <c r="R13" s="149"/>
      <c r="S13" s="149"/>
      <c r="T13" s="149"/>
      <c r="U13" s="149"/>
      <c r="V13" s="150"/>
      <c r="W13" s="148">
        <v>12</v>
      </c>
      <c r="X13" s="149"/>
      <c r="Y13" s="149"/>
      <c r="Z13" s="149"/>
      <c r="AA13" s="149"/>
      <c r="AB13" s="149"/>
      <c r="AC13" s="150"/>
      <c r="AD13" s="148">
        <v>9</v>
      </c>
      <c r="AE13" s="149"/>
      <c r="AF13" s="149"/>
      <c r="AG13" s="149"/>
      <c r="AH13" s="149"/>
      <c r="AI13" s="149"/>
      <c r="AJ13" s="150"/>
      <c r="AK13" s="148">
        <v>12</v>
      </c>
      <c r="AL13" s="149"/>
      <c r="AM13" s="149"/>
      <c r="AN13" s="149"/>
      <c r="AO13" s="149"/>
      <c r="AP13" s="149"/>
      <c r="AQ13" s="150"/>
      <c r="AR13" s="145" t="s">
        <v>707</v>
      </c>
      <c r="AS13" s="146"/>
      <c r="AT13" s="146"/>
      <c r="AU13" s="146"/>
      <c r="AV13" s="146"/>
      <c r="AW13" s="146"/>
      <c r="AX13" s="376"/>
    </row>
    <row r="14" spans="1:50" ht="21" customHeight="1" x14ac:dyDescent="0.15">
      <c r="A14" s="105"/>
      <c r="B14" s="106"/>
      <c r="C14" s="106"/>
      <c r="D14" s="106"/>
      <c r="E14" s="106"/>
      <c r="F14" s="107"/>
      <c r="G14" s="725"/>
      <c r="H14" s="726"/>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5"/>
      <c r="H15" s="726"/>
      <c r="I15" s="556" t="s">
        <v>50</v>
      </c>
      <c r="J15" s="557"/>
      <c r="K15" s="557"/>
      <c r="L15" s="557"/>
      <c r="M15" s="557"/>
      <c r="N15" s="557"/>
      <c r="O15" s="558"/>
      <c r="P15" s="148" t="s">
        <v>640</v>
      </c>
      <c r="Q15" s="149"/>
      <c r="R15" s="149"/>
      <c r="S15" s="149"/>
      <c r="T15" s="149"/>
      <c r="U15" s="149"/>
      <c r="V15" s="150"/>
      <c r="W15" s="148">
        <v>4</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t="s">
        <v>707</v>
      </c>
      <c r="AS15" s="149"/>
      <c r="AT15" s="149"/>
      <c r="AU15" s="149"/>
      <c r="AV15" s="149"/>
      <c r="AW15" s="149"/>
      <c r="AX15" s="609"/>
    </row>
    <row r="16" spans="1:50" ht="21" customHeight="1" x14ac:dyDescent="0.15">
      <c r="A16" s="105"/>
      <c r="B16" s="106"/>
      <c r="C16" s="106"/>
      <c r="D16" s="106"/>
      <c r="E16" s="106"/>
      <c r="F16" s="107"/>
      <c r="G16" s="725"/>
      <c r="H16" s="726"/>
      <c r="I16" s="556" t="s">
        <v>51</v>
      </c>
      <c r="J16" s="557"/>
      <c r="K16" s="557"/>
      <c r="L16" s="557"/>
      <c r="M16" s="557"/>
      <c r="N16" s="557"/>
      <c r="O16" s="558"/>
      <c r="P16" s="148">
        <v>-4</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5"/>
      <c r="H17" s="726"/>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7"/>
      <c r="H18" s="728"/>
      <c r="I18" s="715" t="s">
        <v>20</v>
      </c>
      <c r="J18" s="716"/>
      <c r="K18" s="716"/>
      <c r="L18" s="716"/>
      <c r="M18" s="716"/>
      <c r="N18" s="716"/>
      <c r="O18" s="717"/>
      <c r="P18" s="154">
        <f>SUM(P13:V17)</f>
        <v>22</v>
      </c>
      <c r="Q18" s="155"/>
      <c r="R18" s="155"/>
      <c r="S18" s="155"/>
      <c r="T18" s="155"/>
      <c r="U18" s="155"/>
      <c r="V18" s="156"/>
      <c r="W18" s="154">
        <f>SUM(W13:AC17)</f>
        <v>16</v>
      </c>
      <c r="X18" s="155"/>
      <c r="Y18" s="155"/>
      <c r="Z18" s="155"/>
      <c r="AA18" s="155"/>
      <c r="AB18" s="155"/>
      <c r="AC18" s="156"/>
      <c r="AD18" s="154">
        <f>SUM(AD13:AJ17)</f>
        <v>9</v>
      </c>
      <c r="AE18" s="155"/>
      <c r="AF18" s="155"/>
      <c r="AG18" s="155"/>
      <c r="AH18" s="155"/>
      <c r="AI18" s="155"/>
      <c r="AJ18" s="156"/>
      <c r="AK18" s="154">
        <f>SUM(AK13:AQ17)</f>
        <v>12</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24</v>
      </c>
      <c r="Q19" s="149"/>
      <c r="R19" s="149"/>
      <c r="S19" s="149"/>
      <c r="T19" s="149"/>
      <c r="U19" s="149"/>
      <c r="V19" s="150"/>
      <c r="W19" s="148">
        <v>13</v>
      </c>
      <c r="X19" s="149"/>
      <c r="Y19" s="149"/>
      <c r="Z19" s="149"/>
      <c r="AA19" s="149"/>
      <c r="AB19" s="149"/>
      <c r="AC19" s="150"/>
      <c r="AD19" s="148">
        <v>7</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1.0909090909090908</v>
      </c>
      <c r="Q20" s="521"/>
      <c r="R20" s="521"/>
      <c r="S20" s="521"/>
      <c r="T20" s="521"/>
      <c r="U20" s="521"/>
      <c r="V20" s="521"/>
      <c r="W20" s="521">
        <f t="shared" ref="W20" si="0">IF(W18=0, "-", SUM(W19)/W18)</f>
        <v>0.8125</v>
      </c>
      <c r="X20" s="521"/>
      <c r="Y20" s="521"/>
      <c r="Z20" s="521"/>
      <c r="AA20" s="521"/>
      <c r="AB20" s="521"/>
      <c r="AC20" s="521"/>
      <c r="AD20" s="521">
        <f t="shared" ref="AD20" si="1">IF(AD18=0, "-", SUM(AD19)/AD18)</f>
        <v>0.77777777777777779</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0" t="s">
        <v>274</v>
      </c>
      <c r="H21" s="901"/>
      <c r="I21" s="901"/>
      <c r="J21" s="901"/>
      <c r="K21" s="901"/>
      <c r="L21" s="901"/>
      <c r="M21" s="901"/>
      <c r="N21" s="901"/>
      <c r="O21" s="901"/>
      <c r="P21" s="521">
        <f>IF(P19=0, "-", SUM(P19)/SUM(P13,P14))</f>
        <v>0.92307692307692313</v>
      </c>
      <c r="Q21" s="521"/>
      <c r="R21" s="521"/>
      <c r="S21" s="521"/>
      <c r="T21" s="521"/>
      <c r="U21" s="521"/>
      <c r="V21" s="521"/>
      <c r="W21" s="521">
        <f t="shared" ref="W21" si="2">IF(W19=0, "-", SUM(W19)/SUM(W13,W14))</f>
        <v>1.0833333333333333</v>
      </c>
      <c r="X21" s="521"/>
      <c r="Y21" s="521"/>
      <c r="Z21" s="521"/>
      <c r="AA21" s="521"/>
      <c r="AB21" s="521"/>
      <c r="AC21" s="521"/>
      <c r="AD21" s="521">
        <f t="shared" ref="AD21" si="3">IF(AD19=0, "-", SUM(AD19)/SUM(AD13,AD14))</f>
        <v>0.77777777777777779</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12</v>
      </c>
      <c r="Q23" s="146"/>
      <c r="R23" s="146"/>
      <c r="S23" s="146"/>
      <c r="T23" s="146"/>
      <c r="U23" s="146"/>
      <c r="V23" s="147"/>
      <c r="W23" s="145" t="s">
        <v>707</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640</v>
      </c>
      <c r="Q24" s="149"/>
      <c r="R24" s="149"/>
      <c r="S24" s="149"/>
      <c r="T24" s="149"/>
      <c r="U24" s="149"/>
      <c r="V24" s="150"/>
      <c r="W24" s="148" t="s">
        <v>640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640</v>
      </c>
      <c r="Q25" s="149"/>
      <c r="R25" s="149"/>
      <c r="S25" s="149"/>
      <c r="T25" s="149"/>
      <c r="U25" s="149"/>
      <c r="V25" s="150"/>
      <c r="W25" s="148" t="s">
        <v>640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640</v>
      </c>
      <c r="Q26" s="149"/>
      <c r="R26" s="149"/>
      <c r="S26" s="149"/>
      <c r="T26" s="149"/>
      <c r="U26" s="149"/>
      <c r="V26" s="150"/>
      <c r="W26" s="148" t="s">
        <v>640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640</v>
      </c>
      <c r="Q27" s="149"/>
      <c r="R27" s="149"/>
      <c r="S27" s="149"/>
      <c r="T27" s="149"/>
      <c r="U27" s="149"/>
      <c r="V27" s="150"/>
      <c r="W27" s="148" t="s">
        <v>640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1" t="s">
        <v>145</v>
      </c>
      <c r="H30" s="372"/>
      <c r="I30" s="372"/>
      <c r="J30" s="372"/>
      <c r="K30" s="372"/>
      <c r="L30" s="372"/>
      <c r="M30" s="372"/>
      <c r="N30" s="372"/>
      <c r="O30" s="560"/>
      <c r="P30" s="559" t="s">
        <v>58</v>
      </c>
      <c r="Q30" s="372"/>
      <c r="R30" s="372"/>
      <c r="S30" s="372"/>
      <c r="T30" s="372"/>
      <c r="U30" s="372"/>
      <c r="V30" s="372"/>
      <c r="W30" s="372"/>
      <c r="X30" s="560"/>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4"/>
      <c r="B31" s="495"/>
      <c r="C31" s="495"/>
      <c r="D31" s="495"/>
      <c r="E31" s="495"/>
      <c r="F31" s="496"/>
      <c r="G31" s="548"/>
      <c r="H31" s="360"/>
      <c r="I31" s="360"/>
      <c r="J31" s="360"/>
      <c r="K31" s="360"/>
      <c r="L31" s="360"/>
      <c r="M31" s="360"/>
      <c r="N31" s="360"/>
      <c r="O31" s="549"/>
      <c r="P31" s="561"/>
      <c r="Q31" s="360"/>
      <c r="R31" s="360"/>
      <c r="S31" s="360"/>
      <c r="T31" s="360"/>
      <c r="U31" s="360"/>
      <c r="V31" s="360"/>
      <c r="W31" s="360"/>
      <c r="X31" s="549"/>
      <c r="Y31" s="450"/>
      <c r="Z31" s="451"/>
      <c r="AA31" s="452"/>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640</v>
      </c>
      <c r="AV31" s="256"/>
      <c r="AW31" s="360" t="s">
        <v>175</v>
      </c>
      <c r="AX31" s="361"/>
    </row>
    <row r="32" spans="1:50" ht="23.25" customHeight="1" x14ac:dyDescent="0.15">
      <c r="A32" s="497"/>
      <c r="B32" s="495"/>
      <c r="C32" s="495"/>
      <c r="D32" s="495"/>
      <c r="E32" s="495"/>
      <c r="F32" s="496"/>
      <c r="G32" s="522" t="s">
        <v>642</v>
      </c>
      <c r="H32" s="523"/>
      <c r="I32" s="523"/>
      <c r="J32" s="523"/>
      <c r="K32" s="523"/>
      <c r="L32" s="523"/>
      <c r="M32" s="523"/>
      <c r="N32" s="523"/>
      <c r="O32" s="524"/>
      <c r="P32" s="176" t="s">
        <v>643</v>
      </c>
      <c r="Q32" s="176"/>
      <c r="R32" s="176"/>
      <c r="S32" s="176"/>
      <c r="T32" s="176"/>
      <c r="U32" s="176"/>
      <c r="V32" s="176"/>
      <c r="W32" s="176"/>
      <c r="X32" s="218"/>
      <c r="Y32" s="324" t="s">
        <v>12</v>
      </c>
      <c r="Z32" s="531"/>
      <c r="AA32" s="532"/>
      <c r="AB32" s="533" t="s">
        <v>644</v>
      </c>
      <c r="AC32" s="533"/>
      <c r="AD32" s="533"/>
      <c r="AE32" s="348">
        <v>47</v>
      </c>
      <c r="AF32" s="349"/>
      <c r="AG32" s="349"/>
      <c r="AH32" s="349"/>
      <c r="AI32" s="348">
        <v>49</v>
      </c>
      <c r="AJ32" s="349"/>
      <c r="AK32" s="349"/>
      <c r="AL32" s="349"/>
      <c r="AM32" s="348">
        <v>50</v>
      </c>
      <c r="AN32" s="349"/>
      <c r="AO32" s="349"/>
      <c r="AP32" s="349"/>
      <c r="AQ32" s="151" t="s">
        <v>640</v>
      </c>
      <c r="AR32" s="152"/>
      <c r="AS32" s="152"/>
      <c r="AT32" s="153"/>
      <c r="AU32" s="349" t="s">
        <v>640</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644</v>
      </c>
      <c r="AC33" s="504"/>
      <c r="AD33" s="504"/>
      <c r="AE33" s="348">
        <v>47</v>
      </c>
      <c r="AF33" s="349"/>
      <c r="AG33" s="349"/>
      <c r="AH33" s="349"/>
      <c r="AI33" s="348">
        <v>49</v>
      </c>
      <c r="AJ33" s="349"/>
      <c r="AK33" s="349"/>
      <c r="AL33" s="349"/>
      <c r="AM33" s="348">
        <v>48</v>
      </c>
      <c r="AN33" s="349"/>
      <c r="AO33" s="349"/>
      <c r="AP33" s="349"/>
      <c r="AQ33" s="151">
        <v>51</v>
      </c>
      <c r="AR33" s="152"/>
      <c r="AS33" s="152"/>
      <c r="AT33" s="153"/>
      <c r="AU33" s="349" t="s">
        <v>640</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100</v>
      </c>
      <c r="AF34" s="349"/>
      <c r="AG34" s="349"/>
      <c r="AH34" s="349"/>
      <c r="AI34" s="348">
        <v>100</v>
      </c>
      <c r="AJ34" s="349"/>
      <c r="AK34" s="349"/>
      <c r="AL34" s="349"/>
      <c r="AM34" s="348">
        <v>100</v>
      </c>
      <c r="AN34" s="349"/>
      <c r="AO34" s="349"/>
      <c r="AP34" s="349"/>
      <c r="AQ34" s="151" t="s">
        <v>640</v>
      </c>
      <c r="AR34" s="152"/>
      <c r="AS34" s="152"/>
      <c r="AT34" s="153"/>
      <c r="AU34" s="349" t="s">
        <v>640</v>
      </c>
      <c r="AV34" s="349"/>
      <c r="AW34" s="349"/>
      <c r="AX34" s="350"/>
    </row>
    <row r="35" spans="1:51" ht="23.25" customHeight="1" x14ac:dyDescent="0.15">
      <c r="A35" s="873" t="s">
        <v>299</v>
      </c>
      <c r="B35" s="874"/>
      <c r="C35" s="874"/>
      <c r="D35" s="874"/>
      <c r="E35" s="874"/>
      <c r="F35" s="875"/>
      <c r="G35" s="879" t="s">
        <v>697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8"/>
      <c r="H38" s="360"/>
      <c r="I38" s="360"/>
      <c r="J38" s="360"/>
      <c r="K38" s="360"/>
      <c r="L38" s="360"/>
      <c r="M38" s="360"/>
      <c r="N38" s="360"/>
      <c r="O38" s="549"/>
      <c r="P38" s="561"/>
      <c r="Q38" s="360"/>
      <c r="R38" s="360"/>
      <c r="S38" s="360"/>
      <c r="T38" s="360"/>
      <c r="U38" s="360"/>
      <c r="V38" s="360"/>
      <c r="W38" s="360"/>
      <c r="X38" s="549"/>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3" t="s">
        <v>299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0</v>
      </c>
    </row>
    <row r="43" spans="1:51"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8"/>
      <c r="H45" s="360"/>
      <c r="I45" s="360"/>
      <c r="J45" s="360"/>
      <c r="K45" s="360"/>
      <c r="L45" s="360"/>
      <c r="M45" s="360"/>
      <c r="N45" s="360"/>
      <c r="O45" s="549"/>
      <c r="P45" s="561"/>
      <c r="Q45" s="360"/>
      <c r="R45" s="360"/>
      <c r="S45" s="360"/>
      <c r="T45" s="360"/>
      <c r="U45" s="360"/>
      <c r="V45" s="360"/>
      <c r="W45" s="360"/>
      <c r="X45" s="549"/>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3" t="s">
        <v>299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8.75" hidden="1" customHeight="1" x14ac:dyDescent="0.15">
      <c r="A51" s="494" t="s">
        <v>270</v>
      </c>
      <c r="B51" s="495"/>
      <c r="C51" s="495"/>
      <c r="D51" s="495"/>
      <c r="E51" s="495"/>
      <c r="F51" s="496"/>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8"/>
      <c r="H52" s="360"/>
      <c r="I52" s="360"/>
      <c r="J52" s="360"/>
      <c r="K52" s="360"/>
      <c r="L52" s="360"/>
      <c r="M52" s="360"/>
      <c r="N52" s="360"/>
      <c r="O52" s="549"/>
      <c r="P52" s="561"/>
      <c r="Q52" s="360"/>
      <c r="R52" s="360"/>
      <c r="S52" s="360"/>
      <c r="T52" s="360"/>
      <c r="U52" s="360"/>
      <c r="V52" s="360"/>
      <c r="W52" s="360"/>
      <c r="X52" s="549"/>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3" t="s">
        <v>299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x14ac:dyDescent="0.15">
      <c r="A58" s="494" t="s">
        <v>270</v>
      </c>
      <c r="B58" s="495"/>
      <c r="C58" s="495"/>
      <c r="D58" s="495"/>
      <c r="E58" s="495"/>
      <c r="F58" s="496"/>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8"/>
      <c r="H59" s="360"/>
      <c r="I59" s="360"/>
      <c r="J59" s="360"/>
      <c r="K59" s="360"/>
      <c r="L59" s="360"/>
      <c r="M59" s="360"/>
      <c r="N59" s="360"/>
      <c r="O59" s="549"/>
      <c r="P59" s="561"/>
      <c r="Q59" s="360"/>
      <c r="R59" s="360"/>
      <c r="S59" s="360"/>
      <c r="T59" s="360"/>
      <c r="U59" s="360"/>
      <c r="V59" s="360"/>
      <c r="W59" s="360"/>
      <c r="X59" s="549"/>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3" t="s">
        <v>299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x14ac:dyDescent="0.15">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20" t="s">
        <v>309</v>
      </c>
      <c r="AF65" s="320"/>
      <c r="AG65" s="320"/>
      <c r="AH65" s="320"/>
      <c r="AI65" s="320" t="s">
        <v>331</v>
      </c>
      <c r="AJ65" s="320"/>
      <c r="AK65" s="320"/>
      <c r="AL65" s="320"/>
      <c r="AM65" s="320" t="s">
        <v>428</v>
      </c>
      <c r="AN65" s="320"/>
      <c r="AO65" s="320"/>
      <c r="AP65" s="320"/>
      <c r="AQ65" s="200" t="s">
        <v>184</v>
      </c>
      <c r="AR65" s="184"/>
      <c r="AS65" s="184"/>
      <c r="AT65" s="185"/>
      <c r="AU65" s="952" t="s">
        <v>133</v>
      </c>
      <c r="AV65" s="952"/>
      <c r="AW65" s="952"/>
      <c r="AX65" s="953"/>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185</v>
      </c>
      <c r="AT66" s="187"/>
      <c r="AU66" s="256"/>
      <c r="AV66" s="256"/>
      <c r="AW66" s="841" t="s">
        <v>269</v>
      </c>
      <c r="AX66" s="954"/>
      <c r="AY66">
        <f>$AY$65</f>
        <v>0</v>
      </c>
    </row>
    <row r="67" spans="1:51" ht="23.25" hidden="1" customHeight="1" x14ac:dyDescent="0.15">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289</v>
      </c>
      <c r="AC67" s="927"/>
      <c r="AD67" s="927"/>
      <c r="AE67" s="348"/>
      <c r="AF67" s="349"/>
      <c r="AG67" s="349"/>
      <c r="AH67" s="349"/>
      <c r="AI67" s="348"/>
      <c r="AJ67" s="349"/>
      <c r="AK67" s="349"/>
      <c r="AL67" s="349"/>
      <c r="AM67" s="348"/>
      <c r="AN67" s="349"/>
      <c r="AO67" s="349"/>
      <c r="AP67" s="349"/>
      <c r="AQ67" s="348"/>
      <c r="AR67" s="349"/>
      <c r="AS67" s="349"/>
      <c r="AT67" s="792"/>
      <c r="AU67" s="349"/>
      <c r="AV67" s="349"/>
      <c r="AW67" s="349"/>
      <c r="AX67" s="350"/>
      <c r="AY67">
        <f t="shared" ref="AY67:AY72" si="8">$AY$65</f>
        <v>0</v>
      </c>
    </row>
    <row r="68" spans="1:51" ht="23.25" hidden="1" customHeight="1" x14ac:dyDescent="0.15">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289</v>
      </c>
      <c r="AC68" s="950"/>
      <c r="AD68" s="950"/>
      <c r="AE68" s="348"/>
      <c r="AF68" s="349"/>
      <c r="AG68" s="349"/>
      <c r="AH68" s="349"/>
      <c r="AI68" s="348"/>
      <c r="AJ68" s="349"/>
      <c r="AK68" s="349"/>
      <c r="AL68" s="349"/>
      <c r="AM68" s="348"/>
      <c r="AN68" s="349"/>
      <c r="AO68" s="349"/>
      <c r="AP68" s="349"/>
      <c r="AQ68" s="348"/>
      <c r="AR68" s="349"/>
      <c r="AS68" s="349"/>
      <c r="AT68" s="792"/>
      <c r="AU68" s="349"/>
      <c r="AV68" s="349"/>
      <c r="AW68" s="349"/>
      <c r="AX68" s="350"/>
      <c r="AY68">
        <f t="shared" si="8"/>
        <v>0</v>
      </c>
    </row>
    <row r="69" spans="1:51" ht="23.25" hidden="1" customHeight="1" x14ac:dyDescent="0.15">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290</v>
      </c>
      <c r="AC69" s="951"/>
      <c r="AD69" s="951"/>
      <c r="AE69" s="356"/>
      <c r="AF69" s="357"/>
      <c r="AG69" s="357"/>
      <c r="AH69" s="357"/>
      <c r="AI69" s="356"/>
      <c r="AJ69" s="357"/>
      <c r="AK69" s="357"/>
      <c r="AL69" s="357"/>
      <c r="AM69" s="356"/>
      <c r="AN69" s="357"/>
      <c r="AO69" s="357"/>
      <c r="AP69" s="357"/>
      <c r="AQ69" s="348"/>
      <c r="AR69" s="349"/>
      <c r="AS69" s="349"/>
      <c r="AT69" s="792"/>
      <c r="AU69" s="349"/>
      <c r="AV69" s="349"/>
      <c r="AW69" s="349"/>
      <c r="AX69" s="350"/>
      <c r="AY69">
        <f t="shared" si="8"/>
        <v>0</v>
      </c>
    </row>
    <row r="70" spans="1:51" ht="23.25" hidden="1" customHeight="1" x14ac:dyDescent="0.15">
      <c r="A70" s="827" t="s">
        <v>275</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288</v>
      </c>
      <c r="X70" s="920"/>
      <c r="Y70" s="925" t="s">
        <v>12</v>
      </c>
      <c r="Z70" s="925"/>
      <c r="AA70" s="926"/>
      <c r="AB70" s="927" t="s">
        <v>289</v>
      </c>
      <c r="AC70" s="927"/>
      <c r="AD70" s="927"/>
      <c r="AE70" s="348"/>
      <c r="AF70" s="349"/>
      <c r="AG70" s="349"/>
      <c r="AH70" s="349"/>
      <c r="AI70" s="348"/>
      <c r="AJ70" s="349"/>
      <c r="AK70" s="349"/>
      <c r="AL70" s="349"/>
      <c r="AM70" s="348"/>
      <c r="AN70" s="349"/>
      <c r="AO70" s="349"/>
      <c r="AP70" s="349"/>
      <c r="AQ70" s="348"/>
      <c r="AR70" s="349"/>
      <c r="AS70" s="349"/>
      <c r="AT70" s="792"/>
      <c r="AU70" s="349"/>
      <c r="AV70" s="349"/>
      <c r="AW70" s="349"/>
      <c r="AX70" s="350"/>
      <c r="AY70">
        <f t="shared" si="8"/>
        <v>0</v>
      </c>
    </row>
    <row r="71" spans="1:51" ht="23.25" hidden="1" customHeight="1" x14ac:dyDescent="0.15">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289</v>
      </c>
      <c r="AC71" s="950"/>
      <c r="AD71" s="950"/>
      <c r="AE71" s="348"/>
      <c r="AF71" s="349"/>
      <c r="AG71" s="349"/>
      <c r="AH71" s="349"/>
      <c r="AI71" s="348"/>
      <c r="AJ71" s="349"/>
      <c r="AK71" s="349"/>
      <c r="AL71" s="349"/>
      <c r="AM71" s="348"/>
      <c r="AN71" s="349"/>
      <c r="AO71" s="349"/>
      <c r="AP71" s="349"/>
      <c r="AQ71" s="348"/>
      <c r="AR71" s="349"/>
      <c r="AS71" s="349"/>
      <c r="AT71" s="792"/>
      <c r="AU71" s="349"/>
      <c r="AV71" s="349"/>
      <c r="AW71" s="349"/>
      <c r="AX71" s="350"/>
      <c r="AY71">
        <f t="shared" si="8"/>
        <v>0</v>
      </c>
    </row>
    <row r="72" spans="1:51" ht="23.25" hidden="1" customHeight="1" x14ac:dyDescent="0.15">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290</v>
      </c>
      <c r="AC72" s="951"/>
      <c r="AD72" s="951"/>
      <c r="AE72" s="356"/>
      <c r="AF72" s="357"/>
      <c r="AG72" s="357"/>
      <c r="AH72" s="357"/>
      <c r="AI72" s="356"/>
      <c r="AJ72" s="357"/>
      <c r="AK72" s="357"/>
      <c r="AL72" s="357"/>
      <c r="AM72" s="356"/>
      <c r="AN72" s="357"/>
      <c r="AO72" s="357"/>
      <c r="AP72" s="914"/>
      <c r="AQ72" s="348"/>
      <c r="AR72" s="349"/>
      <c r="AS72" s="349"/>
      <c r="AT72" s="792"/>
      <c r="AU72" s="349"/>
      <c r="AV72" s="349"/>
      <c r="AW72" s="349"/>
      <c r="AX72" s="350"/>
      <c r="AY72">
        <f t="shared" si="8"/>
        <v>0</v>
      </c>
    </row>
    <row r="73" spans="1:51" ht="18.75" hidden="1" customHeight="1" x14ac:dyDescent="0.15">
      <c r="A73" s="813" t="s">
        <v>271</v>
      </c>
      <c r="B73" s="814"/>
      <c r="C73" s="814"/>
      <c r="D73" s="814"/>
      <c r="E73" s="814"/>
      <c r="F73" s="815"/>
      <c r="G73" s="784"/>
      <c r="H73" s="184" t="s">
        <v>145</v>
      </c>
      <c r="I73" s="184"/>
      <c r="J73" s="184"/>
      <c r="K73" s="184"/>
      <c r="L73" s="184"/>
      <c r="M73" s="184"/>
      <c r="N73" s="184"/>
      <c r="O73" s="185"/>
      <c r="P73" s="200" t="s">
        <v>58</v>
      </c>
      <c r="Q73" s="184"/>
      <c r="R73" s="184"/>
      <c r="S73" s="184"/>
      <c r="T73" s="184"/>
      <c r="U73" s="184"/>
      <c r="V73" s="184"/>
      <c r="W73" s="184"/>
      <c r="X73" s="185"/>
      <c r="Y73" s="786"/>
      <c r="Z73" s="787"/>
      <c r="AA73" s="788"/>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6"/>
      <c r="B75" s="817"/>
      <c r="C75" s="817"/>
      <c r="D75" s="817"/>
      <c r="E75" s="817"/>
      <c r="F75" s="818"/>
      <c r="G75" s="75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8" t="s">
        <v>302</v>
      </c>
      <c r="B78" s="889"/>
      <c r="C78" s="889"/>
      <c r="D78" s="889"/>
      <c r="E78" s="886" t="s">
        <v>249</v>
      </c>
      <c r="F78" s="887"/>
      <c r="G78" s="45" t="s">
        <v>187</v>
      </c>
      <c r="H78" s="770"/>
      <c r="I78" s="230"/>
      <c r="J78" s="230"/>
      <c r="K78" s="230"/>
      <c r="L78" s="230"/>
      <c r="M78" s="230"/>
      <c r="N78" s="230"/>
      <c r="O78" s="771"/>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thickBot="1" x14ac:dyDescent="0.2">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c r="AS79" s="111"/>
      <c r="AT79" s="112"/>
      <c r="AU79" s="112"/>
      <c r="AV79" s="112"/>
      <c r="AW79" s="112"/>
      <c r="AX79" s="113"/>
      <c r="AY79">
        <f>COUNTIF($AR$79,"☑")</f>
        <v>0</v>
      </c>
    </row>
    <row r="80" spans="1:51" ht="18.75" hidden="1" customHeight="1" x14ac:dyDescent="0.15">
      <c r="A80" s="501" t="s">
        <v>146</v>
      </c>
      <c r="B80" s="822" t="s">
        <v>262</v>
      </c>
      <c r="C80" s="823"/>
      <c r="D80" s="823"/>
      <c r="E80" s="823"/>
      <c r="F80" s="824"/>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621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8"/>
      <c r="AY80">
        <f>COUNTA($G$82)</f>
        <v>0</v>
      </c>
    </row>
    <row r="81" spans="1:60" ht="22.5" hidden="1" customHeight="1" x14ac:dyDescent="0.15">
      <c r="A81" s="502"/>
      <c r="B81" s="825"/>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5"/>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0"/>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5"/>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1"/>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26"/>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2"/>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2" t="s">
        <v>60</v>
      </c>
      <c r="H85" s="757"/>
      <c r="I85" s="757"/>
      <c r="J85" s="757"/>
      <c r="K85" s="757"/>
      <c r="L85" s="757"/>
      <c r="M85" s="757"/>
      <c r="N85" s="757"/>
      <c r="O85" s="758"/>
      <c r="P85" s="756" t="s">
        <v>62</v>
      </c>
      <c r="Q85" s="757"/>
      <c r="R85" s="757"/>
      <c r="S85" s="757"/>
      <c r="T85" s="757"/>
      <c r="U85" s="757"/>
      <c r="V85" s="757"/>
      <c r="W85" s="757"/>
      <c r="X85" s="758"/>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77"/>
      <c r="R87" s="777"/>
      <c r="S87" s="777"/>
      <c r="T87" s="777"/>
      <c r="U87" s="777"/>
      <c r="V87" s="777"/>
      <c r="W87" s="777"/>
      <c r="X87" s="778"/>
      <c r="Y87" s="733" t="s">
        <v>61</v>
      </c>
      <c r="Z87" s="734"/>
      <c r="AA87" s="735"/>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79"/>
      <c r="Q88" s="779"/>
      <c r="R88" s="779"/>
      <c r="S88" s="779"/>
      <c r="T88" s="779"/>
      <c r="U88" s="779"/>
      <c r="V88" s="779"/>
      <c r="W88" s="779"/>
      <c r="X88" s="780"/>
      <c r="Y88" s="710" t="s">
        <v>53</v>
      </c>
      <c r="Z88" s="711"/>
      <c r="AA88" s="712"/>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1"/>
      <c r="Y89" s="710" t="s">
        <v>13</v>
      </c>
      <c r="Z89" s="711"/>
      <c r="AA89" s="712"/>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2" t="s">
        <v>60</v>
      </c>
      <c r="H90" s="757"/>
      <c r="I90" s="757"/>
      <c r="J90" s="757"/>
      <c r="K90" s="757"/>
      <c r="L90" s="757"/>
      <c r="M90" s="757"/>
      <c r="N90" s="757"/>
      <c r="O90" s="758"/>
      <c r="P90" s="756" t="s">
        <v>62</v>
      </c>
      <c r="Q90" s="757"/>
      <c r="R90" s="757"/>
      <c r="S90" s="757"/>
      <c r="T90" s="757"/>
      <c r="U90" s="757"/>
      <c r="V90" s="757"/>
      <c r="W90" s="757"/>
      <c r="X90" s="758"/>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77"/>
      <c r="R92" s="777"/>
      <c r="S92" s="777"/>
      <c r="T92" s="777"/>
      <c r="U92" s="777"/>
      <c r="V92" s="777"/>
      <c r="W92" s="777"/>
      <c r="X92" s="778"/>
      <c r="Y92" s="733" t="s">
        <v>61</v>
      </c>
      <c r="Z92" s="734"/>
      <c r="AA92" s="735"/>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79"/>
      <c r="Q93" s="779"/>
      <c r="R93" s="779"/>
      <c r="S93" s="779"/>
      <c r="T93" s="779"/>
      <c r="U93" s="779"/>
      <c r="V93" s="779"/>
      <c r="W93" s="779"/>
      <c r="X93" s="780"/>
      <c r="Y93" s="710" t="s">
        <v>53</v>
      </c>
      <c r="Z93" s="711"/>
      <c r="AA93" s="712"/>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1"/>
      <c r="Y94" s="710" t="s">
        <v>13</v>
      </c>
      <c r="Z94" s="711"/>
      <c r="AA94" s="712"/>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2" t="s">
        <v>60</v>
      </c>
      <c r="H95" s="757"/>
      <c r="I95" s="757"/>
      <c r="J95" s="757"/>
      <c r="K95" s="757"/>
      <c r="L95" s="757"/>
      <c r="M95" s="757"/>
      <c r="N95" s="757"/>
      <c r="O95" s="758"/>
      <c r="P95" s="756" t="s">
        <v>62</v>
      </c>
      <c r="Q95" s="757"/>
      <c r="R95" s="757"/>
      <c r="S95" s="757"/>
      <c r="T95" s="757"/>
      <c r="U95" s="757"/>
      <c r="V95" s="757"/>
      <c r="W95" s="757"/>
      <c r="X95" s="758"/>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77"/>
      <c r="R97" s="777"/>
      <c r="S97" s="777"/>
      <c r="T97" s="777"/>
      <c r="U97" s="777"/>
      <c r="V97" s="777"/>
      <c r="W97" s="777"/>
      <c r="X97" s="778"/>
      <c r="Y97" s="733" t="s">
        <v>61</v>
      </c>
      <c r="Z97" s="734"/>
      <c r="AA97" s="735"/>
      <c r="AB97" s="388"/>
      <c r="AC97" s="389"/>
      <c r="AD97" s="390"/>
      <c r="AE97" s="348"/>
      <c r="AF97" s="349"/>
      <c r="AG97" s="349"/>
      <c r="AH97" s="792"/>
      <c r="AI97" s="348"/>
      <c r="AJ97" s="349"/>
      <c r="AK97" s="349"/>
      <c r="AL97" s="79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79"/>
      <c r="Q98" s="779"/>
      <c r="R98" s="779"/>
      <c r="S98" s="779"/>
      <c r="T98" s="779"/>
      <c r="U98" s="779"/>
      <c r="V98" s="779"/>
      <c r="W98" s="779"/>
      <c r="X98" s="780"/>
      <c r="Y98" s="710" t="s">
        <v>53</v>
      </c>
      <c r="Z98" s="711"/>
      <c r="AA98" s="712"/>
      <c r="AB98" s="285"/>
      <c r="AC98" s="286"/>
      <c r="AD98" s="287"/>
      <c r="AE98" s="348"/>
      <c r="AF98" s="349"/>
      <c r="AG98" s="349"/>
      <c r="AH98" s="792"/>
      <c r="AI98" s="348"/>
      <c r="AJ98" s="349"/>
      <c r="AK98" s="349"/>
      <c r="AL98" s="79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56"/>
      <c r="C99" s="856"/>
      <c r="D99" s="856"/>
      <c r="E99" s="856"/>
      <c r="F99" s="857"/>
      <c r="G99" s="782"/>
      <c r="H99" s="233"/>
      <c r="I99" s="233"/>
      <c r="J99" s="233"/>
      <c r="K99" s="233"/>
      <c r="L99" s="233"/>
      <c r="M99" s="233"/>
      <c r="N99" s="233"/>
      <c r="O99" s="783"/>
      <c r="P99" s="819"/>
      <c r="Q99" s="819"/>
      <c r="R99" s="819"/>
      <c r="S99" s="819"/>
      <c r="T99" s="819"/>
      <c r="U99" s="819"/>
      <c r="V99" s="819"/>
      <c r="W99" s="819"/>
      <c r="X99" s="820"/>
      <c r="Y99" s="462" t="s">
        <v>13</v>
      </c>
      <c r="Z99" s="463"/>
      <c r="AA99" s="464"/>
      <c r="AB99" s="444" t="s">
        <v>14</v>
      </c>
      <c r="AC99" s="445"/>
      <c r="AD99" s="446"/>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7"/>
      <c r="Z100" s="448"/>
      <c r="AA100" s="449"/>
      <c r="AB100" s="833" t="s">
        <v>11</v>
      </c>
      <c r="AC100" s="833"/>
      <c r="AD100" s="833"/>
      <c r="AE100" s="799" t="s">
        <v>309</v>
      </c>
      <c r="AF100" s="800"/>
      <c r="AG100" s="800"/>
      <c r="AH100" s="801"/>
      <c r="AI100" s="799" t="s">
        <v>331</v>
      </c>
      <c r="AJ100" s="800"/>
      <c r="AK100" s="800"/>
      <c r="AL100" s="801"/>
      <c r="AM100" s="799" t="s">
        <v>428</v>
      </c>
      <c r="AN100" s="800"/>
      <c r="AO100" s="800"/>
      <c r="AP100" s="801"/>
      <c r="AQ100" s="902" t="s">
        <v>336</v>
      </c>
      <c r="AR100" s="903"/>
      <c r="AS100" s="903"/>
      <c r="AT100" s="904"/>
      <c r="AU100" s="902" t="s">
        <v>462</v>
      </c>
      <c r="AV100" s="903"/>
      <c r="AW100" s="903"/>
      <c r="AX100" s="905"/>
    </row>
    <row r="101" spans="1:60" ht="23.25" customHeight="1" x14ac:dyDescent="0.15">
      <c r="A101" s="473"/>
      <c r="B101" s="474"/>
      <c r="C101" s="474"/>
      <c r="D101" s="474"/>
      <c r="E101" s="474"/>
      <c r="F101" s="475"/>
      <c r="G101" s="176" t="s">
        <v>645</v>
      </c>
      <c r="H101" s="176"/>
      <c r="I101" s="176"/>
      <c r="J101" s="176"/>
      <c r="K101" s="176"/>
      <c r="L101" s="176"/>
      <c r="M101" s="176"/>
      <c r="N101" s="176"/>
      <c r="O101" s="176"/>
      <c r="P101" s="176"/>
      <c r="Q101" s="176"/>
      <c r="R101" s="176"/>
      <c r="S101" s="176"/>
      <c r="T101" s="176"/>
      <c r="U101" s="176"/>
      <c r="V101" s="176"/>
      <c r="W101" s="176"/>
      <c r="X101" s="218"/>
      <c r="Y101" s="791" t="s">
        <v>54</v>
      </c>
      <c r="Z101" s="696"/>
      <c r="AA101" s="697"/>
      <c r="AB101" s="533" t="s">
        <v>644</v>
      </c>
      <c r="AC101" s="533"/>
      <c r="AD101" s="533"/>
      <c r="AE101" s="343">
        <v>7</v>
      </c>
      <c r="AF101" s="343"/>
      <c r="AG101" s="343"/>
      <c r="AH101" s="343"/>
      <c r="AI101" s="343">
        <v>6</v>
      </c>
      <c r="AJ101" s="343"/>
      <c r="AK101" s="343"/>
      <c r="AL101" s="343"/>
      <c r="AM101" s="343">
        <v>2</v>
      </c>
      <c r="AN101" s="343"/>
      <c r="AO101" s="343"/>
      <c r="AP101" s="343"/>
      <c r="AQ101" s="343" t="s">
        <v>640</v>
      </c>
      <c r="AR101" s="343"/>
      <c r="AS101" s="343"/>
      <c r="AT101" s="343"/>
      <c r="AU101" s="348" t="s">
        <v>640</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644</v>
      </c>
      <c r="AC102" s="533"/>
      <c r="AD102" s="533"/>
      <c r="AE102" s="343">
        <v>9</v>
      </c>
      <c r="AF102" s="343"/>
      <c r="AG102" s="343"/>
      <c r="AH102" s="343"/>
      <c r="AI102" s="343">
        <v>4</v>
      </c>
      <c r="AJ102" s="343"/>
      <c r="AK102" s="343"/>
      <c r="AL102" s="343"/>
      <c r="AM102" s="343">
        <v>2</v>
      </c>
      <c r="AN102" s="343"/>
      <c r="AO102" s="343"/>
      <c r="AP102" s="343"/>
      <c r="AQ102" s="343">
        <v>5</v>
      </c>
      <c r="AR102" s="343"/>
      <c r="AS102" s="343"/>
      <c r="AT102" s="343"/>
      <c r="AU102" s="356">
        <v>3</v>
      </c>
      <c r="AV102" s="357"/>
      <c r="AW102" s="357"/>
      <c r="AX102" s="906"/>
    </row>
    <row r="103" spans="1:60" ht="31.5" hidden="1" customHeight="1" x14ac:dyDescent="0.15">
      <c r="A103" s="470" t="s">
        <v>272</v>
      </c>
      <c r="B103" s="471"/>
      <c r="C103" s="471"/>
      <c r="D103" s="471"/>
      <c r="E103" s="471"/>
      <c r="F103" s="472"/>
      <c r="G103" s="711" t="s">
        <v>59</v>
      </c>
      <c r="H103" s="711"/>
      <c r="I103" s="711"/>
      <c r="J103" s="711"/>
      <c r="K103" s="711"/>
      <c r="L103" s="711"/>
      <c r="M103" s="711"/>
      <c r="N103" s="711"/>
      <c r="O103" s="711"/>
      <c r="P103" s="711"/>
      <c r="Q103" s="711"/>
      <c r="R103" s="711"/>
      <c r="S103" s="711"/>
      <c r="T103" s="711"/>
      <c r="U103" s="711"/>
      <c r="V103" s="711"/>
      <c r="W103" s="711"/>
      <c r="X103" s="712"/>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11" t="s">
        <v>59</v>
      </c>
      <c r="H106" s="711"/>
      <c r="I106" s="711"/>
      <c r="J106" s="711"/>
      <c r="K106" s="711"/>
      <c r="L106" s="711"/>
      <c r="M106" s="711"/>
      <c r="N106" s="711"/>
      <c r="O106" s="711"/>
      <c r="P106" s="711"/>
      <c r="Q106" s="711"/>
      <c r="R106" s="711"/>
      <c r="S106" s="711"/>
      <c r="T106" s="711"/>
      <c r="U106" s="711"/>
      <c r="V106" s="711"/>
      <c r="W106" s="711"/>
      <c r="X106" s="712"/>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11" t="s">
        <v>59</v>
      </c>
      <c r="H109" s="711"/>
      <c r="I109" s="711"/>
      <c r="J109" s="711"/>
      <c r="K109" s="711"/>
      <c r="L109" s="711"/>
      <c r="M109" s="711"/>
      <c r="N109" s="711"/>
      <c r="O109" s="711"/>
      <c r="P109" s="711"/>
      <c r="Q109" s="711"/>
      <c r="R109" s="711"/>
      <c r="S109" s="711"/>
      <c r="T109" s="711"/>
      <c r="U109" s="711"/>
      <c r="V109" s="711"/>
      <c r="W109" s="711"/>
      <c r="X109" s="712"/>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1" t="s">
        <v>59</v>
      </c>
      <c r="H112" s="711"/>
      <c r="I112" s="711"/>
      <c r="J112" s="711"/>
      <c r="K112" s="711"/>
      <c r="L112" s="711"/>
      <c r="M112" s="711"/>
      <c r="N112" s="711"/>
      <c r="O112" s="711"/>
      <c r="P112" s="711"/>
      <c r="Q112" s="711"/>
      <c r="R112" s="711"/>
      <c r="S112" s="711"/>
      <c r="T112" s="711"/>
      <c r="U112" s="711"/>
      <c r="V112" s="711"/>
      <c r="W112" s="711"/>
      <c r="X112" s="712"/>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2"/>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8"/>
      <c r="AC114" s="389"/>
      <c r="AD114" s="390"/>
      <c r="AE114" s="351"/>
      <c r="AF114" s="351"/>
      <c r="AG114" s="351"/>
      <c r="AH114" s="351"/>
      <c r="AI114" s="351"/>
      <c r="AJ114" s="351"/>
      <c r="AK114" s="351"/>
      <c r="AL114" s="351"/>
      <c r="AM114" s="351"/>
      <c r="AN114" s="351"/>
      <c r="AO114" s="351"/>
      <c r="AP114" s="351"/>
      <c r="AQ114" s="348"/>
      <c r="AR114" s="349"/>
      <c r="AS114" s="349"/>
      <c r="AT114" s="79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3</v>
      </c>
      <c r="AF116" s="343"/>
      <c r="AG116" s="343"/>
      <c r="AH116" s="343"/>
      <c r="AI116" s="343">
        <v>2</v>
      </c>
      <c r="AJ116" s="343"/>
      <c r="AK116" s="343"/>
      <c r="AL116" s="343"/>
      <c r="AM116" s="343">
        <v>3</v>
      </c>
      <c r="AN116" s="343"/>
      <c r="AO116" s="343"/>
      <c r="AP116" s="343"/>
      <c r="AQ116" s="348">
        <v>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686</v>
      </c>
      <c r="AN117" s="291"/>
      <c r="AO117" s="291"/>
      <c r="AP117" s="291"/>
      <c r="AQ117" s="291" t="s">
        <v>706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324</v>
      </c>
      <c r="B130" s="967"/>
      <c r="C130" s="966" t="s">
        <v>188</v>
      </c>
      <c r="D130" s="967"/>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640</v>
      </c>
      <c r="AR133" s="256"/>
      <c r="AS133" s="164" t="s">
        <v>185</v>
      </c>
      <c r="AT133" s="187"/>
      <c r="AU133" s="163" t="s">
        <v>640</v>
      </c>
      <c r="AV133" s="163"/>
      <c r="AW133" s="164" t="s">
        <v>175</v>
      </c>
      <c r="AX133" s="165"/>
      <c r="AY133">
        <f>$AY$132</f>
        <v>1</v>
      </c>
    </row>
    <row r="134" spans="1:51" ht="39.75" hidden="1" customHeight="1" x14ac:dyDescent="0.15">
      <c r="A134" s="970"/>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640</v>
      </c>
      <c r="AN134" s="152"/>
      <c r="AO134" s="152"/>
      <c r="AP134" s="152"/>
      <c r="AQ134" s="251" t="s">
        <v>640</v>
      </c>
      <c r="AR134" s="152"/>
      <c r="AS134" s="152"/>
      <c r="AT134" s="152"/>
      <c r="AU134" s="251" t="s">
        <v>640</v>
      </c>
      <c r="AV134" s="152"/>
      <c r="AW134" s="152"/>
      <c r="AX134" s="193"/>
      <c r="AY134">
        <f t="shared" ref="AY134:AY135" si="13">$AY$132</f>
        <v>1</v>
      </c>
    </row>
    <row r="135" spans="1:51" ht="39.75" hidden="1"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640</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0"/>
      <c r="B154" s="238"/>
      <c r="C154" s="237"/>
      <c r="D154" s="238"/>
      <c r="E154" s="237"/>
      <c r="F154" s="299"/>
      <c r="G154" s="217" t="s">
        <v>653</v>
      </c>
      <c r="H154" s="176"/>
      <c r="I154" s="176"/>
      <c r="J154" s="176"/>
      <c r="K154" s="176"/>
      <c r="L154" s="176"/>
      <c r="M154" s="176"/>
      <c r="N154" s="176"/>
      <c r="O154" s="176"/>
      <c r="P154" s="218"/>
      <c r="Q154" s="175" t="s">
        <v>654</v>
      </c>
      <c r="R154" s="176"/>
      <c r="S154" s="176"/>
      <c r="T154" s="176"/>
      <c r="U154" s="176"/>
      <c r="V154" s="176"/>
      <c r="W154" s="176"/>
      <c r="X154" s="176"/>
      <c r="Y154" s="176"/>
      <c r="Z154" s="176"/>
      <c r="AA154" s="897"/>
      <c r="AB154" s="241" t="s">
        <v>655</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60"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8"/>
      <c r="AB157" s="243"/>
      <c r="AC157" s="244"/>
      <c r="AD157" s="244"/>
      <c r="AE157" s="175" t="s">
        <v>702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60"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0"/>
      <c r="B188" s="238"/>
      <c r="C188" s="237"/>
      <c r="D188" s="238"/>
      <c r="E188" s="175" t="s">
        <v>637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0"/>
      <c r="B190" s="238"/>
      <c r="C190" s="237"/>
      <c r="D190" s="238"/>
      <c r="E190" s="293" t="s">
        <v>217</v>
      </c>
      <c r="F190" s="294"/>
      <c r="G190" s="295" t="s">
        <v>651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0"/>
      <c r="B191" s="238"/>
      <c r="C191" s="237"/>
      <c r="D191" s="238"/>
      <c r="E191" s="224" t="s">
        <v>216</v>
      </c>
      <c r="F191" s="225"/>
      <c r="G191" s="222" t="s">
        <v>656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1</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640</v>
      </c>
      <c r="AR193" s="256"/>
      <c r="AS193" s="164" t="s">
        <v>185</v>
      </c>
      <c r="AT193" s="187"/>
      <c r="AU193" s="163" t="s">
        <v>640</v>
      </c>
      <c r="AV193" s="163"/>
      <c r="AW193" s="164" t="s">
        <v>175</v>
      </c>
      <c r="AX193" s="165"/>
      <c r="AY193">
        <f>$AY$192</f>
        <v>1</v>
      </c>
    </row>
    <row r="194" spans="1:51" ht="39.75" hidden="1" customHeight="1" x14ac:dyDescent="0.15">
      <c r="A194" s="970"/>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640</v>
      </c>
      <c r="AC194" s="209"/>
      <c r="AD194" s="209"/>
      <c r="AE194" s="251" t="s">
        <v>640</v>
      </c>
      <c r="AF194" s="152"/>
      <c r="AG194" s="152"/>
      <c r="AH194" s="152"/>
      <c r="AI194" s="251" t="s">
        <v>640</v>
      </c>
      <c r="AJ194" s="152"/>
      <c r="AK194" s="152"/>
      <c r="AL194" s="152"/>
      <c r="AM194" s="251" t="s">
        <v>640</v>
      </c>
      <c r="AN194" s="152"/>
      <c r="AO194" s="152"/>
      <c r="AP194" s="152"/>
      <c r="AQ194" s="251" t="s">
        <v>640</v>
      </c>
      <c r="AR194" s="152"/>
      <c r="AS194" s="152"/>
      <c r="AT194" s="152"/>
      <c r="AU194" s="251" t="s">
        <v>640</v>
      </c>
      <c r="AV194" s="152"/>
      <c r="AW194" s="152"/>
      <c r="AX194" s="193"/>
      <c r="AY194">
        <f t="shared" ref="AY194:AY195" si="23">$AY$192</f>
        <v>1</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640</v>
      </c>
      <c r="AC195" s="160"/>
      <c r="AD195" s="160"/>
      <c r="AE195" s="251" t="s">
        <v>640</v>
      </c>
      <c r="AF195" s="152"/>
      <c r="AG195" s="152"/>
      <c r="AH195" s="152"/>
      <c r="AI195" s="251" t="s">
        <v>640</v>
      </c>
      <c r="AJ195" s="152"/>
      <c r="AK195" s="152"/>
      <c r="AL195" s="152"/>
      <c r="AM195" s="251" t="s">
        <v>640</v>
      </c>
      <c r="AN195" s="152"/>
      <c r="AO195" s="152"/>
      <c r="AP195" s="152"/>
      <c r="AQ195" s="251" t="s">
        <v>640</v>
      </c>
      <c r="AR195" s="152"/>
      <c r="AS195" s="152"/>
      <c r="AT195" s="152"/>
      <c r="AU195" s="251" t="s">
        <v>640</v>
      </c>
      <c r="AV195" s="152"/>
      <c r="AW195" s="152"/>
      <c r="AX195" s="193"/>
      <c r="AY195">
        <f t="shared" si="23"/>
        <v>1</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0"/>
      <c r="B214" s="238"/>
      <c r="C214" s="237"/>
      <c r="D214" s="238"/>
      <c r="E214" s="237"/>
      <c r="F214" s="299"/>
      <c r="G214" s="217" t="s">
        <v>657</v>
      </c>
      <c r="H214" s="176"/>
      <c r="I214" s="176"/>
      <c r="J214" s="176"/>
      <c r="K214" s="176"/>
      <c r="L214" s="176"/>
      <c r="M214" s="176"/>
      <c r="N214" s="176"/>
      <c r="O214" s="176"/>
      <c r="P214" s="218"/>
      <c r="Q214" s="957" t="s">
        <v>654</v>
      </c>
      <c r="R214" s="958"/>
      <c r="S214" s="958"/>
      <c r="T214" s="958"/>
      <c r="U214" s="958"/>
      <c r="V214" s="958"/>
      <c r="W214" s="958"/>
      <c r="X214" s="958"/>
      <c r="Y214" s="958"/>
      <c r="Z214" s="958"/>
      <c r="AA214" s="959"/>
      <c r="AB214" s="241" t="s">
        <v>655</v>
      </c>
      <c r="AC214" s="242"/>
      <c r="AD214" s="242"/>
      <c r="AE214" s="247" t="s">
        <v>640</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00.1"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t="s">
        <v>703</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00.1"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0"/>
      <c r="B248" s="238"/>
      <c r="C248" s="237"/>
      <c r="D248" s="238"/>
      <c r="E248" s="175" t="s">
        <v>658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70"/>
      <c r="B250" s="238"/>
      <c r="C250" s="237"/>
      <c r="D250" s="238"/>
      <c r="E250" s="293" t="s">
        <v>217</v>
      </c>
      <c r="F250" s="294"/>
      <c r="G250" s="295" t="s">
        <v>659</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70"/>
      <c r="B251" s="238"/>
      <c r="C251" s="237"/>
      <c r="D251" s="238"/>
      <c r="E251" s="224" t="s">
        <v>216</v>
      </c>
      <c r="F251" s="225"/>
      <c r="G251" s="222" t="s">
        <v>660</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640</v>
      </c>
      <c r="AR253" s="256"/>
      <c r="AS253" s="164" t="s">
        <v>185</v>
      </c>
      <c r="AT253" s="187"/>
      <c r="AU253" s="163" t="s">
        <v>640</v>
      </c>
      <c r="AV253" s="163"/>
      <c r="AW253" s="164" t="s">
        <v>175</v>
      </c>
      <c r="AX253" s="165"/>
      <c r="AY253">
        <f>$AY$252</f>
        <v>1</v>
      </c>
    </row>
    <row r="254" spans="1:51" ht="39.75" hidden="1" customHeight="1" x14ac:dyDescent="0.15">
      <c r="A254" s="970"/>
      <c r="B254" s="238"/>
      <c r="C254" s="237"/>
      <c r="D254" s="238"/>
      <c r="E254" s="237"/>
      <c r="F254" s="299"/>
      <c r="G254" s="217" t="s">
        <v>640</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640</v>
      </c>
      <c r="AC254" s="209"/>
      <c r="AD254" s="209"/>
      <c r="AE254" s="251" t="s">
        <v>640</v>
      </c>
      <c r="AF254" s="152"/>
      <c r="AG254" s="152"/>
      <c r="AH254" s="152"/>
      <c r="AI254" s="251" t="s">
        <v>640</v>
      </c>
      <c r="AJ254" s="152"/>
      <c r="AK254" s="152"/>
      <c r="AL254" s="152"/>
      <c r="AM254" s="251" t="s">
        <v>640</v>
      </c>
      <c r="AN254" s="152"/>
      <c r="AO254" s="152"/>
      <c r="AP254" s="152"/>
      <c r="AQ254" s="251" t="s">
        <v>640</v>
      </c>
      <c r="AR254" s="152"/>
      <c r="AS254" s="152"/>
      <c r="AT254" s="152"/>
      <c r="AU254" s="251" t="s">
        <v>640</v>
      </c>
      <c r="AV254" s="152"/>
      <c r="AW254" s="152"/>
      <c r="AX254" s="193"/>
      <c r="AY254">
        <f t="shared" ref="AY254:AY255" si="33">$AY$252</f>
        <v>1</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640</v>
      </c>
      <c r="AC255" s="160"/>
      <c r="AD255" s="160"/>
      <c r="AE255" s="251" t="s">
        <v>640</v>
      </c>
      <c r="AF255" s="152"/>
      <c r="AG255" s="152"/>
      <c r="AH255" s="152"/>
      <c r="AI255" s="251" t="s">
        <v>640</v>
      </c>
      <c r="AJ255" s="152"/>
      <c r="AK255" s="152"/>
      <c r="AL255" s="152"/>
      <c r="AM255" s="251" t="s">
        <v>640</v>
      </c>
      <c r="AN255" s="152"/>
      <c r="AO255" s="152"/>
      <c r="AP255" s="152"/>
      <c r="AQ255" s="251" t="s">
        <v>640</v>
      </c>
      <c r="AR255" s="152"/>
      <c r="AS255" s="152"/>
      <c r="AT255" s="152"/>
      <c r="AU255" s="251" t="s">
        <v>640</v>
      </c>
      <c r="AV255" s="152"/>
      <c r="AW255" s="152"/>
      <c r="AX255" s="193"/>
      <c r="AY255">
        <f t="shared" si="33"/>
        <v>1</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0"/>
      <c r="B274" s="238"/>
      <c r="C274" s="237"/>
      <c r="D274" s="238"/>
      <c r="E274" s="237"/>
      <c r="F274" s="299"/>
      <c r="G274" s="217" t="s">
        <v>661</v>
      </c>
      <c r="H274" s="176"/>
      <c r="I274" s="176"/>
      <c r="J274" s="176"/>
      <c r="K274" s="176"/>
      <c r="L274" s="176"/>
      <c r="M274" s="176"/>
      <c r="N274" s="176"/>
      <c r="O274" s="176"/>
      <c r="P274" s="218"/>
      <c r="Q274" s="957" t="s">
        <v>662</v>
      </c>
      <c r="R274" s="958"/>
      <c r="S274" s="958"/>
      <c r="T274" s="958"/>
      <c r="U274" s="958"/>
      <c r="V274" s="958"/>
      <c r="W274" s="958"/>
      <c r="X274" s="958"/>
      <c r="Y274" s="958"/>
      <c r="Z274" s="958"/>
      <c r="AA274" s="959"/>
      <c r="AB274" s="241" t="s">
        <v>655</v>
      </c>
      <c r="AC274" s="242"/>
      <c r="AD274" s="242"/>
      <c r="AE274" s="247" t="s">
        <v>640</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99.95"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t="s">
        <v>704</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99.95"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0"/>
      <c r="B308" s="238"/>
      <c r="C308" s="237"/>
      <c r="D308" s="238"/>
      <c r="E308" s="175" t="s">
        <v>658</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customHeight="1" x14ac:dyDescent="0.15">
      <c r="A310" s="970"/>
      <c r="B310" s="238"/>
      <c r="C310" s="237"/>
      <c r="D310" s="238"/>
      <c r="E310" s="293" t="s">
        <v>217</v>
      </c>
      <c r="F310" s="294"/>
      <c r="G310" s="295" t="s">
        <v>663</v>
      </c>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1</v>
      </c>
    </row>
    <row r="311" spans="1:51" ht="45" customHeight="1" x14ac:dyDescent="0.15">
      <c r="A311" s="970"/>
      <c r="B311" s="238"/>
      <c r="C311" s="237"/>
      <c r="D311" s="238"/>
      <c r="E311" s="224" t="s">
        <v>216</v>
      </c>
      <c r="F311" s="225"/>
      <c r="G311" s="222" t="s">
        <v>664</v>
      </c>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1</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1</v>
      </c>
    </row>
    <row r="314" spans="1:51" ht="39.75" hidden="1" customHeight="1" x14ac:dyDescent="0.15">
      <c r="A314" s="970"/>
      <c r="B314" s="238"/>
      <c r="C314" s="237"/>
      <c r="D314" s="238"/>
      <c r="E314" s="237"/>
      <c r="F314" s="299"/>
      <c r="G314" s="217" t="s">
        <v>640</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640</v>
      </c>
      <c r="AC314" s="209"/>
      <c r="AD314" s="209"/>
      <c r="AE314" s="251" t="s">
        <v>640</v>
      </c>
      <c r="AF314" s="152"/>
      <c r="AG314" s="152"/>
      <c r="AH314" s="152"/>
      <c r="AI314" s="251" t="s">
        <v>640</v>
      </c>
      <c r="AJ314" s="152"/>
      <c r="AK314" s="152"/>
      <c r="AL314" s="152"/>
      <c r="AM314" s="251" t="s">
        <v>640</v>
      </c>
      <c r="AN314" s="152"/>
      <c r="AO314" s="152"/>
      <c r="AP314" s="152"/>
      <c r="AQ314" s="251" t="s">
        <v>640</v>
      </c>
      <c r="AR314" s="152"/>
      <c r="AS314" s="152"/>
      <c r="AT314" s="152"/>
      <c r="AU314" s="251" t="s">
        <v>640</v>
      </c>
      <c r="AV314" s="152"/>
      <c r="AW314" s="152"/>
      <c r="AX314" s="193"/>
      <c r="AY314">
        <f t="shared" ref="AY314:AY315" si="43">$AY$312</f>
        <v>1</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640</v>
      </c>
      <c r="AC315" s="160"/>
      <c r="AD315" s="160"/>
      <c r="AE315" s="251" t="s">
        <v>640</v>
      </c>
      <c r="AF315" s="152"/>
      <c r="AG315" s="152"/>
      <c r="AH315" s="152"/>
      <c r="AI315" s="251" t="s">
        <v>640</v>
      </c>
      <c r="AJ315" s="152"/>
      <c r="AK315" s="152"/>
      <c r="AL315" s="152"/>
      <c r="AM315" s="251" t="s">
        <v>640</v>
      </c>
      <c r="AN315" s="152"/>
      <c r="AO315" s="152"/>
      <c r="AP315" s="152"/>
      <c r="AQ315" s="251" t="s">
        <v>640</v>
      </c>
      <c r="AR315" s="152"/>
      <c r="AS315" s="152"/>
      <c r="AT315" s="152"/>
      <c r="AU315" s="251" t="s">
        <v>640</v>
      </c>
      <c r="AV315" s="152"/>
      <c r="AW315" s="152"/>
      <c r="AX315" s="193"/>
      <c r="AY315">
        <f t="shared" si="43"/>
        <v>1</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1</v>
      </c>
    </row>
    <row r="333" spans="1:51" ht="22.5"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1</v>
      </c>
    </row>
    <row r="334" spans="1:51" ht="22.5" customHeight="1" x14ac:dyDescent="0.15">
      <c r="A334" s="970"/>
      <c r="B334" s="238"/>
      <c r="C334" s="237"/>
      <c r="D334" s="238"/>
      <c r="E334" s="237"/>
      <c r="F334" s="299"/>
      <c r="G334" s="217" t="s">
        <v>665</v>
      </c>
      <c r="H334" s="176"/>
      <c r="I334" s="176"/>
      <c r="J334" s="176"/>
      <c r="K334" s="176"/>
      <c r="L334" s="176"/>
      <c r="M334" s="176"/>
      <c r="N334" s="176"/>
      <c r="O334" s="176"/>
      <c r="P334" s="218"/>
      <c r="Q334" s="957" t="s">
        <v>654</v>
      </c>
      <c r="R334" s="958"/>
      <c r="S334" s="958"/>
      <c r="T334" s="958"/>
      <c r="U334" s="958"/>
      <c r="V334" s="958"/>
      <c r="W334" s="958"/>
      <c r="X334" s="958"/>
      <c r="Y334" s="958"/>
      <c r="Z334" s="958"/>
      <c r="AA334" s="959"/>
      <c r="AB334" s="241" t="s">
        <v>655</v>
      </c>
      <c r="AC334" s="242"/>
      <c r="AD334" s="242"/>
      <c r="AE334" s="247" t="s">
        <v>640</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1</v>
      </c>
    </row>
    <row r="335" spans="1:51" ht="22.5"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1</v>
      </c>
    </row>
    <row r="336" spans="1:51" ht="25.5"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1</v>
      </c>
    </row>
    <row r="337" spans="1:51" ht="200.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t="s">
        <v>705</v>
      </c>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1</v>
      </c>
    </row>
    <row r="338" spans="1:51" ht="200.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1</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0"/>
      <c r="B368" s="238"/>
      <c r="C368" s="237"/>
      <c r="D368" s="238"/>
      <c r="E368" s="175" t="s">
        <v>637</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0"/>
      <c r="B430" s="238"/>
      <c r="C430" s="235" t="s">
        <v>592</v>
      </c>
      <c r="D430" s="236"/>
      <c r="E430" s="224" t="s">
        <v>318</v>
      </c>
      <c r="F430" s="432"/>
      <c r="G430" s="226" t="s">
        <v>204</v>
      </c>
      <c r="H430" s="173"/>
      <c r="I430" s="173"/>
      <c r="J430" s="227" t="s">
        <v>639</v>
      </c>
      <c r="K430" s="228"/>
      <c r="L430" s="228"/>
      <c r="M430" s="228"/>
      <c r="N430" s="228"/>
      <c r="O430" s="228"/>
      <c r="P430" s="228"/>
      <c r="Q430" s="228"/>
      <c r="R430" s="228"/>
      <c r="S430" s="228"/>
      <c r="T430" s="229"/>
      <c r="U430" s="230" t="s">
        <v>640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0"/>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666</v>
      </c>
      <c r="AC433" s="160"/>
      <c r="AD433" s="160"/>
      <c r="AE433" s="151" t="s">
        <v>640</v>
      </c>
      <c r="AF433" s="152"/>
      <c r="AG433" s="152"/>
      <c r="AH433" s="152"/>
      <c r="AI433" s="151" t="s">
        <v>640</v>
      </c>
      <c r="AJ433" s="152"/>
      <c r="AK433" s="152"/>
      <c r="AL433" s="152"/>
      <c r="AM433" s="151" t="s">
        <v>640</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70"/>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666</v>
      </c>
      <c r="AC458" s="160"/>
      <c r="AD458" s="160"/>
      <c r="AE458" s="151" t="s">
        <v>640</v>
      </c>
      <c r="AF458" s="152"/>
      <c r="AG458" s="152"/>
      <c r="AH458" s="152"/>
      <c r="AI458" s="151" t="s">
        <v>640</v>
      </c>
      <c r="AJ458" s="152"/>
      <c r="AK458" s="152"/>
      <c r="AL458" s="152"/>
      <c r="AM458" s="151" t="s">
        <v>640</v>
      </c>
      <c r="AN458" s="152"/>
      <c r="AO458" s="152"/>
      <c r="AP458" s="153"/>
      <c r="AQ458" s="151" t="s">
        <v>640</v>
      </c>
      <c r="AR458" s="152"/>
      <c r="AS458" s="152"/>
      <c r="AT458" s="153"/>
      <c r="AU458" s="152" t="s">
        <v>640</v>
      </c>
      <c r="AV458" s="152"/>
      <c r="AW458" s="152"/>
      <c r="AX458" s="193"/>
      <c r="AY458">
        <f t="shared" ref="AY458:AY460" si="68">$AY$456</f>
        <v>1</v>
      </c>
    </row>
    <row r="459" spans="1:51" ht="23.25" hidden="1"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3"/>
      <c r="AQ459" s="151" t="s">
        <v>640</v>
      </c>
      <c r="AR459" s="152"/>
      <c r="AS459" s="152"/>
      <c r="AT459" s="153"/>
      <c r="AU459" s="152" t="s">
        <v>640</v>
      </c>
      <c r="AV459" s="152"/>
      <c r="AW459" s="152"/>
      <c r="AX459" s="193"/>
      <c r="AY459">
        <f t="shared" si="68"/>
        <v>1</v>
      </c>
    </row>
    <row r="460" spans="1:51" ht="23.25" hidden="1"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0"/>
      <c r="B482" s="238"/>
      <c r="C482" s="237"/>
      <c r="D482" s="238"/>
      <c r="E482" s="175" t="s">
        <v>640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7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9"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0"/>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1.25" customHeight="1" x14ac:dyDescent="0.15">
      <c r="A702" s="511" t="s">
        <v>139</v>
      </c>
      <c r="B702" s="512"/>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1" t="s">
        <v>636</v>
      </c>
      <c r="AE702" s="872"/>
      <c r="AF702" s="872"/>
      <c r="AG702" s="861" t="s">
        <v>687</v>
      </c>
      <c r="AH702" s="862"/>
      <c r="AI702" s="862"/>
      <c r="AJ702" s="862"/>
      <c r="AK702" s="862"/>
      <c r="AL702" s="862"/>
      <c r="AM702" s="862"/>
      <c r="AN702" s="862"/>
      <c r="AO702" s="862"/>
      <c r="AP702" s="862"/>
      <c r="AQ702" s="862"/>
      <c r="AR702" s="862"/>
      <c r="AS702" s="862"/>
      <c r="AT702" s="862"/>
      <c r="AU702" s="862"/>
      <c r="AV702" s="862"/>
      <c r="AW702" s="862"/>
      <c r="AX702" s="863"/>
    </row>
    <row r="703" spans="1:51" ht="41.25" customHeight="1" x14ac:dyDescent="0.15">
      <c r="A703" s="513"/>
      <c r="B703" s="514"/>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575" t="s">
        <v>688</v>
      </c>
      <c r="AH703" s="576"/>
      <c r="AI703" s="576"/>
      <c r="AJ703" s="576"/>
      <c r="AK703" s="576"/>
      <c r="AL703" s="576"/>
      <c r="AM703" s="576"/>
      <c r="AN703" s="576"/>
      <c r="AO703" s="576"/>
      <c r="AP703" s="576"/>
      <c r="AQ703" s="576"/>
      <c r="AR703" s="576"/>
      <c r="AS703" s="576"/>
      <c r="AT703" s="576"/>
      <c r="AU703" s="576"/>
      <c r="AV703" s="576"/>
      <c r="AW703" s="576"/>
      <c r="AX703" s="577"/>
    </row>
    <row r="704" spans="1:51" ht="41.25" customHeight="1" x14ac:dyDescent="0.15">
      <c r="A704" s="515"/>
      <c r="B704" s="516"/>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689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7"/>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3" t="s">
        <v>636</v>
      </c>
      <c r="AE705" s="714"/>
      <c r="AF705" s="714"/>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48"/>
      <c r="C706" s="595"/>
      <c r="D706" s="596"/>
      <c r="E706" s="664" t="s">
        <v>300</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48"/>
      <c r="C707" s="597"/>
      <c r="D707" s="598"/>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690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3.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636</v>
      </c>
      <c r="AE708" s="649"/>
      <c r="AF708" s="649"/>
      <c r="AG708" s="508" t="s">
        <v>669</v>
      </c>
      <c r="AH708" s="509"/>
      <c r="AI708" s="509"/>
      <c r="AJ708" s="509"/>
      <c r="AK708" s="509"/>
      <c r="AL708" s="509"/>
      <c r="AM708" s="509"/>
      <c r="AN708" s="509"/>
      <c r="AO708" s="509"/>
      <c r="AP708" s="509"/>
      <c r="AQ708" s="509"/>
      <c r="AR708" s="509"/>
      <c r="AS708" s="509"/>
      <c r="AT708" s="509"/>
      <c r="AU708" s="509"/>
      <c r="AV708" s="509"/>
      <c r="AW708" s="509"/>
      <c r="AX708" s="510"/>
    </row>
    <row r="709" spans="1:50" ht="51"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575" t="s">
        <v>670</v>
      </c>
      <c r="AH709" s="576"/>
      <c r="AI709" s="576"/>
      <c r="AJ709" s="576"/>
      <c r="AK709" s="576"/>
      <c r="AL709" s="576"/>
      <c r="AM709" s="576"/>
      <c r="AN709" s="576"/>
      <c r="AO709" s="576"/>
      <c r="AP709" s="576"/>
      <c r="AQ709" s="576"/>
      <c r="AR709" s="576"/>
      <c r="AS709" s="576"/>
      <c r="AT709" s="576"/>
      <c r="AU709" s="576"/>
      <c r="AV709" s="576"/>
      <c r="AW709" s="576"/>
      <c r="AX709" s="577"/>
    </row>
    <row r="710" spans="1:50" ht="33.7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671</v>
      </c>
      <c r="AE710" s="170"/>
      <c r="AF710" s="170"/>
      <c r="AG710" s="575" t="s">
        <v>640</v>
      </c>
      <c r="AH710" s="576"/>
      <c r="AI710" s="576"/>
      <c r="AJ710" s="576"/>
      <c r="AK710" s="576"/>
      <c r="AL710" s="576"/>
      <c r="AM710" s="576"/>
      <c r="AN710" s="576"/>
      <c r="AO710" s="576"/>
      <c r="AP710" s="576"/>
      <c r="AQ710" s="576"/>
      <c r="AR710" s="576"/>
      <c r="AS710" s="576"/>
      <c r="AT710" s="576"/>
      <c r="AU710" s="576"/>
      <c r="AV710" s="576"/>
      <c r="AW710" s="576"/>
      <c r="AX710" s="577"/>
    </row>
    <row r="711" spans="1:50" ht="33.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575" t="s">
        <v>691</v>
      </c>
      <c r="AH711" s="576"/>
      <c r="AI711" s="576"/>
      <c r="AJ711" s="576"/>
      <c r="AK711" s="576"/>
      <c r="AL711" s="576"/>
      <c r="AM711" s="576"/>
      <c r="AN711" s="576"/>
      <c r="AO711" s="576"/>
      <c r="AP711" s="576"/>
      <c r="AQ711" s="576"/>
      <c r="AR711" s="576"/>
      <c r="AS711" s="576"/>
      <c r="AT711" s="576"/>
      <c r="AU711" s="576"/>
      <c r="AV711" s="576"/>
      <c r="AW711" s="576"/>
      <c r="AX711" s="577"/>
    </row>
    <row r="712" spans="1:50" ht="33.7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69" t="s">
        <v>671</v>
      </c>
      <c r="AE712" s="170"/>
      <c r="AF712" s="170"/>
      <c r="AG712" s="575" t="s">
        <v>640</v>
      </c>
      <c r="AH712" s="576"/>
      <c r="AI712" s="576"/>
      <c r="AJ712" s="576"/>
      <c r="AK712" s="576"/>
      <c r="AL712" s="576"/>
      <c r="AM712" s="576"/>
      <c r="AN712" s="576"/>
      <c r="AO712" s="576"/>
      <c r="AP712" s="576"/>
      <c r="AQ712" s="576"/>
      <c r="AR712" s="576"/>
      <c r="AS712" s="576"/>
      <c r="AT712" s="576"/>
      <c r="AU712" s="576"/>
      <c r="AV712" s="576"/>
      <c r="AW712" s="576"/>
      <c r="AX712" s="577"/>
    </row>
    <row r="713" spans="1:50" ht="33.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575" t="s">
        <v>640</v>
      </c>
      <c r="AH713" s="576"/>
      <c r="AI713" s="576"/>
      <c r="AJ713" s="576"/>
      <c r="AK713" s="576"/>
      <c r="AL713" s="576"/>
      <c r="AM713" s="576"/>
      <c r="AN713" s="576"/>
      <c r="AO713" s="576"/>
      <c r="AP713" s="576"/>
      <c r="AQ713" s="576"/>
      <c r="AR713" s="576"/>
      <c r="AS713" s="576"/>
      <c r="AT713" s="576"/>
      <c r="AU713" s="576"/>
      <c r="AV713" s="576"/>
      <c r="AW713" s="576"/>
      <c r="AX713" s="577"/>
    </row>
    <row r="714" spans="1:50" ht="33.75" customHeight="1" x14ac:dyDescent="0.15">
      <c r="A714" s="641"/>
      <c r="B714" s="642"/>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72" t="s">
        <v>636</v>
      </c>
      <c r="AE714" s="573"/>
      <c r="AF714" s="574"/>
      <c r="AG714" s="670" t="s">
        <v>672</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48" t="s">
        <v>636</v>
      </c>
      <c r="AE715" s="649"/>
      <c r="AF715" s="755"/>
      <c r="AG715" s="508" t="s">
        <v>673</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39"/>
      <c r="B716" s="640"/>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671</v>
      </c>
      <c r="AE716" s="737"/>
      <c r="AF716" s="737"/>
      <c r="AG716" s="575" t="s">
        <v>640</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575" t="s">
        <v>674</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692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7"/>
      <c r="AD719" s="648"/>
      <c r="AE719" s="649"/>
      <c r="AF719" s="64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4"/>
      <c r="D721" s="895"/>
      <c r="E721" s="895"/>
      <c r="F721" s="896"/>
      <c r="G721" s="912"/>
      <c r="H721" s="913"/>
      <c r="I721" s="63" t="str">
        <f>IF(OR(G721="　", G721=""), "", "-")</f>
        <v/>
      </c>
      <c r="J721" s="893"/>
      <c r="K721" s="893"/>
      <c r="L721" s="63" t="str">
        <f>IF(M721="","","-")</f>
        <v/>
      </c>
      <c r="M721" s="64"/>
      <c r="N721" s="890"/>
      <c r="O721" s="891"/>
      <c r="P721" s="891"/>
      <c r="Q721" s="891"/>
      <c r="R721" s="891"/>
      <c r="S721" s="891"/>
      <c r="T721" s="891"/>
      <c r="U721" s="891"/>
      <c r="V721" s="891"/>
      <c r="W721" s="891"/>
      <c r="X721" s="891"/>
      <c r="Y721" s="891"/>
      <c r="Z721" s="891"/>
      <c r="AA721" s="891"/>
      <c r="AB721" s="891"/>
      <c r="AC721" s="891"/>
      <c r="AD721" s="891"/>
      <c r="AE721" s="891"/>
      <c r="AF721" s="89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4"/>
      <c r="D722" s="895"/>
      <c r="E722" s="895"/>
      <c r="F722" s="896"/>
      <c r="G722" s="912"/>
      <c r="H722" s="913"/>
      <c r="I722" s="63" t="str">
        <f t="shared" ref="I722:I725" si="113">IF(OR(G722="　", G722=""), "", "-")</f>
        <v/>
      </c>
      <c r="J722" s="893"/>
      <c r="K722" s="893"/>
      <c r="L722" s="63" t="str">
        <f t="shared" ref="L722:L725" si="114">IF(M722="","","-")</f>
        <v/>
      </c>
      <c r="M722" s="64"/>
      <c r="N722" s="890"/>
      <c r="O722" s="891"/>
      <c r="P722" s="891"/>
      <c r="Q722" s="891"/>
      <c r="R722" s="891"/>
      <c r="S722" s="891"/>
      <c r="T722" s="891"/>
      <c r="U722" s="891"/>
      <c r="V722" s="891"/>
      <c r="W722" s="891"/>
      <c r="X722" s="891"/>
      <c r="Y722" s="891"/>
      <c r="Z722" s="891"/>
      <c r="AA722" s="891"/>
      <c r="AB722" s="891"/>
      <c r="AC722" s="891"/>
      <c r="AD722" s="891"/>
      <c r="AE722" s="891"/>
      <c r="AF722" s="89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4"/>
      <c r="D723" s="895"/>
      <c r="E723" s="895"/>
      <c r="F723" s="896"/>
      <c r="G723" s="912"/>
      <c r="H723" s="913"/>
      <c r="I723" s="63" t="str">
        <f t="shared" si="113"/>
        <v/>
      </c>
      <c r="J723" s="893"/>
      <c r="K723" s="893"/>
      <c r="L723" s="63" t="str">
        <f t="shared" si="114"/>
        <v/>
      </c>
      <c r="M723" s="64"/>
      <c r="N723" s="890"/>
      <c r="O723" s="891"/>
      <c r="P723" s="891"/>
      <c r="Q723" s="891"/>
      <c r="R723" s="891"/>
      <c r="S723" s="891"/>
      <c r="T723" s="891"/>
      <c r="U723" s="891"/>
      <c r="V723" s="891"/>
      <c r="W723" s="891"/>
      <c r="X723" s="891"/>
      <c r="Y723" s="891"/>
      <c r="Z723" s="891"/>
      <c r="AA723" s="891"/>
      <c r="AB723" s="891"/>
      <c r="AC723" s="891"/>
      <c r="AD723" s="891"/>
      <c r="AE723" s="891"/>
      <c r="AF723" s="89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4"/>
      <c r="D724" s="895"/>
      <c r="E724" s="895"/>
      <c r="F724" s="896"/>
      <c r="G724" s="912"/>
      <c r="H724" s="913"/>
      <c r="I724" s="63" t="str">
        <f t="shared" si="113"/>
        <v/>
      </c>
      <c r="J724" s="893"/>
      <c r="K724" s="893"/>
      <c r="L724" s="63" t="str">
        <f t="shared" si="114"/>
        <v/>
      </c>
      <c r="M724" s="64"/>
      <c r="N724" s="890"/>
      <c r="O724" s="891"/>
      <c r="P724" s="891"/>
      <c r="Q724" s="891"/>
      <c r="R724" s="891"/>
      <c r="S724" s="891"/>
      <c r="T724" s="891"/>
      <c r="U724" s="891"/>
      <c r="V724" s="891"/>
      <c r="W724" s="891"/>
      <c r="X724" s="891"/>
      <c r="Y724" s="891"/>
      <c r="Z724" s="891"/>
      <c r="AA724" s="891"/>
      <c r="AB724" s="891"/>
      <c r="AC724" s="891"/>
      <c r="AD724" s="891"/>
      <c r="AE724" s="891"/>
      <c r="AF724" s="89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4"/>
      <c r="D725" s="895"/>
      <c r="E725" s="895"/>
      <c r="F725" s="896"/>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8"/>
      <c r="AH725" s="179"/>
      <c r="AI725" s="179"/>
      <c r="AJ725" s="179"/>
      <c r="AK725" s="179"/>
      <c r="AL725" s="179"/>
      <c r="AM725" s="179"/>
      <c r="AN725" s="179"/>
      <c r="AO725" s="179"/>
      <c r="AP725" s="179"/>
      <c r="AQ725" s="179"/>
      <c r="AR725" s="179"/>
      <c r="AS725" s="179"/>
      <c r="AT725" s="179"/>
      <c r="AU725" s="179"/>
      <c r="AV725" s="179"/>
      <c r="AW725" s="179"/>
      <c r="AX725" s="180"/>
    </row>
    <row r="726" spans="1:52" ht="144.75" customHeight="1" x14ac:dyDescent="0.15">
      <c r="A726" s="602" t="s">
        <v>47</v>
      </c>
      <c r="B726" s="603"/>
      <c r="C726" s="424" t="s">
        <v>52</v>
      </c>
      <c r="D726" s="562"/>
      <c r="E726" s="562"/>
      <c r="F726" s="563"/>
      <c r="G726" s="775" t="s">
        <v>675</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604"/>
      <c r="B727" s="605"/>
      <c r="C727" s="676" t="s">
        <v>56</v>
      </c>
      <c r="D727" s="677"/>
      <c r="E727" s="677"/>
      <c r="F727" s="678"/>
      <c r="G727" s="773" t="s">
        <v>676</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3" t="s">
        <v>707</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1" t="s">
        <v>707</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4" t="s">
        <v>707</v>
      </c>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593</v>
      </c>
      <c r="B737" s="143"/>
      <c r="C737" s="143"/>
      <c r="D737" s="144"/>
      <c r="E737" s="90" t="s">
        <v>640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684</v>
      </c>
      <c r="F746" s="98"/>
      <c r="G746" s="98"/>
      <c r="H746" s="85" t="str">
        <f>IF(E746="","","-")</f>
        <v>-</v>
      </c>
      <c r="I746" s="98"/>
      <c r="J746" s="98"/>
      <c r="K746" s="85" t="str">
        <f>IF(I746="","","-")</f>
        <v/>
      </c>
      <c r="L746" s="89">
        <v>111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684</v>
      </c>
      <c r="F747" s="98"/>
      <c r="G747" s="98"/>
      <c r="H747" s="85" t="str">
        <f>IF(E747="","","-")</f>
        <v>-</v>
      </c>
      <c r="I747" s="98"/>
      <c r="J747" s="98"/>
      <c r="K747" s="85" t="str">
        <f>IF(I747="","","-")</f>
        <v/>
      </c>
      <c r="L747" s="89">
        <v>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8" t="s">
        <v>305</v>
      </c>
      <c r="B787" s="739"/>
      <c r="C787" s="739"/>
      <c r="D787" s="739"/>
      <c r="E787" s="739"/>
      <c r="F787" s="740"/>
      <c r="G787" s="420" t="s">
        <v>700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178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1"/>
      <c r="C788" s="741"/>
      <c r="D788" s="741"/>
      <c r="E788" s="741"/>
      <c r="F788" s="74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1"/>
      <c r="C789" s="741"/>
      <c r="D789" s="741"/>
      <c r="E789" s="741"/>
      <c r="F789" s="742"/>
      <c r="G789" s="433" t="s">
        <v>641</v>
      </c>
      <c r="H789" s="434"/>
      <c r="I789" s="434"/>
      <c r="J789" s="434"/>
      <c r="K789" s="435"/>
      <c r="L789" s="436" t="s">
        <v>685</v>
      </c>
      <c r="M789" s="437"/>
      <c r="N789" s="437"/>
      <c r="O789" s="437"/>
      <c r="P789" s="437"/>
      <c r="Q789" s="437"/>
      <c r="R789" s="437"/>
      <c r="S789" s="437"/>
      <c r="T789" s="437"/>
      <c r="U789" s="437"/>
      <c r="V789" s="437"/>
      <c r="W789" s="437"/>
      <c r="X789" s="438"/>
      <c r="Y789" s="429">
        <v>4.0999999999999996</v>
      </c>
      <c r="Z789" s="430"/>
      <c r="AA789" s="430"/>
      <c r="AB789" s="431"/>
      <c r="AC789" s="433"/>
      <c r="AD789" s="434"/>
      <c r="AE789" s="434"/>
      <c r="AF789" s="434"/>
      <c r="AG789" s="435"/>
      <c r="AH789" s="436"/>
      <c r="AI789" s="437"/>
      <c r="AJ789" s="437"/>
      <c r="AK789" s="437"/>
      <c r="AL789" s="437"/>
      <c r="AM789" s="437"/>
      <c r="AN789" s="437"/>
      <c r="AO789" s="437"/>
      <c r="AP789" s="437"/>
      <c r="AQ789" s="437"/>
      <c r="AR789" s="437"/>
      <c r="AS789" s="437"/>
      <c r="AT789" s="438"/>
      <c r="AU789" s="429"/>
      <c r="AV789" s="430"/>
      <c r="AW789" s="430"/>
      <c r="AX789" s="439"/>
    </row>
    <row r="790" spans="1:51" ht="24.75" customHeight="1" x14ac:dyDescent="0.15">
      <c r="A790" s="538"/>
      <c r="B790" s="741"/>
      <c r="C790" s="741"/>
      <c r="D790" s="741"/>
      <c r="E790" s="741"/>
      <c r="F790" s="74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8"/>
      <c r="B791" s="741"/>
      <c r="C791" s="741"/>
      <c r="D791" s="741"/>
      <c r="E791" s="741"/>
      <c r="F791" s="74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8"/>
      <c r="B792" s="741"/>
      <c r="C792" s="741"/>
      <c r="D792" s="741"/>
      <c r="E792" s="741"/>
      <c r="F792" s="74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8"/>
      <c r="B793" s="741"/>
      <c r="C793" s="741"/>
      <c r="D793" s="741"/>
      <c r="E793" s="741"/>
      <c r="F793" s="74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8"/>
      <c r="B794" s="741"/>
      <c r="C794" s="741"/>
      <c r="D794" s="741"/>
      <c r="E794" s="741"/>
      <c r="F794" s="74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8"/>
      <c r="B795" s="741"/>
      <c r="C795" s="741"/>
      <c r="D795" s="741"/>
      <c r="E795" s="741"/>
      <c r="F795" s="74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8"/>
      <c r="B796" s="741"/>
      <c r="C796" s="741"/>
      <c r="D796" s="741"/>
      <c r="E796" s="741"/>
      <c r="F796" s="74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8"/>
      <c r="B797" s="741"/>
      <c r="C797" s="741"/>
      <c r="D797" s="741"/>
      <c r="E797" s="741"/>
      <c r="F797" s="74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41"/>
      <c r="C798" s="741"/>
      <c r="D798" s="741"/>
      <c r="E798" s="741"/>
      <c r="F798" s="74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1"/>
      <c r="C799" s="741"/>
      <c r="D799" s="741"/>
      <c r="E799" s="741"/>
      <c r="F799" s="742"/>
      <c r="G799" s="391" t="s">
        <v>20</v>
      </c>
      <c r="H799" s="392"/>
      <c r="I799" s="392"/>
      <c r="J799" s="392"/>
      <c r="K799" s="392"/>
      <c r="L799" s="393"/>
      <c r="M799" s="394"/>
      <c r="N799" s="394"/>
      <c r="O799" s="394"/>
      <c r="P799" s="394"/>
      <c r="Q799" s="394"/>
      <c r="R799" s="394"/>
      <c r="S799" s="394"/>
      <c r="T799" s="394"/>
      <c r="U799" s="394"/>
      <c r="V799" s="394"/>
      <c r="W799" s="394"/>
      <c r="X799" s="395"/>
      <c r="Y799" s="396">
        <f>SUM(Y789:AB798)</f>
        <v>4.0999999999999996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1"/>
      <c r="C800" s="741"/>
      <c r="D800" s="741"/>
      <c r="E800" s="741"/>
      <c r="F800" s="74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1"/>
      <c r="C801" s="741"/>
      <c r="D801" s="741"/>
      <c r="E801" s="741"/>
      <c r="F801" s="74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1"/>
      <c r="C802" s="741"/>
      <c r="D802" s="741"/>
      <c r="E802" s="741"/>
      <c r="F802" s="742"/>
      <c r="G802" s="433"/>
      <c r="H802" s="434"/>
      <c r="I802" s="434"/>
      <c r="J802" s="434"/>
      <c r="K802" s="435"/>
      <c r="L802" s="436"/>
      <c r="M802" s="437"/>
      <c r="N802" s="437"/>
      <c r="O802" s="437"/>
      <c r="P802" s="437"/>
      <c r="Q802" s="437"/>
      <c r="R802" s="437"/>
      <c r="S802" s="437"/>
      <c r="T802" s="437"/>
      <c r="U802" s="437"/>
      <c r="V802" s="437"/>
      <c r="W802" s="437"/>
      <c r="X802" s="438"/>
      <c r="Y802" s="429"/>
      <c r="Z802" s="430"/>
      <c r="AA802" s="430"/>
      <c r="AB802" s="431"/>
      <c r="AC802" s="433"/>
      <c r="AD802" s="434"/>
      <c r="AE802" s="434"/>
      <c r="AF802" s="434"/>
      <c r="AG802" s="435"/>
      <c r="AH802" s="436"/>
      <c r="AI802" s="437"/>
      <c r="AJ802" s="437"/>
      <c r="AK802" s="437"/>
      <c r="AL802" s="437"/>
      <c r="AM802" s="437"/>
      <c r="AN802" s="437"/>
      <c r="AO802" s="437"/>
      <c r="AP802" s="437"/>
      <c r="AQ802" s="437"/>
      <c r="AR802" s="437"/>
      <c r="AS802" s="437"/>
      <c r="AT802" s="438"/>
      <c r="AU802" s="429"/>
      <c r="AV802" s="430"/>
      <c r="AW802" s="430"/>
      <c r="AX802" s="439"/>
      <c r="AY802">
        <f t="shared" ref="AY802:AY812" si="115">$AY$800</f>
        <v>0</v>
      </c>
    </row>
    <row r="803" spans="1:51" ht="24.75" hidden="1" customHeight="1" x14ac:dyDescent="0.15">
      <c r="A803" s="538"/>
      <c r="B803" s="741"/>
      <c r="C803" s="741"/>
      <c r="D803" s="741"/>
      <c r="E803" s="741"/>
      <c r="F803" s="74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1"/>
      <c r="C804" s="741"/>
      <c r="D804" s="741"/>
      <c r="E804" s="741"/>
      <c r="F804" s="74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1"/>
      <c r="C805" s="741"/>
      <c r="D805" s="741"/>
      <c r="E805" s="741"/>
      <c r="F805" s="74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1"/>
      <c r="C806" s="741"/>
      <c r="D806" s="741"/>
      <c r="E806" s="741"/>
      <c r="F806" s="74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1"/>
      <c r="C807" s="741"/>
      <c r="D807" s="741"/>
      <c r="E807" s="741"/>
      <c r="F807" s="74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1"/>
      <c r="C808" s="741"/>
      <c r="D808" s="741"/>
      <c r="E808" s="741"/>
      <c r="F808" s="74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1"/>
      <c r="C809" s="741"/>
      <c r="D809" s="741"/>
      <c r="E809" s="741"/>
      <c r="F809" s="74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1"/>
      <c r="C810" s="741"/>
      <c r="D810" s="741"/>
      <c r="E810" s="741"/>
      <c r="F810" s="74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1"/>
      <c r="C811" s="741"/>
      <c r="D811" s="741"/>
      <c r="E811" s="741"/>
      <c r="F811" s="74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1"/>
      <c r="C812" s="741"/>
      <c r="D812" s="741"/>
      <c r="E812" s="741"/>
      <c r="F812" s="74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1"/>
      <c r="C813" s="741"/>
      <c r="D813" s="741"/>
      <c r="E813" s="741"/>
      <c r="F813" s="74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1"/>
      <c r="C814" s="741"/>
      <c r="D814" s="741"/>
      <c r="E814" s="741"/>
      <c r="F814" s="74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1"/>
      <c r="C815" s="741"/>
      <c r="D815" s="741"/>
      <c r="E815" s="741"/>
      <c r="F815" s="742"/>
      <c r="G815" s="433"/>
      <c r="H815" s="434"/>
      <c r="I815" s="434"/>
      <c r="J815" s="434"/>
      <c r="K815" s="435"/>
      <c r="L815" s="436"/>
      <c r="M815" s="437"/>
      <c r="N815" s="437"/>
      <c r="O815" s="437"/>
      <c r="P815" s="437"/>
      <c r="Q815" s="437"/>
      <c r="R815" s="437"/>
      <c r="S815" s="437"/>
      <c r="T815" s="437"/>
      <c r="U815" s="437"/>
      <c r="V815" s="437"/>
      <c r="W815" s="437"/>
      <c r="X815" s="438"/>
      <c r="Y815" s="429"/>
      <c r="Z815" s="430"/>
      <c r="AA815" s="430"/>
      <c r="AB815" s="431"/>
      <c r="AC815" s="433"/>
      <c r="AD815" s="434"/>
      <c r="AE815" s="434"/>
      <c r="AF815" s="434"/>
      <c r="AG815" s="435"/>
      <c r="AH815" s="436"/>
      <c r="AI815" s="437"/>
      <c r="AJ815" s="437"/>
      <c r="AK815" s="437"/>
      <c r="AL815" s="437"/>
      <c r="AM815" s="437"/>
      <c r="AN815" s="437"/>
      <c r="AO815" s="437"/>
      <c r="AP815" s="437"/>
      <c r="AQ815" s="437"/>
      <c r="AR815" s="437"/>
      <c r="AS815" s="437"/>
      <c r="AT815" s="438"/>
      <c r="AU815" s="429"/>
      <c r="AV815" s="430"/>
      <c r="AW815" s="430"/>
      <c r="AX815" s="439"/>
      <c r="AY815">
        <f t="shared" ref="AY815:AY825" si="116">$AY$813</f>
        <v>0</v>
      </c>
    </row>
    <row r="816" spans="1:51" ht="24.75" hidden="1" customHeight="1" x14ac:dyDescent="0.15">
      <c r="A816" s="538"/>
      <c r="B816" s="741"/>
      <c r="C816" s="741"/>
      <c r="D816" s="741"/>
      <c r="E816" s="741"/>
      <c r="F816" s="74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1"/>
      <c r="C817" s="741"/>
      <c r="D817" s="741"/>
      <c r="E817" s="741"/>
      <c r="F817" s="74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1"/>
      <c r="C818" s="741"/>
      <c r="D818" s="741"/>
      <c r="E818" s="741"/>
      <c r="F818" s="74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1"/>
      <c r="C819" s="741"/>
      <c r="D819" s="741"/>
      <c r="E819" s="741"/>
      <c r="F819" s="74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1"/>
      <c r="C820" s="741"/>
      <c r="D820" s="741"/>
      <c r="E820" s="741"/>
      <c r="F820" s="74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1"/>
      <c r="C821" s="741"/>
      <c r="D821" s="741"/>
      <c r="E821" s="741"/>
      <c r="F821" s="74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1"/>
      <c r="C822" s="741"/>
      <c r="D822" s="741"/>
      <c r="E822" s="741"/>
      <c r="F822" s="74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1"/>
      <c r="C823" s="741"/>
      <c r="D823" s="741"/>
      <c r="E823" s="741"/>
      <c r="F823" s="74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1"/>
      <c r="C824" s="741"/>
      <c r="D824" s="741"/>
      <c r="E824" s="741"/>
      <c r="F824" s="74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1"/>
      <c r="C825" s="741"/>
      <c r="D825" s="741"/>
      <c r="E825" s="741"/>
      <c r="F825" s="74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1"/>
      <c r="C826" s="741"/>
      <c r="D826" s="741"/>
      <c r="E826" s="741"/>
      <c r="F826" s="74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1"/>
      <c r="C827" s="741"/>
      <c r="D827" s="741"/>
      <c r="E827" s="741"/>
      <c r="F827" s="74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1"/>
      <c r="C828" s="741"/>
      <c r="D828" s="741"/>
      <c r="E828" s="741"/>
      <c r="F828" s="742"/>
      <c r="G828" s="433"/>
      <c r="H828" s="434"/>
      <c r="I828" s="434"/>
      <c r="J828" s="434"/>
      <c r="K828" s="435"/>
      <c r="L828" s="436"/>
      <c r="M828" s="437"/>
      <c r="N828" s="437"/>
      <c r="O828" s="437"/>
      <c r="P828" s="437"/>
      <c r="Q828" s="437"/>
      <c r="R828" s="437"/>
      <c r="S828" s="437"/>
      <c r="T828" s="437"/>
      <c r="U828" s="437"/>
      <c r="V828" s="437"/>
      <c r="W828" s="437"/>
      <c r="X828" s="438"/>
      <c r="Y828" s="429"/>
      <c r="Z828" s="430"/>
      <c r="AA828" s="430"/>
      <c r="AB828" s="431"/>
      <c r="AC828" s="433"/>
      <c r="AD828" s="434"/>
      <c r="AE828" s="434"/>
      <c r="AF828" s="434"/>
      <c r="AG828" s="435"/>
      <c r="AH828" s="436"/>
      <c r="AI828" s="437"/>
      <c r="AJ828" s="437"/>
      <c r="AK828" s="437"/>
      <c r="AL828" s="437"/>
      <c r="AM828" s="437"/>
      <c r="AN828" s="437"/>
      <c r="AO828" s="437"/>
      <c r="AP828" s="437"/>
      <c r="AQ828" s="437"/>
      <c r="AR828" s="437"/>
      <c r="AS828" s="437"/>
      <c r="AT828" s="438"/>
      <c r="AU828" s="429"/>
      <c r="AV828" s="430"/>
      <c r="AW828" s="430"/>
      <c r="AX828" s="439"/>
      <c r="AY828">
        <f t="shared" ref="AY828:AY838" si="117">$AY$826</f>
        <v>0</v>
      </c>
    </row>
    <row r="829" spans="1:51" ht="24.75" hidden="1" customHeight="1" x14ac:dyDescent="0.15">
      <c r="A829" s="538"/>
      <c r="B829" s="741"/>
      <c r="C829" s="741"/>
      <c r="D829" s="741"/>
      <c r="E829" s="741"/>
      <c r="F829" s="74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1"/>
      <c r="C830" s="741"/>
      <c r="D830" s="741"/>
      <c r="E830" s="741"/>
      <c r="F830" s="74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1"/>
      <c r="C831" s="741"/>
      <c r="D831" s="741"/>
      <c r="E831" s="741"/>
      <c r="F831" s="74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1"/>
      <c r="C832" s="741"/>
      <c r="D832" s="741"/>
      <c r="E832" s="741"/>
      <c r="F832" s="74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1"/>
      <c r="C833" s="741"/>
      <c r="D833" s="741"/>
      <c r="E833" s="741"/>
      <c r="F833" s="74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1"/>
      <c r="C834" s="741"/>
      <c r="D834" s="741"/>
      <c r="E834" s="741"/>
      <c r="F834" s="74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1"/>
      <c r="C835" s="741"/>
      <c r="D835" s="741"/>
      <c r="E835" s="741"/>
      <c r="F835" s="74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1"/>
      <c r="C836" s="741"/>
      <c r="D836" s="741"/>
      <c r="E836" s="741"/>
      <c r="F836" s="74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1"/>
      <c r="C837" s="741"/>
      <c r="D837" s="741"/>
      <c r="E837" s="741"/>
      <c r="F837" s="74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1"/>
      <c r="C838" s="741"/>
      <c r="D838" s="741"/>
      <c r="E838" s="741"/>
      <c r="F838" s="74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1" t="s">
        <v>265</v>
      </c>
      <c r="AM839" s="932"/>
      <c r="AN839" s="93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693</v>
      </c>
      <c r="D845" s="400"/>
      <c r="E845" s="400"/>
      <c r="F845" s="400"/>
      <c r="G845" s="400"/>
      <c r="H845" s="400"/>
      <c r="I845" s="400"/>
      <c r="J845" s="401">
        <v>8013401000626</v>
      </c>
      <c r="K845" s="402"/>
      <c r="L845" s="402"/>
      <c r="M845" s="402"/>
      <c r="N845" s="402"/>
      <c r="O845" s="402"/>
      <c r="P845" s="406" t="s">
        <v>694</v>
      </c>
      <c r="Q845" s="302"/>
      <c r="R845" s="302"/>
      <c r="S845" s="302"/>
      <c r="T845" s="302"/>
      <c r="U845" s="302"/>
      <c r="V845" s="302"/>
      <c r="W845" s="302"/>
      <c r="X845" s="302"/>
      <c r="Y845" s="429">
        <v>4.0999999999999996</v>
      </c>
      <c r="Z845" s="430"/>
      <c r="AA845" s="430"/>
      <c r="AB845" s="431"/>
      <c r="AC845" s="307" t="s">
        <v>292</v>
      </c>
      <c r="AD845" s="308"/>
      <c r="AE845" s="308"/>
      <c r="AF845" s="308"/>
      <c r="AG845" s="308"/>
      <c r="AH845" s="403">
        <v>3</v>
      </c>
      <c r="AI845" s="404"/>
      <c r="AJ845" s="404"/>
      <c r="AK845" s="404"/>
      <c r="AL845" s="311">
        <v>88</v>
      </c>
      <c r="AM845" s="312"/>
      <c r="AN845" s="312"/>
      <c r="AO845" s="313"/>
      <c r="AP845" s="306" t="s">
        <v>708</v>
      </c>
      <c r="AQ845" s="306"/>
      <c r="AR845" s="306"/>
      <c r="AS845" s="306"/>
      <c r="AT845" s="306"/>
      <c r="AU845" s="306"/>
      <c r="AV845" s="306"/>
      <c r="AW845" s="306"/>
      <c r="AX845" s="306"/>
    </row>
    <row r="846" spans="1:51" ht="30" customHeight="1" x14ac:dyDescent="0.15">
      <c r="A846" s="386">
        <v>2</v>
      </c>
      <c r="B846" s="386">
        <v>1</v>
      </c>
      <c r="C846" s="405" t="s">
        <v>695</v>
      </c>
      <c r="D846" s="400"/>
      <c r="E846" s="400"/>
      <c r="F846" s="400"/>
      <c r="G846" s="400"/>
      <c r="H846" s="400"/>
      <c r="I846" s="400"/>
      <c r="J846" s="401">
        <v>1180301018771</v>
      </c>
      <c r="K846" s="402"/>
      <c r="L846" s="402"/>
      <c r="M846" s="402"/>
      <c r="N846" s="402"/>
      <c r="O846" s="402"/>
      <c r="P846" s="406" t="s">
        <v>696</v>
      </c>
      <c r="Q846" s="302"/>
      <c r="R846" s="302"/>
      <c r="S846" s="302"/>
      <c r="T846" s="302"/>
      <c r="U846" s="302"/>
      <c r="V846" s="302"/>
      <c r="W846" s="302"/>
      <c r="X846" s="302"/>
      <c r="Y846" s="303">
        <v>2.1</v>
      </c>
      <c r="Z846" s="304"/>
      <c r="AA846" s="304"/>
      <c r="AB846" s="305"/>
      <c r="AC846" s="307" t="s">
        <v>292</v>
      </c>
      <c r="AD846" s="308"/>
      <c r="AE846" s="308"/>
      <c r="AF846" s="308"/>
      <c r="AG846" s="308"/>
      <c r="AH846" s="403">
        <v>2</v>
      </c>
      <c r="AI846" s="404"/>
      <c r="AJ846" s="404"/>
      <c r="AK846" s="404"/>
      <c r="AL846" s="311">
        <v>99</v>
      </c>
      <c r="AM846" s="312"/>
      <c r="AN846" s="312"/>
      <c r="AO846" s="313"/>
      <c r="AP846" s="306" t="s">
        <v>708</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hidden="1" customHeight="1" x14ac:dyDescent="0.15">
      <c r="A878" s="386">
        <v>1</v>
      </c>
      <c r="B878" s="386">
        <v>1</v>
      </c>
      <c r="C878" s="405" t="s">
        <v>701</v>
      </c>
      <c r="D878" s="400"/>
      <c r="E878" s="400"/>
      <c r="F878" s="400"/>
      <c r="G878" s="400"/>
      <c r="H878" s="400"/>
      <c r="I878" s="400"/>
      <c r="J878" s="401" t="s">
        <v>701</v>
      </c>
      <c r="K878" s="402"/>
      <c r="L878" s="402"/>
      <c r="M878" s="402"/>
      <c r="N878" s="402"/>
      <c r="O878" s="402"/>
      <c r="P878" s="406" t="s">
        <v>701</v>
      </c>
      <c r="Q878" s="302"/>
      <c r="R878" s="302"/>
      <c r="S878" s="302"/>
      <c r="T878" s="302"/>
      <c r="U878" s="302"/>
      <c r="V878" s="302"/>
      <c r="W878" s="302"/>
      <c r="X878" s="302"/>
      <c r="Y878" s="303" t="s">
        <v>701</v>
      </c>
      <c r="Z878" s="304"/>
      <c r="AA878" s="304"/>
      <c r="AB878" s="305"/>
      <c r="AC878" s="307"/>
      <c r="AD878" s="308"/>
      <c r="AE878" s="308"/>
      <c r="AF878" s="308"/>
      <c r="AG878" s="308"/>
      <c r="AH878" s="403" t="s">
        <v>701</v>
      </c>
      <c r="AI878" s="404"/>
      <c r="AJ878" s="404"/>
      <c r="AK878" s="404"/>
      <c r="AL878" s="311" t="s">
        <v>701</v>
      </c>
      <c r="AM878" s="312"/>
      <c r="AN878" s="312"/>
      <c r="AO878" s="313"/>
      <c r="AP878" s="306" t="s">
        <v>701</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406"/>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4" t="s">
        <v>250</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265</v>
      </c>
      <c r="AM1106" s="934"/>
      <c r="AN1106" s="93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7"/>
      <c r="E1109" s="262" t="s">
        <v>214</v>
      </c>
      <c r="F1109" s="867"/>
      <c r="G1109" s="867"/>
      <c r="H1109" s="867"/>
      <c r="I1109" s="867"/>
      <c r="J1109" s="262" t="s">
        <v>221</v>
      </c>
      <c r="K1109" s="262"/>
      <c r="L1109" s="262"/>
      <c r="M1109" s="262"/>
      <c r="N1109" s="262"/>
      <c r="O1109" s="262"/>
      <c r="P1109" s="330" t="s">
        <v>27</v>
      </c>
      <c r="Q1109" s="330"/>
      <c r="R1109" s="330"/>
      <c r="S1109" s="330"/>
      <c r="T1109" s="330"/>
      <c r="U1109" s="330"/>
      <c r="V1109" s="330"/>
      <c r="W1109" s="330"/>
      <c r="X1109" s="330"/>
      <c r="Y1109" s="262" t="s">
        <v>223</v>
      </c>
      <c r="Z1109" s="867"/>
      <c r="AA1109" s="867"/>
      <c r="AB1109" s="867"/>
      <c r="AC1109" s="262" t="s">
        <v>197</v>
      </c>
      <c r="AD1109" s="262"/>
      <c r="AE1109" s="262"/>
      <c r="AF1109" s="262"/>
      <c r="AG1109" s="262"/>
      <c r="AH1109" s="330" t="s">
        <v>210</v>
      </c>
      <c r="AI1109" s="331"/>
      <c r="AJ1109" s="331"/>
      <c r="AK1109" s="331"/>
      <c r="AL1109" s="331" t="s">
        <v>21</v>
      </c>
      <c r="AM1109" s="331"/>
      <c r="AN1109" s="331"/>
      <c r="AO1109" s="870"/>
      <c r="AP1109" s="408" t="s">
        <v>251</v>
      </c>
      <c r="AQ1109" s="408"/>
      <c r="AR1109" s="408"/>
      <c r="AS1109" s="408"/>
      <c r="AT1109" s="408"/>
      <c r="AU1109" s="408"/>
      <c r="AV1109" s="408"/>
      <c r="AW1109" s="408"/>
      <c r="AX1109" s="408"/>
    </row>
    <row r="1110" spans="1:51" ht="30" customHeight="1" x14ac:dyDescent="0.15">
      <c r="A1110" s="386">
        <v>1</v>
      </c>
      <c r="B1110" s="386">
        <v>1</v>
      </c>
      <c r="C1110" s="869"/>
      <c r="D1110" s="869"/>
      <c r="E1110" s="247" t="s">
        <v>640</v>
      </c>
      <c r="F1110" s="868"/>
      <c r="G1110" s="868"/>
      <c r="H1110" s="868"/>
      <c r="I1110" s="868"/>
      <c r="J1110" s="401" t="s">
        <v>640</v>
      </c>
      <c r="K1110" s="402"/>
      <c r="L1110" s="402"/>
      <c r="M1110" s="402"/>
      <c r="N1110" s="402"/>
      <c r="O1110" s="402"/>
      <c r="P1110" s="406" t="s">
        <v>325</v>
      </c>
      <c r="Q1110" s="302"/>
      <c r="R1110" s="302"/>
      <c r="S1110" s="302"/>
      <c r="T1110" s="302"/>
      <c r="U1110" s="302"/>
      <c r="V1110" s="302"/>
      <c r="W1110" s="302"/>
      <c r="X1110" s="302"/>
      <c r="Y1110" s="303" t="s">
        <v>640</v>
      </c>
      <c r="Z1110" s="304"/>
      <c r="AA1110" s="304"/>
      <c r="AB1110" s="305"/>
      <c r="AC1110" s="307"/>
      <c r="AD1110" s="308"/>
      <c r="AE1110" s="308"/>
      <c r="AF1110" s="308"/>
      <c r="AG1110" s="308"/>
      <c r="AH1110" s="309" t="s">
        <v>640</v>
      </c>
      <c r="AI1110" s="310"/>
      <c r="AJ1110" s="310"/>
      <c r="AK1110" s="310"/>
      <c r="AL1110" s="311" t="s">
        <v>640</v>
      </c>
      <c r="AM1110" s="312"/>
      <c r="AN1110" s="312"/>
      <c r="AO1110" s="313"/>
      <c r="AP1110" s="306" t="s">
        <v>640</v>
      </c>
      <c r="AQ1110" s="306"/>
      <c r="AR1110" s="306"/>
      <c r="AS1110" s="306"/>
      <c r="AT1110" s="306"/>
      <c r="AU1110" s="306"/>
      <c r="AV1110" s="306"/>
      <c r="AW1110" s="306"/>
      <c r="AX1110" s="306"/>
    </row>
    <row r="1111" spans="1:51" ht="30" hidden="1" customHeight="1" x14ac:dyDescent="0.15">
      <c r="A1111" s="386">
        <v>2</v>
      </c>
      <c r="B1111" s="386">
        <v>1</v>
      </c>
      <c r="C1111" s="869"/>
      <c r="D1111" s="869"/>
      <c r="E1111" s="868"/>
      <c r="F1111" s="868"/>
      <c r="G1111" s="868"/>
      <c r="H1111" s="868"/>
      <c r="I1111" s="86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9"/>
      <c r="D1112" s="869"/>
      <c r="E1112" s="868"/>
      <c r="F1112" s="868"/>
      <c r="G1112" s="868"/>
      <c r="H1112" s="868"/>
      <c r="I1112" s="86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9"/>
      <c r="D1113" s="869"/>
      <c r="E1113" s="868"/>
      <c r="F1113" s="868"/>
      <c r="G1113" s="868"/>
      <c r="H1113" s="868"/>
      <c r="I1113" s="86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9"/>
      <c r="D1114" s="869"/>
      <c r="E1114" s="868"/>
      <c r="F1114" s="868"/>
      <c r="G1114" s="868"/>
      <c r="H1114" s="868"/>
      <c r="I1114" s="86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9"/>
      <c r="D1115" s="869"/>
      <c r="E1115" s="868"/>
      <c r="F1115" s="868"/>
      <c r="G1115" s="868"/>
      <c r="H1115" s="868"/>
      <c r="I1115" s="86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9"/>
      <c r="D1116" s="869"/>
      <c r="E1116" s="868"/>
      <c r="F1116" s="868"/>
      <c r="G1116" s="868"/>
      <c r="H1116" s="868"/>
      <c r="I1116" s="86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9"/>
      <c r="D1117" s="869"/>
      <c r="E1117" s="868"/>
      <c r="F1117" s="868"/>
      <c r="G1117" s="868"/>
      <c r="H1117" s="868"/>
      <c r="I1117" s="86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9"/>
      <c r="D1118" s="869"/>
      <c r="E1118" s="868"/>
      <c r="F1118" s="868"/>
      <c r="G1118" s="868"/>
      <c r="H1118" s="868"/>
      <c r="I1118" s="86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9"/>
      <c r="D1119" s="869"/>
      <c r="E1119" s="868"/>
      <c r="F1119" s="868"/>
      <c r="G1119" s="868"/>
      <c r="H1119" s="868"/>
      <c r="I1119" s="86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9"/>
      <c r="D1120" s="869"/>
      <c r="E1120" s="868"/>
      <c r="F1120" s="868"/>
      <c r="G1120" s="868"/>
      <c r="H1120" s="868"/>
      <c r="I1120" s="86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9"/>
      <c r="D1121" s="869"/>
      <c r="E1121" s="868"/>
      <c r="F1121" s="868"/>
      <c r="G1121" s="868"/>
      <c r="H1121" s="868"/>
      <c r="I1121" s="86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9"/>
      <c r="D1122" s="869"/>
      <c r="E1122" s="868"/>
      <c r="F1122" s="868"/>
      <c r="G1122" s="868"/>
      <c r="H1122" s="868"/>
      <c r="I1122" s="86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9"/>
      <c r="D1123" s="869"/>
      <c r="E1123" s="868"/>
      <c r="F1123" s="868"/>
      <c r="G1123" s="868"/>
      <c r="H1123" s="868"/>
      <c r="I1123" s="86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9"/>
      <c r="D1124" s="869"/>
      <c r="E1124" s="868"/>
      <c r="F1124" s="868"/>
      <c r="G1124" s="868"/>
      <c r="H1124" s="868"/>
      <c r="I1124" s="86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9"/>
      <c r="D1125" s="869"/>
      <c r="E1125" s="868"/>
      <c r="F1125" s="868"/>
      <c r="G1125" s="868"/>
      <c r="H1125" s="868"/>
      <c r="I1125" s="86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9"/>
      <c r="D1126" s="869"/>
      <c r="E1126" s="868"/>
      <c r="F1126" s="868"/>
      <c r="G1126" s="868"/>
      <c r="H1126" s="868"/>
      <c r="I1126" s="86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9"/>
      <c r="D1127" s="869"/>
      <c r="E1127" s="247"/>
      <c r="F1127" s="868"/>
      <c r="G1127" s="868"/>
      <c r="H1127" s="868"/>
      <c r="I1127" s="86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9"/>
      <c r="D1128" s="869"/>
      <c r="E1128" s="868"/>
      <c r="F1128" s="868"/>
      <c r="G1128" s="868"/>
      <c r="H1128" s="868"/>
      <c r="I1128" s="86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9"/>
      <c r="D1129" s="869"/>
      <c r="E1129" s="868"/>
      <c r="F1129" s="868"/>
      <c r="G1129" s="868"/>
      <c r="H1129" s="868"/>
      <c r="I1129" s="86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9"/>
      <c r="D1130" s="869"/>
      <c r="E1130" s="868"/>
      <c r="F1130" s="868"/>
      <c r="G1130" s="868"/>
      <c r="H1130" s="868"/>
      <c r="I1130" s="86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9"/>
      <c r="D1131" s="869"/>
      <c r="E1131" s="868"/>
      <c r="F1131" s="868"/>
      <c r="G1131" s="868"/>
      <c r="H1131" s="868"/>
      <c r="I1131" s="86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9"/>
      <c r="D1132" s="869"/>
      <c r="E1132" s="868"/>
      <c r="F1132" s="868"/>
      <c r="G1132" s="868"/>
      <c r="H1132" s="868"/>
      <c r="I1132" s="86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9"/>
      <c r="D1133" s="869"/>
      <c r="E1133" s="868"/>
      <c r="F1133" s="868"/>
      <c r="G1133" s="868"/>
      <c r="H1133" s="868"/>
      <c r="I1133" s="86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9"/>
      <c r="D1134" s="869"/>
      <c r="E1134" s="868"/>
      <c r="F1134" s="868"/>
      <c r="G1134" s="868"/>
      <c r="H1134" s="868"/>
      <c r="I1134" s="86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9"/>
      <c r="D1135" s="869"/>
      <c r="E1135" s="868"/>
      <c r="F1135" s="868"/>
      <c r="G1135" s="868"/>
      <c r="H1135" s="868"/>
      <c r="I1135" s="86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9"/>
      <c r="D1136" s="869"/>
      <c r="E1136" s="868"/>
      <c r="F1136" s="868"/>
      <c r="G1136" s="868"/>
      <c r="H1136" s="868"/>
      <c r="I1136" s="86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9"/>
      <c r="D1137" s="869"/>
      <c r="E1137" s="868"/>
      <c r="F1137" s="868"/>
      <c r="G1137" s="868"/>
      <c r="H1137" s="868"/>
      <c r="I1137" s="86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9"/>
      <c r="D1138" s="869"/>
      <c r="E1138" s="868"/>
      <c r="F1138" s="868"/>
      <c r="G1138" s="868"/>
      <c r="H1138" s="868"/>
      <c r="I1138" s="86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9"/>
      <c r="D1139" s="869"/>
      <c r="E1139" s="868"/>
      <c r="F1139" s="868"/>
      <c r="G1139" s="868"/>
      <c r="H1139" s="868"/>
      <c r="I1139" s="86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29">
      <formula>IF(RIGHT(TEXT(P14,"0.#"),1)=".",FALSE,TRUE)</formula>
    </cfRule>
    <cfRule type="expression" dxfId="2116" priority="14030">
      <formula>IF(RIGHT(TEXT(P14,"0.#"),1)=".",TRUE,FALSE)</formula>
    </cfRule>
  </conditionalFormatting>
  <conditionalFormatting sqref="AE32">
    <cfRule type="expression" dxfId="2115" priority="14019">
      <formula>IF(RIGHT(TEXT(AE32,"0.#"),1)=".",FALSE,TRUE)</formula>
    </cfRule>
    <cfRule type="expression" dxfId="2114" priority="14020">
      <formula>IF(RIGHT(TEXT(AE32,"0.#"),1)=".",TRUE,FALSE)</formula>
    </cfRule>
  </conditionalFormatting>
  <conditionalFormatting sqref="P18:AX18">
    <cfRule type="expression" dxfId="2113" priority="13905">
      <formula>IF(RIGHT(TEXT(P18,"0.#"),1)=".",FALSE,TRUE)</formula>
    </cfRule>
    <cfRule type="expression" dxfId="2112" priority="13906">
      <formula>IF(RIGHT(TEXT(P18,"0.#"),1)=".",TRUE,FALSE)</formula>
    </cfRule>
  </conditionalFormatting>
  <conditionalFormatting sqref="Y790">
    <cfRule type="expression" dxfId="2111" priority="13901">
      <formula>IF(RIGHT(TEXT(Y790,"0.#"),1)=".",FALSE,TRUE)</formula>
    </cfRule>
    <cfRule type="expression" dxfId="2110" priority="13902">
      <formula>IF(RIGHT(TEXT(Y790,"0.#"),1)=".",TRUE,FALSE)</formula>
    </cfRule>
  </conditionalFormatting>
  <conditionalFormatting sqref="Y799">
    <cfRule type="expression" dxfId="2109" priority="13897">
      <formula>IF(RIGHT(TEXT(Y799,"0.#"),1)=".",FALSE,TRUE)</formula>
    </cfRule>
    <cfRule type="expression" dxfId="2108" priority="13898">
      <formula>IF(RIGHT(TEXT(Y799,"0.#"),1)=".",TRUE,FALSE)</formula>
    </cfRule>
  </conditionalFormatting>
  <conditionalFormatting sqref="Y830:Y837 Y828 Y817:Y824 Y815 Y804:Y811 Y802">
    <cfRule type="expression" dxfId="2107" priority="13679">
      <formula>IF(RIGHT(TEXT(Y802,"0.#"),1)=".",FALSE,TRUE)</formula>
    </cfRule>
    <cfRule type="expression" dxfId="2106" priority="13680">
      <formula>IF(RIGHT(TEXT(Y802,"0.#"),1)=".",TRUE,FALSE)</formula>
    </cfRule>
  </conditionalFormatting>
  <conditionalFormatting sqref="AR15:AX15 P13:AX13 P16:AC17">
    <cfRule type="expression" dxfId="2105" priority="13727">
      <formula>IF(RIGHT(TEXT(P13,"0.#"),1)=".",FALSE,TRUE)</formula>
    </cfRule>
    <cfRule type="expression" dxfId="2104" priority="13728">
      <formula>IF(RIGHT(TEXT(P13,"0.#"),1)=".",TRUE,FALSE)</formula>
    </cfRule>
  </conditionalFormatting>
  <conditionalFormatting sqref="P19:AJ19">
    <cfRule type="expression" dxfId="2103" priority="13725">
      <formula>IF(RIGHT(TEXT(P19,"0.#"),1)=".",FALSE,TRUE)</formula>
    </cfRule>
    <cfRule type="expression" dxfId="2102" priority="13726">
      <formula>IF(RIGHT(TEXT(P19,"0.#"),1)=".",TRUE,FALSE)</formula>
    </cfRule>
  </conditionalFormatting>
  <conditionalFormatting sqref="AE101 AQ101">
    <cfRule type="expression" dxfId="2101" priority="13717">
      <formula>IF(RIGHT(TEXT(AE101,"0.#"),1)=".",FALSE,TRUE)</formula>
    </cfRule>
    <cfRule type="expression" dxfId="2100" priority="13718">
      <formula>IF(RIGHT(TEXT(AE101,"0.#"),1)=".",TRUE,FALSE)</formula>
    </cfRule>
  </conditionalFormatting>
  <conditionalFormatting sqref="Y791:Y798 Y789">
    <cfRule type="expression" dxfId="2099" priority="13703">
      <formula>IF(RIGHT(TEXT(Y789,"0.#"),1)=".",FALSE,TRUE)</formula>
    </cfRule>
    <cfRule type="expression" dxfId="2098" priority="13704">
      <formula>IF(RIGHT(TEXT(Y789,"0.#"),1)=".",TRUE,FALSE)</formula>
    </cfRule>
  </conditionalFormatting>
  <conditionalFormatting sqref="AU790">
    <cfRule type="expression" dxfId="2097" priority="13701">
      <formula>IF(RIGHT(TEXT(AU790,"0.#"),1)=".",FALSE,TRUE)</formula>
    </cfRule>
    <cfRule type="expression" dxfId="2096" priority="13702">
      <formula>IF(RIGHT(TEXT(AU790,"0.#"),1)=".",TRUE,FALSE)</formula>
    </cfRule>
  </conditionalFormatting>
  <conditionalFormatting sqref="AU799">
    <cfRule type="expression" dxfId="2095" priority="13699">
      <formula>IF(RIGHT(TEXT(AU799,"0.#"),1)=".",FALSE,TRUE)</formula>
    </cfRule>
    <cfRule type="expression" dxfId="2094" priority="13700">
      <formula>IF(RIGHT(TEXT(AU799,"0.#"),1)=".",TRUE,FALSE)</formula>
    </cfRule>
  </conditionalFormatting>
  <conditionalFormatting sqref="AU791:AU798 AU789">
    <cfRule type="expression" dxfId="2093" priority="13697">
      <formula>IF(RIGHT(TEXT(AU789,"0.#"),1)=".",FALSE,TRUE)</formula>
    </cfRule>
    <cfRule type="expression" dxfId="2092" priority="13698">
      <formula>IF(RIGHT(TEXT(AU789,"0.#"),1)=".",TRUE,FALSE)</formula>
    </cfRule>
  </conditionalFormatting>
  <conditionalFormatting sqref="Y829 Y816 Y803">
    <cfRule type="expression" dxfId="2091" priority="13683">
      <formula>IF(RIGHT(TEXT(Y803,"0.#"),1)=".",FALSE,TRUE)</formula>
    </cfRule>
    <cfRule type="expression" dxfId="2090" priority="13684">
      <formula>IF(RIGHT(TEXT(Y803,"0.#"),1)=".",TRUE,FALSE)</formula>
    </cfRule>
  </conditionalFormatting>
  <conditionalFormatting sqref="Y838 Y825 Y812">
    <cfRule type="expression" dxfId="2089" priority="13681">
      <formula>IF(RIGHT(TEXT(Y812,"0.#"),1)=".",FALSE,TRUE)</formula>
    </cfRule>
    <cfRule type="expression" dxfId="2088" priority="13682">
      <formula>IF(RIGHT(TEXT(Y812,"0.#"),1)=".",TRUE,FALSE)</formula>
    </cfRule>
  </conditionalFormatting>
  <conditionalFormatting sqref="AU829 AU816 AU803">
    <cfRule type="expression" dxfId="2087" priority="13677">
      <formula>IF(RIGHT(TEXT(AU803,"0.#"),1)=".",FALSE,TRUE)</formula>
    </cfRule>
    <cfRule type="expression" dxfId="2086" priority="13678">
      <formula>IF(RIGHT(TEXT(AU803,"0.#"),1)=".",TRUE,FALSE)</formula>
    </cfRule>
  </conditionalFormatting>
  <conditionalFormatting sqref="AU838 AU825 AU812">
    <cfRule type="expression" dxfId="2085" priority="13675">
      <formula>IF(RIGHT(TEXT(AU812,"0.#"),1)=".",FALSE,TRUE)</formula>
    </cfRule>
    <cfRule type="expression" dxfId="2084" priority="13676">
      <formula>IF(RIGHT(TEXT(AU812,"0.#"),1)=".",TRUE,FALSE)</formula>
    </cfRule>
  </conditionalFormatting>
  <conditionalFormatting sqref="AU830:AU837 AU828 AU817:AU824 AU815 AU804:AU811 AU802">
    <cfRule type="expression" dxfId="2083" priority="13673">
      <formula>IF(RIGHT(TEXT(AU802,"0.#"),1)=".",FALSE,TRUE)</formula>
    </cfRule>
    <cfRule type="expression" dxfId="2082" priority="13674">
      <formula>IF(RIGHT(TEXT(AU802,"0.#"),1)=".",TRUE,FALSE)</formula>
    </cfRule>
  </conditionalFormatting>
  <conditionalFormatting sqref="AM87">
    <cfRule type="expression" dxfId="2081" priority="13327">
      <formula>IF(RIGHT(TEXT(AM87,"0.#"),1)=".",FALSE,TRUE)</formula>
    </cfRule>
    <cfRule type="expression" dxfId="2080" priority="13328">
      <formula>IF(RIGHT(TEXT(AM87,"0.#"),1)=".",TRUE,FALSE)</formula>
    </cfRule>
  </conditionalFormatting>
  <conditionalFormatting sqref="AE55">
    <cfRule type="expression" dxfId="2079" priority="13395">
      <formula>IF(RIGHT(TEXT(AE55,"0.#"),1)=".",FALSE,TRUE)</formula>
    </cfRule>
    <cfRule type="expression" dxfId="2078" priority="13396">
      <formula>IF(RIGHT(TEXT(AE55,"0.#"),1)=".",TRUE,FALSE)</formula>
    </cfRule>
  </conditionalFormatting>
  <conditionalFormatting sqref="AI55">
    <cfRule type="expression" dxfId="2077" priority="13393">
      <formula>IF(RIGHT(TEXT(AI55,"0.#"),1)=".",FALSE,TRUE)</formula>
    </cfRule>
    <cfRule type="expression" dxfId="2076" priority="13394">
      <formula>IF(RIGHT(TEXT(AI55,"0.#"),1)=".",TRUE,FALSE)</formula>
    </cfRule>
  </conditionalFormatting>
  <conditionalFormatting sqref="AM34">
    <cfRule type="expression" dxfId="2075" priority="13473">
      <formula>IF(RIGHT(TEXT(AM34,"0.#"),1)=".",FALSE,TRUE)</formula>
    </cfRule>
    <cfRule type="expression" dxfId="2074" priority="13474">
      <formula>IF(RIGHT(TEXT(AM34,"0.#"),1)=".",TRUE,FALSE)</formula>
    </cfRule>
  </conditionalFormatting>
  <conditionalFormatting sqref="AE33">
    <cfRule type="expression" dxfId="2073" priority="13487">
      <formula>IF(RIGHT(TEXT(AE33,"0.#"),1)=".",FALSE,TRUE)</formula>
    </cfRule>
    <cfRule type="expression" dxfId="2072" priority="13488">
      <formula>IF(RIGHT(TEXT(AE33,"0.#"),1)=".",TRUE,FALSE)</formula>
    </cfRule>
  </conditionalFormatting>
  <conditionalFormatting sqref="AE34">
    <cfRule type="expression" dxfId="2071" priority="13485">
      <formula>IF(RIGHT(TEXT(AE34,"0.#"),1)=".",FALSE,TRUE)</formula>
    </cfRule>
    <cfRule type="expression" dxfId="2070" priority="13486">
      <formula>IF(RIGHT(TEXT(AE34,"0.#"),1)=".",TRUE,FALSE)</formula>
    </cfRule>
  </conditionalFormatting>
  <conditionalFormatting sqref="AI34">
    <cfRule type="expression" dxfId="2069" priority="13483">
      <formula>IF(RIGHT(TEXT(AI34,"0.#"),1)=".",FALSE,TRUE)</formula>
    </cfRule>
    <cfRule type="expression" dxfId="2068" priority="13484">
      <formula>IF(RIGHT(TEXT(AI34,"0.#"),1)=".",TRUE,FALSE)</formula>
    </cfRule>
  </conditionalFormatting>
  <conditionalFormatting sqref="AI33">
    <cfRule type="expression" dxfId="2067" priority="13481">
      <formula>IF(RIGHT(TEXT(AI33,"0.#"),1)=".",FALSE,TRUE)</formula>
    </cfRule>
    <cfRule type="expression" dxfId="2066" priority="13482">
      <formula>IF(RIGHT(TEXT(AI33,"0.#"),1)=".",TRUE,FALSE)</formula>
    </cfRule>
  </conditionalFormatting>
  <conditionalFormatting sqref="AI32">
    <cfRule type="expression" dxfId="2065" priority="13479">
      <formula>IF(RIGHT(TEXT(AI32,"0.#"),1)=".",FALSE,TRUE)</formula>
    </cfRule>
    <cfRule type="expression" dxfId="2064" priority="13480">
      <formula>IF(RIGHT(TEXT(AI32,"0.#"),1)=".",TRUE,FALSE)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E134:AE135 AI134:AI135 AM134:AM135 AQ134:AQ135 AU134:AU135">
    <cfRule type="expression" dxfId="1849" priority="13081">
      <formula>IF(RIGHT(TEXT(AE134,"0.#"),1)=".",FALSE,TRUE)</formula>
    </cfRule>
    <cfRule type="expression" dxfId="1848" priority="13082">
      <formula>IF(RIGHT(TEXT(AE134,"0.#"),1)=".",TRUE,FALSE)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47:AO874">
    <cfRule type="expression" dxfId="1817" priority="6651">
      <formula>IF(AND(AL847&gt;=0, RIGHT(TEXT(AL847,"0.#"),1)&lt;&gt;"."),TRUE,FALSE)</formula>
    </cfRule>
    <cfRule type="expression" dxfId="1816" priority="6652">
      <formula>IF(AND(AL847&gt;=0, RIGHT(TEXT(AL847,"0.#"),1)="."),TRUE,FALSE)</formula>
    </cfRule>
    <cfRule type="expression" dxfId="1815" priority="6653">
      <formula>IF(AND(AL847&lt;0, RIGHT(TEXT(AL847,"0.#"),1)&lt;&gt;"."),TRUE,FALSE)</formula>
    </cfRule>
    <cfRule type="expression" dxfId="1814" priority="6654">
      <formula>IF(AND(AL847&lt;0, RIGHT(TEXT(AL847,"0.#"),1)="."),TRUE,FALSE)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47:Y874">
    <cfRule type="expression" dxfId="1743" priority="2979">
      <formula>IF(RIGHT(TEXT(Y847,"0.#"),1)=".",FALSE,TRUE)</formula>
    </cfRule>
    <cfRule type="expression" dxfId="1742" priority="2980">
      <formula>IF(RIGHT(TEXT(Y847,"0.#"),1)=".",TRUE,FALSE)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10:AO1139">
    <cfRule type="expression" dxfId="1713" priority="2885">
      <formula>IF(AND(AL1110&gt;=0, RIGHT(TEXT(AL1110,"0.#"),1)&lt;&gt;"."),TRUE,FALSE)</formula>
    </cfRule>
    <cfRule type="expression" dxfId="1712" priority="2886">
      <formula>IF(AND(AL1110&gt;=0, RIGHT(TEXT(AL1110,"0.#"),1)="."),TRUE,FALSE)</formula>
    </cfRule>
    <cfRule type="expression" dxfId="1711" priority="2887">
      <formula>IF(AND(AL1110&lt;0, RIGHT(TEXT(AL1110,"0.#"),1)&lt;&gt;"."),TRUE,FALSE)</formula>
    </cfRule>
    <cfRule type="expression" dxfId="1710" priority="2888">
      <formula>IF(AND(AL1110&lt;0, RIGHT(TEXT(AL1110,"0.#"),1)="."),TRUE,FALSE)</formula>
    </cfRule>
  </conditionalFormatting>
  <conditionalFormatting sqref="Y1110:Y1139">
    <cfRule type="expression" dxfId="1709" priority="2883">
      <formula>IF(RIGHT(TEXT(Y1110,"0.#"),1)=".",FALSE,TRUE)</formula>
    </cfRule>
    <cfRule type="expression" dxfId="1708" priority="2884">
      <formula>IF(RIGHT(TEXT(Y1110,"0.#"),1)=".",TRUE,FALSE)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8:Y879">
    <cfRule type="expression" dxfId="1381" priority="2089">
      <formula>IF(RIGHT(TEXT(Y878,"0.#"),1)=".",FALSE,TRUE)</formula>
    </cfRule>
    <cfRule type="expression" dxfId="1380" priority="2090">
      <formula>IF(RIGHT(TEXT(Y878,"0.#"),1)=".",TRUE,FALSE)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 RIGHT(TEXT(AL880,"0.#"),1)&lt;&gt;"."),TRUE,FALSE)</formula>
    </cfRule>
    <cfRule type="expression" dxfId="1284" priority="2098">
      <formula>IF(AND(AL880&gt;=0, RIGHT(TEXT(AL880,"0.#"),1)="."),TRUE,FALSE)</formula>
    </cfRule>
    <cfRule type="expression" dxfId="1283" priority="2099">
      <formula>IF(AND(AL880&lt;0, RIGHT(TEXT(AL880,"0.#"),1)&lt;&gt;"."),TRUE,FALSE)</formula>
    </cfRule>
    <cfRule type="expression" dxfId="1282" priority="2100">
      <formula>IF(AND(AL880&lt;0, RIGHT(TEXT(AL880,"0.#"),1)="."),TRUE,FALSE)</formula>
    </cfRule>
  </conditionalFormatting>
  <conditionalFormatting sqref="AL878:AO879">
    <cfRule type="expression" dxfId="1281" priority="2091">
      <formula>IF(AND(AL878&gt;=0, RIGHT(TEXT(AL878,"0.#"),1)&lt;&gt;"."),TRUE,FALSE)</formula>
    </cfRule>
    <cfRule type="expression" dxfId="1280" priority="2092">
      <formula>IF(AND(AL878&gt;=0, RIGHT(TEXT(AL878,"0.#"),1)="."),TRUE,FALSE)</formula>
    </cfRule>
    <cfRule type="expression" dxfId="1279" priority="2093">
      <formula>IF(AND(AL878&lt;0, RIGHT(TEXT(AL878,"0.#"),1)&lt;&gt;"."),TRUE,FALSE)</formula>
    </cfRule>
    <cfRule type="expression" dxfId="1278" priority="2094">
      <formula>IF(AND(AL878&lt;0, RIGHT(TEXT(AL878,"0.#"),1)="."),TRUE,FALSE)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P15:V15">
    <cfRule type="expression" dxfId="25" priority="25">
      <formula>IF(RIGHT(TEXT(P15,"0.#"),1)=".",FALSE,TRUE)</formula>
    </cfRule>
    <cfRule type="expression" dxfId="24" priority="26">
      <formula>IF(RIGHT(TEXT(P15,"0.#"),1)=".",TRUE,FALSE)</formula>
    </cfRule>
  </conditionalFormatting>
  <conditionalFormatting sqref="W15:AC15">
    <cfRule type="expression" dxfId="23" priority="23">
      <formula>IF(RIGHT(TEXT(W15,"0.#"),1)=".",FALSE,TRUE)</formula>
    </cfRule>
    <cfRule type="expression" dxfId="22" priority="24">
      <formula>IF(RIGHT(TEXT(W15,"0.#"),1)=".",TRUE,FALSE)</formula>
    </cfRule>
  </conditionalFormatting>
  <conditionalFormatting sqref="AD15:AJ15">
    <cfRule type="expression" dxfId="21" priority="21">
      <formula>IF(RIGHT(TEXT(AD15,"0.#"),1)=".",FALSE,TRUE)</formula>
    </cfRule>
    <cfRule type="expression" dxfId="20" priority="22">
      <formula>IF(RIGHT(TEXT(AD15,"0.#"),1)=".",TRUE,FALSE)</formula>
    </cfRule>
  </conditionalFormatting>
  <conditionalFormatting sqref="AD16:AJ16">
    <cfRule type="expression" dxfId="19" priority="19">
      <formula>IF(RIGHT(TEXT(AD16,"0.#"),1)=".",FALSE,TRUE)</formula>
    </cfRule>
    <cfRule type="expression" dxfId="18" priority="20">
      <formula>IF(RIGHT(TEXT(AD16,"0.#"),1)=".",TRUE,FALSE)</formula>
    </cfRule>
  </conditionalFormatting>
  <conditionalFormatting sqref="AD17:AJ17">
    <cfRule type="expression" dxfId="17" priority="17">
      <formula>IF(RIGHT(TEXT(AD17,"0.#"),1)=".",FALSE,TRUE)</formula>
    </cfRule>
    <cfRule type="expression" dxfId="16" priority="18">
      <formula>IF(RIGHT(TEXT(AD17,"0.#"),1)=".",TRUE,FALSE)</formula>
    </cfRule>
  </conditionalFormatting>
  <conditionalFormatting sqref="AK15:AQ15">
    <cfRule type="expression" dxfId="15" priority="15">
      <formula>IF(RIGHT(TEXT(AK15,"0.#"),1)=".",FALSE,TRUE)</formula>
    </cfRule>
    <cfRule type="expression" dxfId="14" priority="16">
      <formula>IF(RIGHT(TEXT(AK15,"0.#"),1)=".",TRUE,FALSE)</formula>
    </cfRule>
  </conditionalFormatting>
  <conditionalFormatting sqref="AK16:AQ16">
    <cfRule type="expression" dxfId="13" priority="13">
      <formula>IF(RIGHT(TEXT(AK16,"0.#"),1)=".",FALSE,TRUE)</formula>
    </cfRule>
    <cfRule type="expression" dxfId="12" priority="14">
      <formula>IF(RIGHT(TEXT(AK16,"0.#"),1)=".",TRUE,FALSE)</formula>
    </cfRule>
  </conditionalFormatting>
  <conditionalFormatting sqref="AK17:AQ17">
    <cfRule type="expression" dxfId="11" priority="11">
      <formula>IF(RIGHT(TEXT(AK17,"0.#"),1)=".",FALSE,TRUE)</formula>
    </cfRule>
    <cfRule type="expression" dxfId="10" priority="12">
      <formula>IF(RIGHT(TEXT(AK17,"0.#"),1)=".",TRUE,FALSE)</formula>
    </cfRule>
  </conditionalFormatting>
  <conditionalFormatting sqref="Y846">
    <cfRule type="expression" dxfId="9" priority="5">
      <formula>IF(RIGHT(TEXT(Y846,"0.#"),1)=".",FALSE,TRUE)</formula>
    </cfRule>
    <cfRule type="expression" dxfId="8" priority="6">
      <formula>IF(RIGHT(TEXT(Y846,"0.#"),1)=".",TRUE,FALSE)</formula>
    </cfRule>
  </conditionalFormatting>
  <conditionalFormatting sqref="AL845:AO846">
    <cfRule type="expression" dxfId="7" priority="7">
      <formula>IF(AND(AL845&gt;=0, RIGHT(TEXT(AL845,"0.#"),1)&lt;&gt;"."),TRUE,FALSE)</formula>
    </cfRule>
    <cfRule type="expression" dxfId="6" priority="8">
      <formula>IF(AND(AL845&gt;=0, RIGHT(TEXT(AL845,"0.#"),1)="."),TRUE,FALSE)</formula>
    </cfRule>
    <cfRule type="expression" dxfId="5" priority="9">
      <formula>IF(AND(AL845&lt;0, RIGHT(TEXT(AL845,"0.#"),1)&lt;&gt;"."),TRUE,FALSE)</formula>
    </cfRule>
    <cfRule type="expression" dxfId="4" priority="10">
      <formula>IF(AND(AL845&lt;0, 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AQ116">
    <cfRule type="expression" dxfId="1" priority="1">
      <formula>IF(RIGHT(TEXT(AQ116,"0.#"),1)=".",FALSE,TRUE)</formula>
    </cfRule>
    <cfRule type="expression" dxfId="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11" max="49" man="1"/>
    <brk id="278" max="49" man="1"/>
    <brk id="699" max="49" man="1"/>
    <brk id="731"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L43" sqref="L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和美</dc:creator>
  <cp:lastModifiedBy>防衛省</cp:lastModifiedBy>
  <cp:lastPrinted>2021-05-28T08:29:52Z</cp:lastPrinted>
  <dcterms:created xsi:type="dcterms:W3CDTF">2012-03-13T00:50:25Z</dcterms:created>
  <dcterms:modified xsi:type="dcterms:W3CDTF">2021-07-05T10:13:04Z</dcterms:modified>
</cp:coreProperties>
</file>