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235" i="3"/>
  <c r="AY369" i="3"/>
  <c r="AY271" i="3"/>
  <c r="AY645" i="3"/>
  <c r="AY50"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<sst xmlns="http://schemas.openxmlformats.org/spreadsheetml/2006/main" count="3136" uniqueCount="790">
  <si>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</si>
  <si>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</si>
  <si>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</si>
  <si>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</si>
  <si>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</si>
  <si>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</si>
  <si>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</si>
  <si>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</si>
  <si>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</si>
  <si>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</si>
  <si>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</si>
  <si>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</si>
  <si>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</si>
  <si>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</si>
  <si>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</si>
  <si>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</si>
  <si>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</si>
  <si>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</si>
  <si>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</si>
  <si>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</si>
  <si>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</si>
  <si>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</si>
  <si>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</si>
  <si>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</si>
  <si>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</si>
  <si>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</si>
  <si>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</si>
  <si>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</si>
  <si>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</si>
  <si>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</si>
  <si>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</si>
  <si>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</si>
  <si>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</si>
  <si>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</si>
  <si>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</si>
  <si>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</si>
  <si>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</si>
  <si>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</si>
  <si>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</si>
  <si>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</si>
  <si>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</si>
  <si>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</si>
  <si>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</si>
  <si>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</si>
  <si>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</si>
  <si>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</si>
  <si>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</si>
  <si>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</si>
  <si>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</si>
  <si>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</si>
  <si>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</si>
  <si>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</si>
  <si>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</si>
  <si>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</si>
  <si>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</si>
  <si>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</si>
  <si>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</si>
  <si>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</si>
  <si>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</si>
  <si>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</si>
  <si>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</si>
  <si>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</si>
  <si>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</si>
  <si>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</si>
  <si>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</si>
  <si>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</si>
  <si>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</si>
  <si>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</si>
  <si>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</si>
  <si>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</si>
  <si>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</si>
  <si>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</si>
  <si>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</si>
  <si>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</si>
  <si>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</si>
  <si>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</si>
  <si>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</si>
  <si>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</si>
  <si>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</si>
  <si>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</si>
  <si>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</si>
  <si>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</si>
  <si>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</si>
  <si>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</si>
  <si>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</si>
  <si>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</si>
  <si>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</si>
  <si>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</si>
  <si>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</si>
  <si>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</si>
  <si>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</si>
  <si>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</si>
  <si>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</si>
  <si>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</si>
  <si>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</si>
  <si>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</si>
  <si>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</si>
  <si>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</si>
  <si>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</si>
  <si>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</si>
  <si>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</si>
  <si>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</si>
  <si>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</si>
  <si>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</si>
  <si>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</si>
  <si>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</si>
  <si>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</si>
  <si>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</si>
  <si>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</si>
  <si>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</si>
  <si>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</si>
  <si>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</si>
  <si>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</si>
  <si>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</si>
  <si>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</si>
  <si>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</si>
  <si>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</si>
  <si>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</si>
  <si>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</si>
  <si>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</si>
  <si>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</si>
  <si>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</si>
  <si>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</si>
  <si>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</si>
  <si>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</si>
  <si>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</si>
  <si>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</si>
  <si>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</si>
  <si>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</si>
  <si>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</si>
  <si>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</si>
  <si>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</si>
  <si>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</si>
  <si>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</si>
  <si>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</si>
  <si>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</si>
  <si>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</si>
  <si>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</si>
  <si>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</si>
  <si>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</si>
  <si>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</si>
  <si>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</si>
  <si>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</si>
  <si>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</si>
  <si>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</si>
  <si>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</si>
  <si>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</si>
  <si>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</si>
  <si>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</si>
  <si>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</si>
  <si>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</si>
  <si>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</si>
  <si>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</si>
  <si>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</si>
  <si>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</si>
  <si>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</si>
  <si>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</si>
  <si>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</si>
  <si>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</si>
  <si>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</si>
  <si>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</si>
  <si>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</si>
  <si>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</si>
  <si>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</si>
  <si>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</si>
  <si>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</si>
  <si>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</si>
  <si>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</si>
  <si>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</si>
  <si>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</si>
  <si>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</si>
  <si>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</si>
  <si>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</si>
  <si>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</si>
  <si>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</si>
  <si>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</si>
  <si>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</si>
  <si>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</si>
  <si>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</si>
  <si>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</si>
  <si>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</si>
  <si>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</si>
  <si>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</si>
  <si>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</si>
  <si>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</si>
  <si>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</si>
  <si>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</si>
  <si>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</si>
  <si>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</si>
  <si>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</si>
  <si>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</si>
  <si>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</si>
  <si>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</si>
  <si>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</si>
  <si>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</si>
  <si>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</si>
  <si>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</si>
  <si>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</si>
  <si>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</si>
  <si>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</si>
  <si>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</si>
  <si>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</si>
  <si>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</si>
  <si>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</si>
  <si>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</si>
  <si>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</si>
  <si>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</si>
  <si>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</si>
  <si>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</si>
  <si>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</si>
  <si>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</si>
  <si>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</si>
  <si>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</si>
  <si>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</si>
  <si>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</si>
  <si>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</si>
  <si>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</si>
  <si>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</si>
  <si>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</si>
  <si>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</si>
  <si>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</si>
  <si>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</si>
  <si>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</si>
  <si>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</si>
  <si>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</si>
  <si>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</si>
  <si>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</si>
  <si>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</si>
  <si>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</si>
  <si>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</si>
  <si>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</si>
  <si>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</si>
  <si>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</si>
  <si>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</si>
  <si>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</si>
  <si>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</si>
  <si>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</si>
  <si>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</si>
  <si>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</si>
  <si>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</si>
  <si>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</si>
  <si>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</si>
  <si>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</si>
  <si>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</si>
  <si>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</si>
  <si>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</si>
  <si>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</si>
  <si>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</si>
  <si>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</si>
  <si>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</si>
  <si>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</si>
  <si>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</si>
  <si>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</si>
  <si>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</si>
  <si>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</si>
  <si>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</si>
  <si>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</si>
  <si>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</si>
  <si>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</si>
  <si>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</si>
  <si>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</si>
  <si>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</si>
  <si>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</si>
  <si>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</si>
  <si>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</si>
  <si>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</si>
  <si>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</si>
  <si>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</si>
  <si>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</si>
  <si>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</si>
  <si>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</si>
  <si>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</si>
  <si>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</si>
  <si>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</si>
  <si>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</si>
  <si>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</si>
  <si>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</si>
  <si>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</si>
  <si>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</si>
  <si>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</si>
  <si>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</si>
  <si>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</si>
  <si>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</si>
  <si>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</si>
  <si>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</si>
  <si>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</si>
  <si>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</si>
  <si>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</si>
  <si>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</si>
  <si>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</si>
  <si>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</si>
  <si>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</si>
  <si>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</si>
  <si>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</si>
  <si>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</si>
  <si>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</si>
  <si>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</si>
  <si>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</si>
  <si>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</si>
  <si>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</si>
  <si>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</si>
  <si>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</si>
  <si>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</si>
  <si>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</si>
  <si>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</si>
  <si>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</si>
  <si>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</si>
  <si>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</si>
  <si>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</si>
  <si>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</si>
  <si>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</si>
  <si>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</si>
  <si>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</si>
  <si>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</si>
  <si>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</si>
  <si>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</si>
  <si>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</si>
  <si>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</si>
  <si>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</si>
  <si>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</si>
  <si>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</si>
  <si>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</si>
  <si>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</si>
  <si>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</si>
  <si>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</si>
  <si>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</si>
  <si>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</si>
  <si>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</si>
  <si>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</si>
  <si>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</si>
  <si>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</si>
  <si>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</si>
  <si>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</si>
  <si>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</si>
  <si>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</si>
  <si>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</si>
  <si>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</si>
  <si>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</si>
  <si>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</si>
  <si>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</si>
  <si>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</si>
  <si>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</si>
  <si>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</si>
  <si>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</si>
  <si>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</si>
  <si>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</si>
  <si>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</si>
  <si>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</si>
  <si>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</si>
  <si>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</si>
  <si>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</si>
  <si>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</si>
  <si>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</si>
  <si>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</si>
  <si>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</si>
  <si>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</si>
  <si>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</si>
  <si>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</si>
  <si>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</si>
  <si>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</si>
  <si>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</si>
  <si>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</si>
  <si>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</si>
  <si>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</si>
  <si>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</si>
  <si>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</si>
  <si>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</si>
  <si>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</si>
  <si>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</si>
  <si>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</si>
  <si>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</si>
  <si>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</si>
  <si>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</si>
  <si>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</si>
  <si>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</si>
  <si>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</si>
  <si>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</si>
  <si>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</si>
  <si>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</si>
  <si>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</si>
  <si>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</si>
  <si>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</si>
  <si>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</si>
  <si>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</si>
  <si>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</si>
  <si>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</si>
  <si>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</si>
  <si>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</si>
  <si>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</si>
  <si>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</si>
  <si>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</si>
  <si>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</si>
  <si>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</si>
  <si>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</si>
  <si>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</si>
  <si>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</si>
  <si>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</si>
  <si>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</si>
  <si>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</si>
  <si>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</si>
  <si>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</si>
  <si>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</si>
  <si>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</si>
  <si>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</si>
  <si>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</si>
  <si>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</si>
  <si>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</si>
  <si>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</si>
  <si>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</si>
  <si>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</si>
  <si>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</si>
  <si>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</si>
  <si>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</si>
  <si>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</si>
  <si>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</si>
  <si>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</si>
  <si>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</si>
  <si>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</si>
  <si>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</si>
  <si>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</si>
  <si>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</si>
  <si>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</si>
  <si>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</si>
  <si>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</si>
  <si>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</si>
  <si>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</si>
  <si>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</si>
  <si>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</si>
  <si>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</si>
  <si>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</si>
  <si>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</si>
  <si>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</si>
  <si>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</si>
  <si>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</si>
  <si>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</si>
  <si>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</si>
  <si>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</si>
  <si>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</si>
  <si>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</si>
  <si>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</si>
  <si>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</si>
  <si>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</si>
  <si>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</si>
  <si>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</si>
  <si>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</si>
  <si>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</si>
  <si>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</si>
  <si>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</si>
  <si>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</si>
  <si>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</si>
  <si>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</si>
  <si>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</si>
  <si>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</si>
  <si>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</si>
  <si>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</si>
  <si>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</si>
  <si>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</si>
  <si>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</si>
  <si>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</si>
  <si>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</si>
  <si>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</si>
  <si>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</si>
  <si>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</si>
  <si>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</si>
  <si>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</si>
  <si>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</si>
  <si>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</si>
  <si>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</si>
  <si>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</si>
  <si>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</si>
  <si>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</si>
  <si>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</si>
  <si>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</si>
  <si>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</si>
  <si>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</si>
  <si>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</si>
  <si>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</si>
  <si>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</si>
  <si>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</si>
  <si>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</si>
  <si>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</si>
  <si>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</si>
  <si>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</si>
  <si>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</si>
  <si>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</si>
  <si>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</si>
  <si>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</si>
  <si>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</si>
  <si>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</si>
  <si>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</si>
  <si>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</si>
  <si>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</si>
  <si>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</si>
  <si>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</si>
  <si>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</si>
  <si>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</si>
  <si>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</si>
  <si>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</si>
  <si>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</si>
  <si>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</si>
  <si>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</si>
  <si>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</si>
  <si>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</si>
  <si>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</si>
  <si>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</si>
  <si>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</si>
  <si>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</si>
  <si>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</si>
  <si>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</si>
  <si>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</si>
  <si>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</si>
  <si>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</si>
  <si>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</si>
  <si>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</si>
  <si>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</si>
  <si>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</si>
  <si>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</si>
  <si>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</si>
  <si>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</si>
  <si>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</si>
  <si>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</si>
  <si>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</si>
  <si>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</si>
  <si>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</si>
  <si>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</si>
  <si>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</si>
  <si>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</si>
  <si>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</si>
  <si>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</si>
  <si>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</si>
  <si>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</si>
  <si>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</si>
  <si>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</si>
  <si>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</si>
  <si>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</si>
  <si>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</si>
  <si>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</si>
  <si>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</si>
  <si>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</si>
  <si>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</si>
  <si>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</si>
  <si>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</si>
  <si>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</si>
  <si>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</si>
  <si>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</si>
  <si>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</si>
  <si>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</si>
  <si>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</si>
  <si>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</si>
  <si>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</si>
  <si>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</si>
  <si>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</si>
  <si>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</si>
  <si>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</si>
  <si>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</si>
  <si>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</si>
  <si>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</si>
  <si>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</si>
  <si>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</si>
  <si>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</si>
  <si>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</si>
  <si>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</si>
  <si>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</si>
  <si>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</si>
  <si>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</si>
  <si>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</si>
  <si>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</si>
  <si>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</si>
  <si>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</si>
  <si>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</si>
  <si>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</si>
  <si>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</si>
  <si>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</si>
  <si>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</si>
  <si>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</si>
  <si>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</si>
  <si>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</si>
  <si>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</si>
  <si>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</si>
  <si>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</si>
  <si>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</si>
  <si>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</si>
  <si>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</si>
  <si>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</si>
  <si>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</si>
  <si>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</si>
  <si>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</si>
  <si>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</si>
  <si>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</si>
  <si>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</si>
  <si>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</si>
  <si>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</si>
  <si>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</si>
  <si>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</si>
  <si>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</si>
  <si>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</si>
  <si>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</si>
  <si>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</si>
  <si>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</si>
  <si>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</si>
  <si>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</si>
  <si>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</si>
  <si>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</si>
  <si>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</si>
  <si>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</si>
  <si>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</si>
  <si>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</si>
  <si>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</si>
  <si>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</si>
  <si>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</si>
  <si>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</si>
  <si>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</si>
  <si>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</si>
  <si>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</si>
  <si>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</si>
  <si>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</si>
  <si>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</si>
  <si>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</si>
  <si>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</si>
  <si>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</si>
  <si>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</si>
  <si>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</si>
  <si>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</si>
  <si>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</si>
  <si>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</si>
  <si>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</si>
  <si>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</si>
  <si>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</si>
  <si>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</si>
  <si>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</si>
  <si>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</si>
  <si>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</si>
  <si>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</si>
  <si>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</si>
  <si>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</si>
  <si>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</si>
  <si>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</si>
  <si>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</si>
  <si>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</si>
  <si>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</si>
  <si>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</si>
  <si>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</si>
  <si>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</si>
  <si>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</si>
  <si>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</si>
  <si>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</si>
  <si>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</si>
  <si>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</si>
  <si>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</si>
  <si>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</si>
  <si>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</si>
  <si>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</si>
  <si>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</si>
  <si>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</si>
  <si>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</si>
  <si>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</si>
  <si>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</si>
  <si>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</si>
  <si>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</si>
  <si>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</si>
  <si>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</si>
  <si>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</si>
  <si>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</si>
  <si>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</si>
  <si>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</si>
  <si>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</si>
  <si>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</si>
  <si>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</si>
  <si>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</si>
  <si>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</si>
  <si>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</si>
  <si>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</si>
  <si>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</si>
  <si>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</si>
  <si>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</si>
  <si>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</si>
  <si>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</si>
  <si>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</si>
  <si>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</si>
  <si>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</si>
  <si>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</si>
  <si>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</si>
  <si>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</si>
  <si>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</si>
  <si>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</si>
  <si>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</si>
  <si>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</si>
  <si>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</si>
  <si>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</si>
  <si>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</si>
  <si>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</si>
  <si>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</si>
  <si>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</si>
  <si>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</si>
  <si>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</si>
  <si>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</si>
  <si>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</si>
  <si>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</si>
  <si>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</si>
  <si>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</si>
  <si>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</si>
  <si>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</si>
  <si>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</si>
  <si>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</si>
  <si>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</si>
  <si>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</si>
  <si>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</si>
  <si>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</si>
  <si>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</si>
  <si>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</si>
  <si>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</si>
  <si>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</si>
  <si>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</si>
  <si>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自動車再資源化等預託金</t>
  </si>
  <si>
    <t>防衛装備庁プロジェクト管理部</t>
  </si>
  <si>
    <t>平成17年度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</si>
  <si>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</si>
  <si>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</si>
  <si>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</si>
  <si>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使用済自動車の再資源化等に関する法律に基づき、航空自衛隊の使用済自動車を適正に処理する。</t>
  </si>
  <si>
    <t>航空自衛隊の使用済自動車を適正に処理するため、使用済自動車の再資源化等に関する法律に基づき、シュレッダーダスト、エアバッグ類、フロン類の再資源化等に必要な再資源化預託均等（リサイクル料金）を資金管理法人に対して預託する。</t>
  </si>
  <si>
    <t>-</t>
  </si>
  <si>
    <t>車両修理費</t>
  </si>
  <si>
    <t>再資源化等に必要な経費を取得し、当該年度の使用済自動車を適正に処理すること</t>
  </si>
  <si>
    <t>処分車両に応じたリサイクル券の取得数量</t>
  </si>
  <si>
    <t>両</t>
  </si>
  <si>
    <t>航空幕僚監部 装備計画部 整備・補給課　補給室 需品・燃料班調べ</t>
  </si>
  <si>
    <t>処分台数</t>
  </si>
  <si>
    <t>執行額(X)／処分台数（Ｙ）</t>
    <phoneticPr fontId="5"/>
  </si>
  <si>
    <t>千円／両</t>
  </si>
  <si>
    <t>　　Ｘ/Ｙ</t>
    <phoneticPr fontId="5"/>
  </si>
  <si>
    <t>434/47</t>
  </si>
  <si>
    <t>824/87</t>
  </si>
  <si>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</si>
  <si>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</si>
  <si>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</si>
  <si>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その他の装備品（延命措置・機能向上を含む。）</t>
  </si>
  <si>
    <t>令和５年度</t>
  </si>
  <si>
    <t>Ⅰ－１－（２）　従来の領域における能力の強化</t>
  </si>
  <si>
    <t>海空領域における能力の強化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</si>
  <si>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</si>
  <si>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</si>
  <si>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</si>
  <si>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</si>
  <si>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</si>
  <si>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</si>
  <si>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</si>
  <si>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その他の装備品等（延命処置・機能向上を含む。）</t>
  </si>
  <si>
    <t>0408</t>
  </si>
  <si>
    <t>0333</t>
  </si>
  <si>
    <t>0310</t>
  </si>
  <si>
    <t>0286</t>
  </si>
  <si>
    <t>0250</t>
  </si>
  <si>
    <t>0169</t>
  </si>
  <si>
    <t>0127</t>
  </si>
  <si>
    <t>防衛省（0122-00）</t>
  </si>
  <si>
    <t>0117</t>
  </si>
  <si>
    <t>○</t>
  </si>
  <si>
    <t>事業監理官（宇宙・地上装備担当）</t>
    <phoneticPr fontId="5"/>
  </si>
  <si>
    <t>-</t>
    <phoneticPr fontId="5"/>
  </si>
  <si>
    <t>759/70</t>
    <phoneticPr fontId="5"/>
  </si>
  <si>
    <t>使用済自動車の再資源化等に関する法律に基づき、航空自衛隊の使用済自動車を適正に処理する。</t>
    <phoneticPr fontId="5"/>
  </si>
  <si>
    <t>本事業は、航空自衛隊の使用済自動車を適正に処理するため、使用済自動車の再資源化等に関する法律に基づき実施する事業であり、国民や社会のニーズを的確に反映している。</t>
    <phoneticPr fontId="5"/>
  </si>
  <si>
    <t>本事業は、航空自衛隊の使用済自動車を適正に処理するため、使用済自動車の再資源化等に関する法律に基づき実施する事業であり、地方自治体、民間等に委ねることはできない。</t>
    <phoneticPr fontId="5"/>
  </si>
  <si>
    <t>本事業は、航空自衛隊の使用済自動車を適正に処理するため、使用済自動車の再資源化等に関する法律に基づき実施する事業であり、政策目的の達成手段として、必要かつ適切であり、優先度が高い事業である。</t>
    <phoneticPr fontId="5"/>
  </si>
  <si>
    <t>使用済自動車の再資源化等に関する法律に基づく許可を受けている事業者が１者に限られているため、競争性のない随意契約となったものであり、支出先の選定は妥当である。</t>
    <phoneticPr fontId="5"/>
  </si>
  <si>
    <t>無</t>
  </si>
  <si>
    <t>有</t>
  </si>
  <si>
    <t>契約相手方に対して契約内容以外の要求を行っていないため、負担関係は妥当である。</t>
    <phoneticPr fontId="5"/>
  </si>
  <si>
    <t>使用済自動車の再資源化等に関する法律に基づくものであり、単位当たりコスト等の水準は妥当である。</t>
    <phoneticPr fontId="5"/>
  </si>
  <si>
    <t>‐</t>
  </si>
  <si>
    <t>本事業は、使用済自動車の再資源化等に関する法律に基づく自動車のリサイクルに対して使用しており、真に必要なものに限定されている。</t>
    <phoneticPr fontId="5"/>
  </si>
  <si>
    <t>使用済自動車をリサイクルするため有効活用されている。</t>
    <phoneticPr fontId="5"/>
  </si>
  <si>
    <t>活動実績は見込みに見合ったものと判断している。</t>
    <phoneticPr fontId="5"/>
  </si>
  <si>
    <t>１　必要性
　　使用済自動車の再資源化等に関する法律に基づき防衛省が行う必要がある。
２　効率性
　　使用済自動車の再資源化等に関する法律に基づき使用されており、効率性は妥当である。
３　有効性
　　使用済自動車をリサイクルするため活用されており、有効的である。
４　総合評価
　　本事業について、効率性及び合理性の向上に努めつつ、適正に実施している。</t>
    <phoneticPr fontId="5"/>
  </si>
  <si>
    <t xml:space="preserve"> 引き続き、契約実績の分析及びコスト低減方策の検討等を行い、効率的な予算要求、執行に努める。</t>
    <phoneticPr fontId="5"/>
  </si>
  <si>
    <t>A.（財）自動車リサイクル促進センター</t>
    <phoneticPr fontId="5"/>
  </si>
  <si>
    <t>車両修理費</t>
    <rPh sb="0" eb="2">
      <t>シャリョウ</t>
    </rPh>
    <rPh sb="2" eb="5">
      <t>シュウリヒ</t>
    </rPh>
    <phoneticPr fontId="5"/>
  </si>
  <si>
    <t>リサイクル料金の支払い</t>
    <phoneticPr fontId="5"/>
  </si>
  <si>
    <t>（財）自動車リサイクル促進センター</t>
    <phoneticPr fontId="5"/>
  </si>
  <si>
    <t>使用済自動車のリサイクル料金の支払い</t>
    <phoneticPr fontId="5"/>
  </si>
  <si>
    <t>9.</t>
    <phoneticPr fontId="5"/>
  </si>
  <si>
    <t>1,250/135</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</si>
  <si>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</si>
  <si>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</si>
  <si>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</si>
  <si>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</si>
  <si>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</si>
  <si>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事業監理官　奥山　剛</t>
    <rPh sb="6" eb="8">
      <t>オクヤマ</t>
    </rPh>
    <rPh sb="9" eb="10">
      <t>ツヨシ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</si>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</sst>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23812</xdr:colOff>
      <xdr:row>748</xdr:row>
      <xdr:rowOff>71438</xdr:rowOff>
    </xdr:from>
    <xdr:to>
      <xdr:col>43</xdr:col>
      <xdr:colOff>132845</xdr:colOff>
      <xdr:row>764</xdr:row>
      <xdr:rowOff>122935</xdr:rowOff>
    </xdr:to>
    <xdr:grpSp>
      <xdr:nvGrpSpPr>
        <xdr:cNvPr id="2" name="グループ化 1"/>
        <xdr:cNvGrpSpPr/>
      </xdr:nvGrpSpPr>
      <xdr:grpSpPr>
        <a:xfrm>
          <a:off x="2011638" y="77000308"/>
          <a:ext cx="6668859" cy="5749931"/>
          <a:chOff x="2305050" y="84334350"/>
          <a:chExt cx="6534149" cy="5778892"/>
        </a:xfrm>
      </xdr:grpSpPr>
      <xdr:sp macro="" textlink="">
        <xdr:nvSpPr>
          <xdr:cNvPr id="3" name="正方形/長方形 2"/>
          <xdr:cNvSpPr/>
        </xdr:nvSpPr>
        <xdr:spPr>
          <a:xfrm>
            <a:off x="3343275" y="84334350"/>
            <a:ext cx="4486275" cy="12954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ysClr val="windowText" lastClr="000000"/>
                </a:solidFill>
              </a:rPr>
              <a:t>防衛省</a:t>
            </a:r>
            <a:endParaRPr kumimoji="1" lang="en-US" altLang="ja-JP" sz="2800">
              <a:solidFill>
                <a:sysClr val="windowText" lastClr="000000"/>
              </a:solidFill>
            </a:endParaRPr>
          </a:p>
          <a:p>
            <a:pPr algn="ctr"/>
            <a:r>
              <a:rPr kumimoji="1" lang="ja-JP" altLang="en-US" sz="2800" baseline="0">
                <a:solidFill>
                  <a:sysClr val="windowText" lastClr="000000"/>
                </a:solidFill>
              </a:rPr>
              <a:t>　　１．２</a:t>
            </a:r>
            <a:r>
              <a:rPr kumimoji="1" lang="ja-JP" altLang="en-US" sz="2800">
                <a:solidFill>
                  <a:sysClr val="windowText" lastClr="000000"/>
                </a:solidFill>
              </a:rPr>
              <a:t>百万円</a:t>
            </a:r>
            <a:endParaRPr kumimoji="1" lang="en-US" altLang="ja-JP" sz="2800">
              <a:solidFill>
                <a:sysClr val="windowText" lastClr="000000"/>
              </a:solidFill>
            </a:endParaRPr>
          </a:p>
        </xdr:txBody>
      </xdr:sp>
      <xdr:sp macro="" textlink="">
        <xdr:nvSpPr>
          <xdr:cNvPr id="4" name="正方形/長方形 3"/>
          <xdr:cNvSpPr/>
        </xdr:nvSpPr>
        <xdr:spPr>
          <a:xfrm>
            <a:off x="2305050" y="88011000"/>
            <a:ext cx="6534149" cy="12954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ysClr val="windowText" lastClr="000000"/>
                </a:solidFill>
              </a:rPr>
              <a:t>Ａ．（財）自動車リサイクル促進センター</a:t>
            </a:r>
            <a:endParaRPr kumimoji="1" lang="en-US" altLang="ja-JP" sz="2800">
              <a:solidFill>
                <a:sysClr val="windowText" lastClr="000000"/>
              </a:solidFill>
            </a:endParaRPr>
          </a:p>
          <a:p>
            <a:pPr algn="ctr"/>
            <a:r>
              <a:rPr kumimoji="1" lang="ja-JP" altLang="en-US" sz="2800">
                <a:solidFill>
                  <a:sysClr val="windowText" lastClr="000000"/>
                </a:solidFill>
              </a:rPr>
              <a:t>　　１．２百万円</a:t>
            </a:r>
            <a:endParaRPr kumimoji="1" lang="en-US" altLang="ja-JP" sz="2800">
              <a:solidFill>
                <a:sysClr val="windowText" lastClr="000000"/>
              </a:solidFill>
            </a:endParaRPr>
          </a:p>
        </xdr:txBody>
      </xdr:sp>
      <xdr:cxnSp macro="">
        <xdr:nvCxnSpPr>
          <xdr:cNvPr id="5" name="直線矢印コネクタ 4"/>
          <xdr:cNvCxnSpPr>
            <a:stCxn id="3" idx="2"/>
          </xdr:cNvCxnSpPr>
        </xdr:nvCxnSpPr>
        <xdr:spPr>
          <a:xfrm>
            <a:off x="5586413" y="85629750"/>
            <a:ext cx="0" cy="167640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076700" y="87344250"/>
            <a:ext cx="3388300" cy="5591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800"/>
              <a:t>【</a:t>
            </a:r>
            <a:r>
              <a:rPr kumimoji="1" lang="ja-JP" altLang="en-US" sz="2800"/>
              <a:t>随意契約（その他）</a:t>
            </a:r>
            <a:r>
              <a:rPr kumimoji="1" lang="en-US" altLang="ja-JP" sz="2800"/>
              <a:t>】</a:t>
            </a:r>
            <a:endParaRPr kumimoji="1" lang="ja-JP" altLang="en-US" sz="2800"/>
          </a:p>
        </xdr:txBody>
      </xdr:sp>
      <xdr:sp macro="" textlink="">
        <xdr:nvSpPr>
          <xdr:cNvPr id="7" name="テキスト ボックス 6"/>
          <xdr:cNvSpPr txBox="1"/>
        </xdr:nvSpPr>
        <xdr:spPr>
          <a:xfrm>
            <a:off x="3486150" y="89554050"/>
            <a:ext cx="4249497" cy="5591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800"/>
              <a:t>（リサイクル料金の支払い）</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5" zoomScaleNormal="75" zoomScaleSheetLayoutView="115"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711</v>
      </c>
      <c r="AK2" s="940"/>
      <c r="AL2" s="940"/>
      <c r="AM2" s="940"/>
      <c r="AN2" s="98" t="s">
        <v>407</v>
      </c>
      <c r="AO2" s="940">
        <v>20</v>
      </c>
      <c r="AP2" s="940"/>
      <c r="AQ2" s="940"/>
      <c r="AR2" s="99" t="s">
        <v>710</v>
      </c>
      <c r="AS2" s="946">
        <v>48</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712</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758</v>
      </c>
      <c r="AF5" s="697"/>
      <c r="AG5" s="697"/>
      <c r="AH5" s="697"/>
      <c r="AI5" s="697"/>
      <c r="AJ5" s="697"/>
      <c r="AK5" s="697"/>
      <c r="AL5" s="697"/>
      <c r="AM5" s="697"/>
      <c r="AN5" s="697"/>
      <c r="AO5" s="697"/>
      <c r="AP5" s="698"/>
      <c r="AQ5" s="699" t="s">
        <v>788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0.8</v>
      </c>
      <c r="Q13" s="656"/>
      <c r="R13" s="656"/>
      <c r="S13" s="656"/>
      <c r="T13" s="656"/>
      <c r="U13" s="656"/>
      <c r="V13" s="657"/>
      <c r="W13" s="655">
        <v>1</v>
      </c>
      <c r="X13" s="656"/>
      <c r="Y13" s="656"/>
      <c r="Z13" s="656"/>
      <c r="AA13" s="656"/>
      <c r="AB13" s="656"/>
      <c r="AC13" s="657"/>
      <c r="AD13" s="655">
        <v>1.3</v>
      </c>
      <c r="AE13" s="656"/>
      <c r="AF13" s="656"/>
      <c r="AG13" s="656"/>
      <c r="AH13" s="656"/>
      <c r="AI13" s="656"/>
      <c r="AJ13" s="657"/>
      <c r="AK13" s="655">
        <v>0.8</v>
      </c>
      <c r="AL13" s="656"/>
      <c r="AM13" s="656"/>
      <c r="AN13" s="656"/>
      <c r="AO13" s="656"/>
      <c r="AP13" s="656"/>
      <c r="AQ13" s="657"/>
      <c r="AR13" s="915" t="s">
        <v>789</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759</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759</v>
      </c>
      <c r="AL15" s="656"/>
      <c r="AM15" s="656"/>
      <c r="AN15" s="656"/>
      <c r="AO15" s="656"/>
      <c r="AP15" s="656"/>
      <c r="AQ15" s="657"/>
      <c r="AR15" s="655" t="s">
        <v>759</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759</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759</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0.8</v>
      </c>
      <c r="Q18" s="874"/>
      <c r="R18" s="874"/>
      <c r="S18" s="874"/>
      <c r="T18" s="874"/>
      <c r="U18" s="874"/>
      <c r="V18" s="875"/>
      <c r="W18" s="873">
        <f>SUM(W13:AC17)</f>
        <v>1</v>
      </c>
      <c r="X18" s="874"/>
      <c r="Y18" s="874"/>
      <c r="Z18" s="874"/>
      <c r="AA18" s="874"/>
      <c r="AB18" s="874"/>
      <c r="AC18" s="875"/>
      <c r="AD18" s="873">
        <f>SUM(AD13:AJ17)</f>
        <v>1.3</v>
      </c>
      <c r="AE18" s="874"/>
      <c r="AF18" s="874"/>
      <c r="AG18" s="874"/>
      <c r="AH18" s="874"/>
      <c r="AI18" s="874"/>
      <c r="AJ18" s="875"/>
      <c r="AK18" s="873">
        <f>SUM(AK13:AQ17)</f>
        <v>0.8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0.4</v>
      </c>
      <c r="Q19" s="656"/>
      <c r="R19" s="656"/>
      <c r="S19" s="656"/>
      <c r="T19" s="656"/>
      <c r="U19" s="656"/>
      <c r="V19" s="657"/>
      <c r="W19" s="655">
        <v>0.8</v>
      </c>
      <c r="X19" s="656"/>
      <c r="Y19" s="656"/>
      <c r="Z19" s="656"/>
      <c r="AA19" s="656"/>
      <c r="AB19" s="656"/>
      <c r="AC19" s="657"/>
      <c r="AD19" s="655">
        <v>1.2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0.5</v>
      </c>
      <c r="Q20" s="316"/>
      <c r="R20" s="316"/>
      <c r="S20" s="316"/>
      <c r="T20" s="316"/>
      <c r="U20" s="316"/>
      <c r="V20" s="316"/>
      <c r="W20" s="316">
        <f t="shared" ref="W20" si="0">IF(W18=0, "-", SUM(W19)/W18)</f>
        <v>0.8</v>
      </c>
      <c r="X20" s="316"/>
      <c r="Y20" s="316"/>
      <c r="Z20" s="316"/>
      <c r="AA20" s="316"/>
      <c r="AB20" s="316"/>
      <c r="AC20" s="316"/>
      <c r="AD20" s="316">
        <f t="shared" ref="AD20" si="1">IF(AD18=0, "-", SUM(AD19)/AD18)</f>
        <v>0.92307692307692302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0.5</v>
      </c>
      <c r="Q21" s="316"/>
      <c r="R21" s="316"/>
      <c r="S21" s="316"/>
      <c r="T21" s="316"/>
      <c r="U21" s="316"/>
      <c r="V21" s="316"/>
      <c r="W21" s="316">
        <f t="shared" ref="W21" si="2">IF(W19=0, "-", SUM(W19)/SUM(W13,W14))</f>
        <v>0.8</v>
      </c>
      <c r="X21" s="316"/>
      <c r="Y21" s="316"/>
      <c r="Z21" s="316"/>
      <c r="AA21" s="316"/>
      <c r="AB21" s="316"/>
      <c r="AC21" s="316"/>
      <c r="AD21" s="316">
        <f t="shared" ref="AD21" si="3">IF(AD19=0, "-", SUM(AD19)/SUM(AD13,AD14))</f>
        <v>0.92307692307692302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0.8</v>
      </c>
      <c r="Q23" s="916"/>
      <c r="R23" s="916"/>
      <c r="S23" s="916"/>
      <c r="T23" s="916"/>
      <c r="U23" s="916"/>
      <c r="V23" s="930"/>
      <c r="W23" s="915" t="s">
        <v>789</v>
      </c>
      <c r="X23" s="916"/>
      <c r="Y23" s="916"/>
      <c r="Z23" s="916"/>
      <c r="AA23" s="916"/>
      <c r="AB23" s="916"/>
      <c r="AC23" s="930"/>
      <c r="AD23" s="978" t="s">
        <v>407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t="s">
        <v>787</v>
      </c>
      <c r="Q24" s="656"/>
      <c r="R24" s="656"/>
      <c r="S24" s="656"/>
      <c r="T24" s="656"/>
      <c r="U24" s="656"/>
      <c r="V24" s="657"/>
      <c r="W24" s="655" t="s">
        <v>787</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721</v>
      </c>
      <c r="H25" s="932"/>
      <c r="I25" s="932"/>
      <c r="J25" s="932"/>
      <c r="K25" s="932"/>
      <c r="L25" s="932"/>
      <c r="M25" s="932"/>
      <c r="N25" s="932"/>
      <c r="O25" s="933"/>
      <c r="P25" s="655" t="s">
        <v>787</v>
      </c>
      <c r="Q25" s="656"/>
      <c r="R25" s="656"/>
      <c r="S25" s="656"/>
      <c r="T25" s="656"/>
      <c r="U25" s="656"/>
      <c r="V25" s="657"/>
      <c r="W25" s="655" t="s">
        <v>787</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721</v>
      </c>
      <c r="H26" s="932"/>
      <c r="I26" s="932"/>
      <c r="J26" s="932"/>
      <c r="K26" s="932"/>
      <c r="L26" s="932"/>
      <c r="M26" s="932"/>
      <c r="N26" s="932"/>
      <c r="O26" s="933"/>
      <c r="P26" s="655" t="s">
        <v>787</v>
      </c>
      <c r="Q26" s="656"/>
      <c r="R26" s="656"/>
      <c r="S26" s="656"/>
      <c r="T26" s="656"/>
      <c r="U26" s="656"/>
      <c r="V26" s="657"/>
      <c r="W26" s="655" t="s">
        <v>787</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721</v>
      </c>
      <c r="H27" s="932"/>
      <c r="I27" s="932"/>
      <c r="J27" s="932"/>
      <c r="K27" s="932"/>
      <c r="L27" s="932"/>
      <c r="M27" s="932"/>
      <c r="N27" s="932"/>
      <c r="O27" s="933"/>
      <c r="P27" s="655" t="s">
        <v>787</v>
      </c>
      <c r="Q27" s="656"/>
      <c r="R27" s="656"/>
      <c r="S27" s="656"/>
      <c r="T27" s="656"/>
      <c r="U27" s="656"/>
      <c r="V27" s="657"/>
      <c r="W27" s="655" t="s">
        <v>787</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0.8</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3</v>
      </c>
      <c r="AR31" s="201"/>
      <c r="AS31" s="136" t="s">
        <v>233</v>
      </c>
      <c r="AT31" s="137"/>
      <c r="AU31" s="200" t="s">
        <v>721</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47</v>
      </c>
      <c r="AF32" s="219"/>
      <c r="AG32" s="219"/>
      <c r="AH32" s="219"/>
      <c r="AI32" s="218">
        <v>87</v>
      </c>
      <c r="AJ32" s="219"/>
      <c r="AK32" s="219"/>
      <c r="AL32" s="219"/>
      <c r="AM32" s="218">
        <v>135</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43</v>
      </c>
      <c r="AF33" s="219"/>
      <c r="AG33" s="219"/>
      <c r="AH33" s="219"/>
      <c r="AI33" s="218">
        <v>74</v>
      </c>
      <c r="AJ33" s="219"/>
      <c r="AK33" s="219"/>
      <c r="AL33" s="219"/>
      <c r="AM33" s="218">
        <v>97</v>
      </c>
      <c r="AN33" s="219"/>
      <c r="AO33" s="219"/>
      <c r="AP33" s="219"/>
      <c r="AQ33" s="336">
        <v>70</v>
      </c>
      <c r="AR33" s="208"/>
      <c r="AS33" s="208"/>
      <c r="AT33" s="337"/>
      <c r="AU33" s="219" t="s">
        <v>721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109.302325581395</v>
      </c>
      <c r="AF34" s="219"/>
      <c r="AG34" s="219"/>
      <c r="AH34" s="219"/>
      <c r="AI34" s="218">
        <v>117.56756756756801</v>
      </c>
      <c r="AJ34" s="219"/>
      <c r="AK34" s="219"/>
      <c r="AL34" s="219"/>
      <c r="AM34" s="218">
        <v>139.19999999999999</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47</v>
      </c>
      <c r="AF101" s="282"/>
      <c r="AG101" s="282"/>
      <c r="AH101" s="282"/>
      <c r="AI101" s="282">
        <v>87</v>
      </c>
      <c r="AJ101" s="282"/>
      <c r="AK101" s="282"/>
      <c r="AL101" s="282"/>
      <c r="AM101" s="282">
        <v>135</v>
      </c>
      <c r="AN101" s="282"/>
      <c r="AO101" s="282"/>
      <c r="AP101" s="282"/>
      <c r="AQ101" s="282" t="s">
        <v>759</v>
      </c>
      <c r="AR101" s="282"/>
      <c r="AS101" s="282"/>
      <c r="AT101" s="282"/>
      <c r="AU101" s="218" t="s">
        <v>759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43</v>
      </c>
      <c r="AF102" s="282"/>
      <c r="AG102" s="282"/>
      <c r="AH102" s="282"/>
      <c r="AI102" s="282">
        <v>74</v>
      </c>
      <c r="AJ102" s="282"/>
      <c r="AK102" s="282"/>
      <c r="AL102" s="282"/>
      <c r="AM102" s="282">
        <v>97</v>
      </c>
      <c r="AN102" s="282"/>
      <c r="AO102" s="282"/>
      <c r="AP102" s="282"/>
      <c r="AQ102" s="282">
        <v>70</v>
      </c>
      <c r="AR102" s="282"/>
      <c r="AS102" s="282"/>
      <c r="AT102" s="282"/>
      <c r="AU102" s="225">
        <v>138</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9.1999999999999993</v>
      </c>
      <c r="AF116" s="282"/>
      <c r="AG116" s="282"/>
      <c r="AH116" s="282"/>
      <c r="AI116" s="282">
        <v>9.5</v>
      </c>
      <c r="AJ116" s="282"/>
      <c r="AK116" s="282"/>
      <c r="AL116" s="282"/>
      <c r="AM116" s="282">
        <v>9.3000000000000007</v>
      </c>
      <c r="AN116" s="282"/>
      <c r="AO116" s="282"/>
      <c r="AP116" s="282"/>
      <c r="AQ116" s="218">
        <v>10.8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782</v>
      </c>
      <c r="AN117" s="550"/>
      <c r="AO117" s="550"/>
      <c r="AP117" s="550"/>
      <c r="AQ117" s="550" t="s">
        <v>760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t="s">
        <v>781</v>
      </c>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hidden="1"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759</v>
      </c>
      <c r="AN134" s="208"/>
      <c r="AO134" s="208"/>
      <c r="AP134" s="208"/>
      <c r="AQ134" s="207" t="s">
        <v>721</v>
      </c>
      <c r="AR134" s="208"/>
      <c r="AS134" s="208"/>
      <c r="AT134" s="208"/>
      <c r="AU134" s="207" t="s">
        <v>721</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759</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735</v>
      </c>
      <c r="H154" s="108"/>
      <c r="I154" s="108"/>
      <c r="J154" s="108"/>
      <c r="K154" s="108"/>
      <c r="L154" s="108"/>
      <c r="M154" s="108"/>
      <c r="N154" s="108"/>
      <c r="O154" s="108"/>
      <c r="P154" s="109"/>
      <c r="Q154" s="128" t="s">
        <v>736</v>
      </c>
      <c r="R154" s="108"/>
      <c r="S154" s="108"/>
      <c r="T154" s="108"/>
      <c r="U154" s="108"/>
      <c r="V154" s="108"/>
      <c r="W154" s="108"/>
      <c r="X154" s="108"/>
      <c r="Y154" s="108"/>
      <c r="Z154" s="108"/>
      <c r="AA154" s="290"/>
      <c r="AB154" s="144" t="s">
        <v>737</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1.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1.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733</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738</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721</v>
      </c>
      <c r="AR193" s="200"/>
      <c r="AS193" s="136" t="s">
        <v>233</v>
      </c>
      <c r="AT193" s="137"/>
      <c r="AU193" s="201" t="s">
        <v>721</v>
      </c>
      <c r="AV193" s="201"/>
      <c r="AW193" s="136" t="s">
        <v>179</v>
      </c>
      <c r="AX193" s="196"/>
      <c r="AY193">
        <f>$AY$192</f>
        <v>1</v>
      </c>
    </row>
    <row r="194" spans="1:51" ht="39.75" hidden="1" customHeight="1" x14ac:dyDescent="0.15">
      <c r="A194" s="190"/>
      <c r="B194" s="187"/>
      <c r="C194" s="181"/>
      <c r="D194" s="187"/>
      <c r="E194" s="181"/>
      <c r="F194" s="182"/>
      <c r="G194" s="107" t="s">
        <v>721</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721</v>
      </c>
      <c r="AC194" s="206"/>
      <c r="AD194" s="206"/>
      <c r="AE194" s="207" t="s">
        <v>721</v>
      </c>
      <c r="AF194" s="208"/>
      <c r="AG194" s="208"/>
      <c r="AH194" s="208"/>
      <c r="AI194" s="207" t="s">
        <v>721</v>
      </c>
      <c r="AJ194" s="208"/>
      <c r="AK194" s="208"/>
      <c r="AL194" s="208"/>
      <c r="AM194" s="207" t="s">
        <v>759</v>
      </c>
      <c r="AN194" s="208"/>
      <c r="AO194" s="208"/>
      <c r="AP194" s="208"/>
      <c r="AQ194" s="207" t="s">
        <v>721</v>
      </c>
      <c r="AR194" s="208"/>
      <c r="AS194" s="208"/>
      <c r="AT194" s="208"/>
      <c r="AU194" s="207" t="s">
        <v>721</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721</v>
      </c>
      <c r="AC195" s="214"/>
      <c r="AD195" s="214"/>
      <c r="AE195" s="207" t="s">
        <v>721</v>
      </c>
      <c r="AF195" s="208"/>
      <c r="AG195" s="208"/>
      <c r="AH195" s="208"/>
      <c r="AI195" s="207" t="s">
        <v>721</v>
      </c>
      <c r="AJ195" s="208"/>
      <c r="AK195" s="208"/>
      <c r="AL195" s="208"/>
      <c r="AM195" s="207" t="s">
        <v>759</v>
      </c>
      <c r="AN195" s="208"/>
      <c r="AO195" s="208"/>
      <c r="AP195" s="208"/>
      <c r="AQ195" s="207" t="s">
        <v>721</v>
      </c>
      <c r="AR195" s="208"/>
      <c r="AS195" s="208"/>
      <c r="AT195" s="208"/>
      <c r="AU195" s="207" t="s">
        <v>721</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739</v>
      </c>
      <c r="H214" s="108"/>
      <c r="I214" s="108"/>
      <c r="J214" s="108"/>
      <c r="K214" s="108"/>
      <c r="L214" s="108"/>
      <c r="M214" s="108"/>
      <c r="N214" s="108"/>
      <c r="O214" s="108"/>
      <c r="P214" s="109"/>
      <c r="Q214" s="116" t="s">
        <v>736</v>
      </c>
      <c r="R214" s="117"/>
      <c r="S214" s="117"/>
      <c r="T214" s="117"/>
      <c r="U214" s="117"/>
      <c r="V214" s="117"/>
      <c r="W214" s="117"/>
      <c r="X214" s="117"/>
      <c r="Y214" s="117"/>
      <c r="Z214" s="117"/>
      <c r="AA214" s="118"/>
      <c r="AB214" s="144" t="s">
        <v>737</v>
      </c>
      <c r="AC214" s="145"/>
      <c r="AD214" s="145"/>
      <c r="AE214" s="150" t="s">
        <v>721</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327"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784</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327"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761</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740</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741</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721</v>
      </c>
      <c r="AR253" s="200"/>
      <c r="AS253" s="136" t="s">
        <v>233</v>
      </c>
      <c r="AT253" s="137"/>
      <c r="AU253" s="201" t="s">
        <v>721</v>
      </c>
      <c r="AV253" s="201"/>
      <c r="AW253" s="136" t="s">
        <v>179</v>
      </c>
      <c r="AX253" s="196"/>
      <c r="AY253">
        <f>$AY$252</f>
        <v>1</v>
      </c>
    </row>
    <row r="254" spans="1:51" ht="39.75" hidden="1" customHeight="1" x14ac:dyDescent="0.15">
      <c r="A254" s="190"/>
      <c r="B254" s="187"/>
      <c r="C254" s="181"/>
      <c r="D254" s="187"/>
      <c r="E254" s="181"/>
      <c r="F254" s="182"/>
      <c r="G254" s="107" t="s">
        <v>721</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721</v>
      </c>
      <c r="AC254" s="206"/>
      <c r="AD254" s="206"/>
      <c r="AE254" s="207" t="s">
        <v>721</v>
      </c>
      <c r="AF254" s="208"/>
      <c r="AG254" s="208"/>
      <c r="AH254" s="208"/>
      <c r="AI254" s="207" t="s">
        <v>721</v>
      </c>
      <c r="AJ254" s="208"/>
      <c r="AK254" s="208"/>
      <c r="AL254" s="208"/>
      <c r="AM254" s="207" t="s">
        <v>759</v>
      </c>
      <c r="AN254" s="208"/>
      <c r="AO254" s="208"/>
      <c r="AP254" s="208"/>
      <c r="AQ254" s="207" t="s">
        <v>721</v>
      </c>
      <c r="AR254" s="208"/>
      <c r="AS254" s="208"/>
      <c r="AT254" s="208"/>
      <c r="AU254" s="207" t="s">
        <v>721</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721</v>
      </c>
      <c r="AC255" s="214"/>
      <c r="AD255" s="214"/>
      <c r="AE255" s="207" t="s">
        <v>721</v>
      </c>
      <c r="AF255" s="208"/>
      <c r="AG255" s="208"/>
      <c r="AH255" s="208"/>
      <c r="AI255" s="207" t="s">
        <v>721</v>
      </c>
      <c r="AJ255" s="208"/>
      <c r="AK255" s="208"/>
      <c r="AL255" s="208"/>
      <c r="AM255" s="207" t="s">
        <v>759</v>
      </c>
      <c r="AN255" s="208"/>
      <c r="AO255" s="208"/>
      <c r="AP255" s="208"/>
      <c r="AQ255" s="207" t="s">
        <v>721</v>
      </c>
      <c r="AR255" s="208"/>
      <c r="AS255" s="208"/>
      <c r="AT255" s="208"/>
      <c r="AU255" s="207" t="s">
        <v>721</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742</v>
      </c>
      <c r="H274" s="108"/>
      <c r="I274" s="108"/>
      <c r="J274" s="108"/>
      <c r="K274" s="108"/>
      <c r="L274" s="108"/>
      <c r="M274" s="108"/>
      <c r="N274" s="108"/>
      <c r="O274" s="108"/>
      <c r="P274" s="109"/>
      <c r="Q274" s="116" t="s">
        <v>743</v>
      </c>
      <c r="R274" s="117"/>
      <c r="S274" s="117"/>
      <c r="T274" s="117"/>
      <c r="U274" s="117"/>
      <c r="V274" s="117"/>
      <c r="W274" s="117"/>
      <c r="X274" s="117"/>
      <c r="Y274" s="117"/>
      <c r="Z274" s="117"/>
      <c r="AA274" s="118"/>
      <c r="AB274" s="144" t="s">
        <v>737</v>
      </c>
      <c r="AC274" s="145"/>
      <c r="AD274" s="145"/>
      <c r="AE274" s="150" t="s">
        <v>721</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57.7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785</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57.7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38.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761</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744</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745</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721</v>
      </c>
      <c r="AR313" s="200"/>
      <c r="AS313" s="136" t="s">
        <v>233</v>
      </c>
      <c r="AT313" s="137"/>
      <c r="AU313" s="201" t="s">
        <v>721</v>
      </c>
      <c r="AV313" s="201"/>
      <c r="AW313" s="136" t="s">
        <v>179</v>
      </c>
      <c r="AX313" s="196"/>
      <c r="AY313">
        <f>$AY$312</f>
        <v>1</v>
      </c>
    </row>
    <row r="314" spans="1:51" ht="39.75" hidden="1" customHeight="1" x14ac:dyDescent="0.15">
      <c r="A314" s="190"/>
      <c r="B314" s="187"/>
      <c r="C314" s="181"/>
      <c r="D314" s="187"/>
      <c r="E314" s="181"/>
      <c r="F314" s="182"/>
      <c r="G314" s="107" t="s">
        <v>721</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721</v>
      </c>
      <c r="AC314" s="206"/>
      <c r="AD314" s="206"/>
      <c r="AE314" s="207" t="s">
        <v>721</v>
      </c>
      <c r="AF314" s="208"/>
      <c r="AG314" s="208"/>
      <c r="AH314" s="208"/>
      <c r="AI314" s="207" t="s">
        <v>721</v>
      </c>
      <c r="AJ314" s="208"/>
      <c r="AK314" s="208"/>
      <c r="AL314" s="208"/>
      <c r="AM314" s="207" t="s">
        <v>759</v>
      </c>
      <c r="AN314" s="208"/>
      <c r="AO314" s="208"/>
      <c r="AP314" s="208"/>
      <c r="AQ314" s="207" t="s">
        <v>721</v>
      </c>
      <c r="AR314" s="208"/>
      <c r="AS314" s="208"/>
      <c r="AT314" s="208"/>
      <c r="AU314" s="207" t="s">
        <v>721</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721</v>
      </c>
      <c r="AC315" s="214"/>
      <c r="AD315" s="214"/>
      <c r="AE315" s="207" t="s">
        <v>721</v>
      </c>
      <c r="AF315" s="208"/>
      <c r="AG315" s="208"/>
      <c r="AH315" s="208"/>
      <c r="AI315" s="207" t="s">
        <v>721</v>
      </c>
      <c r="AJ315" s="208"/>
      <c r="AK315" s="208"/>
      <c r="AL315" s="208"/>
      <c r="AM315" s="207" t="s">
        <v>759</v>
      </c>
      <c r="AN315" s="208"/>
      <c r="AO315" s="208"/>
      <c r="AP315" s="208"/>
      <c r="AQ315" s="207" t="s">
        <v>721</v>
      </c>
      <c r="AR315" s="208"/>
      <c r="AS315" s="208"/>
      <c r="AT315" s="208"/>
      <c r="AU315" s="207" t="s">
        <v>721</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746</v>
      </c>
      <c r="H334" s="108"/>
      <c r="I334" s="108"/>
      <c r="J334" s="108"/>
      <c r="K334" s="108"/>
      <c r="L334" s="108"/>
      <c r="M334" s="108"/>
      <c r="N334" s="108"/>
      <c r="O334" s="108"/>
      <c r="P334" s="109"/>
      <c r="Q334" s="116" t="s">
        <v>747</v>
      </c>
      <c r="R334" s="117"/>
      <c r="S334" s="117"/>
      <c r="T334" s="117"/>
      <c r="U334" s="117"/>
      <c r="V334" s="117"/>
      <c r="W334" s="117"/>
      <c r="X334" s="117"/>
      <c r="Y334" s="117"/>
      <c r="Z334" s="117"/>
      <c r="AA334" s="118"/>
      <c r="AB334" s="144" t="s">
        <v>737</v>
      </c>
      <c r="AC334" s="145"/>
      <c r="AD334" s="145"/>
      <c r="AE334" s="150" t="s">
        <v>721</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0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786</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0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761</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721</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759</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759</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759</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hidden="1"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759</v>
      </c>
      <c r="AN458" s="208"/>
      <c r="AO458" s="208"/>
      <c r="AP458" s="337"/>
      <c r="AQ458" s="336" t="s">
        <v>721</v>
      </c>
      <c r="AR458" s="208"/>
      <c r="AS458" s="208"/>
      <c r="AT458" s="337"/>
      <c r="AU458" s="208" t="s">
        <v>721</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759</v>
      </c>
      <c r="AN459" s="208"/>
      <c r="AO459" s="208"/>
      <c r="AP459" s="337"/>
      <c r="AQ459" s="336" t="s">
        <v>721</v>
      </c>
      <c r="AR459" s="208"/>
      <c r="AS459" s="208"/>
      <c r="AT459" s="337"/>
      <c r="AU459" s="208" t="s">
        <v>721</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759</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4"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757</v>
      </c>
      <c r="AE702" s="342"/>
      <c r="AF702" s="342"/>
      <c r="AG702" s="379" t="s">
        <v>762</v>
      </c>
      <c r="AH702" s="380"/>
      <c r="AI702" s="380"/>
      <c r="AJ702" s="380"/>
      <c r="AK702" s="380"/>
      <c r="AL702" s="380"/>
      <c r="AM702" s="380"/>
      <c r="AN702" s="380"/>
      <c r="AO702" s="380"/>
      <c r="AP702" s="380"/>
      <c r="AQ702" s="380"/>
      <c r="AR702" s="380"/>
      <c r="AS702" s="380"/>
      <c r="AT702" s="380"/>
      <c r="AU702" s="380"/>
      <c r="AV702" s="380"/>
      <c r="AW702" s="380"/>
      <c r="AX702" s="381"/>
    </row>
    <row r="703" spans="1:51" ht="54.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757</v>
      </c>
      <c r="AE703" s="323"/>
      <c r="AF703" s="323"/>
      <c r="AG703" s="104" t="s">
        <v>763</v>
      </c>
      <c r="AH703" s="105"/>
      <c r="AI703" s="105"/>
      <c r="AJ703" s="105"/>
      <c r="AK703" s="105"/>
      <c r="AL703" s="105"/>
      <c r="AM703" s="105"/>
      <c r="AN703" s="105"/>
      <c r="AO703" s="105"/>
      <c r="AP703" s="105"/>
      <c r="AQ703" s="105"/>
      <c r="AR703" s="105"/>
      <c r="AS703" s="105"/>
      <c r="AT703" s="105"/>
      <c r="AU703" s="105"/>
      <c r="AV703" s="105"/>
      <c r="AW703" s="105"/>
      <c r="AX703" s="106"/>
    </row>
    <row r="704" spans="1:51" ht="54.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757</v>
      </c>
      <c r="AE704" s="781"/>
      <c r="AF704" s="781"/>
      <c r="AG704" s="168" t="s">
        <v>764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757</v>
      </c>
      <c r="AE705" s="713"/>
      <c r="AF705" s="713"/>
      <c r="AG705" s="128" t="s">
        <v>765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757</v>
      </c>
      <c r="AE708" s="603"/>
      <c r="AF708" s="603"/>
      <c r="AG708" s="740" t="s">
        <v>768</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757</v>
      </c>
      <c r="AE709" s="323"/>
      <c r="AF709" s="323"/>
      <c r="AG709" s="104" t="s">
        <v>769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770</v>
      </c>
      <c r="AE710" s="323"/>
      <c r="AF710" s="323"/>
      <c r="AG710" s="104" t="s">
        <v>759</v>
      </c>
      <c r="AH710" s="105"/>
      <c r="AI710" s="105"/>
      <c r="AJ710" s="105"/>
      <c r="AK710" s="105"/>
      <c r="AL710" s="105"/>
      <c r="AM710" s="105"/>
      <c r="AN710" s="105"/>
      <c r="AO710" s="105"/>
      <c r="AP710" s="105"/>
      <c r="AQ710" s="105"/>
      <c r="AR710" s="105"/>
      <c r="AS710" s="105"/>
      <c r="AT710" s="105"/>
      <c r="AU710" s="105"/>
      <c r="AV710" s="105"/>
      <c r="AW710" s="105"/>
      <c r="AX710" s="106"/>
    </row>
    <row r="711" spans="1:50" ht="40.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757</v>
      </c>
      <c r="AE711" s="323"/>
      <c r="AF711" s="323"/>
      <c r="AG711" s="104" t="s">
        <v>771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770</v>
      </c>
      <c r="AE712" s="781"/>
      <c r="AF712" s="781"/>
      <c r="AG712" s="805" t="s">
        <v>759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770</v>
      </c>
      <c r="AE713" s="323"/>
      <c r="AF713" s="661"/>
      <c r="AG713" s="104" t="s">
        <v>759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770</v>
      </c>
      <c r="AE714" s="803"/>
      <c r="AF714" s="804"/>
      <c r="AG714" s="734" t="s">
        <v>759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757</v>
      </c>
      <c r="AE715" s="603"/>
      <c r="AF715" s="654"/>
      <c r="AG715" s="740" t="s">
        <v>772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770</v>
      </c>
      <c r="AE716" s="625"/>
      <c r="AF716" s="625"/>
      <c r="AG716" s="104" t="s">
        <v>759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757</v>
      </c>
      <c r="AE717" s="323"/>
      <c r="AF717" s="323"/>
      <c r="AG717" s="104" t="s">
        <v>773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757</v>
      </c>
      <c r="AE718" s="323"/>
      <c r="AF718" s="323"/>
      <c r="AG718" s="130" t="s">
        <v>772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770</v>
      </c>
      <c r="AE719" s="603"/>
      <c r="AF719" s="603"/>
      <c r="AG719" s="128" t="s">
        <v>759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12.5" customHeight="1" x14ac:dyDescent="0.15">
      <c r="A726" s="638" t="s">
        <v>48</v>
      </c>
      <c r="B726" s="797"/>
      <c r="C726" s="810" t="s">
        <v>53</v>
      </c>
      <c r="D726" s="832"/>
      <c r="E726" s="832"/>
      <c r="F726" s="833"/>
      <c r="G726" s="576" t="s">
        <v>774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775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787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787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t="s">
        <v>787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787</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748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749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750</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751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752</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753</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754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755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756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712</v>
      </c>
      <c r="F746" s="954"/>
      <c r="G746" s="954"/>
      <c r="H746" s="100" t="str">
        <f>IF(E746="","","-")</f>
        <v>-</v>
      </c>
      <c r="I746" s="954"/>
      <c r="J746" s="954"/>
      <c r="K746" s="100" t="str">
        <f>IF(I746="","","-")</f>
        <v/>
      </c>
      <c r="L746" s="955">
        <v>108</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776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777</v>
      </c>
      <c r="H789" s="669"/>
      <c r="I789" s="669"/>
      <c r="J789" s="669"/>
      <c r="K789" s="670"/>
      <c r="L789" s="662" t="s">
        <v>778</v>
      </c>
      <c r="M789" s="663"/>
      <c r="N789" s="663"/>
      <c r="O789" s="663"/>
      <c r="P789" s="663"/>
      <c r="Q789" s="663"/>
      <c r="R789" s="663"/>
      <c r="S789" s="663"/>
      <c r="T789" s="663"/>
      <c r="U789" s="663"/>
      <c r="V789" s="663"/>
      <c r="W789" s="663"/>
      <c r="X789" s="664"/>
      <c r="Y789" s="382">
        <v>1.2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779</v>
      </c>
      <c r="D845" s="343"/>
      <c r="E845" s="343"/>
      <c r="F845" s="343"/>
      <c r="G845" s="343"/>
      <c r="H845" s="343"/>
      <c r="I845" s="343"/>
      <c r="J845" s="344">
        <v>9010405008752</v>
      </c>
      <c r="K845" s="345"/>
      <c r="L845" s="345"/>
      <c r="M845" s="345"/>
      <c r="N845" s="345"/>
      <c r="O845" s="345"/>
      <c r="P845" s="359" t="s">
        <v>780</v>
      </c>
      <c r="Q845" s="346"/>
      <c r="R845" s="346"/>
      <c r="S845" s="346"/>
      <c r="T845" s="346"/>
      <c r="U845" s="346"/>
      <c r="V845" s="346"/>
      <c r="W845" s="346"/>
      <c r="X845" s="346"/>
      <c r="Y845" s="347"/>
      <c r="Z845" s="348"/>
      <c r="AA845" s="348"/>
      <c r="AB845" s="349"/>
      <c r="AC845" s="350" t="s">
        <v>380</v>
      </c>
      <c r="AD845" s="351"/>
      <c r="AE845" s="351"/>
      <c r="AF845" s="351"/>
      <c r="AG845" s="351"/>
      <c r="AH845" s="366" t="s">
        <v>759</v>
      </c>
      <c r="AI845" s="367"/>
      <c r="AJ845" s="367"/>
      <c r="AK845" s="367"/>
      <c r="AL845" s="354">
        <v>100</v>
      </c>
      <c r="AM845" s="355"/>
      <c r="AN845" s="355"/>
      <c r="AO845" s="356"/>
      <c r="AP845" s="357" t="s">
        <v>759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759</v>
      </c>
      <c r="F1110" s="369"/>
      <c r="G1110" s="369"/>
      <c r="H1110" s="369"/>
      <c r="I1110" s="369"/>
      <c r="J1110" s="344" t="s">
        <v>759</v>
      </c>
      <c r="K1110" s="345"/>
      <c r="L1110" s="345"/>
      <c r="M1110" s="345"/>
      <c r="N1110" s="345"/>
      <c r="O1110" s="345"/>
      <c r="P1110" s="359" t="s">
        <v>759</v>
      </c>
      <c r="Q1110" s="346"/>
      <c r="R1110" s="346"/>
      <c r="S1110" s="346"/>
      <c r="T1110" s="346"/>
      <c r="U1110" s="346"/>
      <c r="V1110" s="346"/>
      <c r="W1110" s="346"/>
      <c r="X1110" s="346"/>
      <c r="Y1110" s="347" t="s">
        <v>759</v>
      </c>
      <c r="Z1110" s="348"/>
      <c r="AA1110" s="348"/>
      <c r="AB1110" s="349"/>
      <c r="AC1110" s="350"/>
      <c r="AD1110" s="351"/>
      <c r="AE1110" s="351"/>
      <c r="AF1110" s="351"/>
      <c r="AG1110" s="351"/>
      <c r="AH1110" s="352" t="s">
        <v>759</v>
      </c>
      <c r="AI1110" s="353"/>
      <c r="AJ1110" s="353"/>
      <c r="AK1110" s="353"/>
      <c r="AL1110" s="354" t="s">
        <v>759</v>
      </c>
      <c r="AM1110" s="355"/>
      <c r="AN1110" s="355"/>
      <c r="AO1110" s="356"/>
      <c r="AP1110" s="357" t="s">
        <v>759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1">
      <formula>IF(RIGHT(TEXT(P14,"0.#"),1)=".",FALSE,TRUE)</formula>
    </cfRule>
    <cfRule type="expression" dxfId="2796" priority="14012">
      <formula>IF(RIGHT(TEXT(P14,"0.#"),1)=".",TRUE,FALSE)</formula>
    </cfRule>
  </conditionalFormatting>
  <conditionalFormatting sqref="AE32">
    <cfRule type="expression" dxfId="2795" priority="14001">
      <formula>IF(RIGHT(TEXT(AE32,"0.#"),1)=".",FALSE,TRUE)</formula>
    </cfRule>
    <cfRule type="expression" dxfId="2794" priority="14002">
      <formula>IF(RIGHT(TEXT(AE32,"0.#"),1)=".",TRUE,FALSE)</formula>
    </cfRule>
  </conditionalFormatting>
  <conditionalFormatting sqref="P18:AX18">
    <cfRule type="expression" dxfId="2793" priority="13887">
      <formula>IF(RIGHT(TEXT(P18,"0.#"),1)=".",FALSE,TRUE)</formula>
    </cfRule>
    <cfRule type="expression" dxfId="2792" priority="13888">
      <formula>IF(RIGHT(TEXT(P18,"0.#"),1)=".",TRUE,FALSE)</formula>
    </cfRule>
  </conditionalFormatting>
  <conditionalFormatting sqref="Y790">
    <cfRule type="expression" dxfId="2791" priority="13883">
      <formula>IF(RIGHT(TEXT(Y790,"0.#"),1)=".",FALSE,TRUE)</formula>
    </cfRule>
    <cfRule type="expression" dxfId="2790" priority="13884">
      <formula>IF(RIGHT(TEXT(Y790,"0.#"),1)=".",TRUE,FALSE)</formula>
    </cfRule>
  </conditionalFormatting>
  <conditionalFormatting sqref="Y799">
    <cfRule type="expression" dxfId="2789" priority="13879">
      <formula>IF(RIGHT(TEXT(Y799,"0.#"),1)=".",FALSE,TRUE)</formula>
    </cfRule>
    <cfRule type="expression" dxfId="2788" priority="13880">
      <formula>IF(RIGHT(TEXT(Y799,"0.#"),1)=".",TRUE,FALSE)</formula>
    </cfRule>
  </conditionalFormatting>
  <conditionalFormatting sqref="Y830:Y837 Y828 Y817:Y824 Y815 Y804:Y811 Y802">
    <cfRule type="expression" dxfId="2787" priority="13661">
      <formula>IF(RIGHT(TEXT(Y802,"0.#"),1)=".",FALSE,TRUE)</formula>
    </cfRule>
    <cfRule type="expression" dxfId="2786" priority="13662">
      <formula>IF(RIGHT(TEXT(Y802,"0.#"),1)=".",TRUE,FALSE)</formula>
    </cfRule>
  </conditionalFormatting>
  <conditionalFormatting sqref="P16:AQ17 P15:AX15 P13:AX13">
    <cfRule type="expression" dxfId="2785" priority="13709">
      <formula>IF(RIGHT(TEXT(P13,"0.#"),1)=".",FALSE,TRUE)</formula>
    </cfRule>
    <cfRule type="expression" dxfId="2784" priority="13710">
      <formula>IF(RIGHT(TEXT(P13,"0.#"),1)=".",TRUE,FALSE)</formula>
    </cfRule>
  </conditionalFormatting>
  <conditionalFormatting sqref="P19:AJ19">
    <cfRule type="expression" dxfId="2783" priority="13707">
      <formula>IF(RIGHT(TEXT(P19,"0.#"),1)=".",FALSE,TRUE)</formula>
    </cfRule>
    <cfRule type="expression" dxfId="2782" priority="13708">
      <formula>IF(RIGHT(TEXT(P19,"0.#"),1)=".",TRUE,FALSE)</formula>
    </cfRule>
  </conditionalFormatting>
  <conditionalFormatting sqref="AE101 AQ101">
    <cfRule type="expression" dxfId="2781" priority="13699">
      <formula>IF(RIGHT(TEXT(AE101,"0.#"),1)=".",FALSE,TRUE)</formula>
    </cfRule>
    <cfRule type="expression" dxfId="2780" priority="13700">
      <formula>IF(RIGHT(TEXT(AE101,"0.#"),1)=".",TRUE,FALSE)</formula>
    </cfRule>
  </conditionalFormatting>
  <conditionalFormatting sqref="Y791:Y798 Y789">
    <cfRule type="expression" dxfId="2779" priority="13685">
      <formula>IF(RIGHT(TEXT(Y789,"0.#"),1)=".",FALSE,TRUE)</formula>
    </cfRule>
    <cfRule type="expression" dxfId="2778" priority="13686">
      <formula>IF(RIGHT(TEXT(Y789,"0.#"),1)=".",TRUE,FALSE)</formula>
    </cfRule>
  </conditionalFormatting>
  <conditionalFormatting sqref="AU790">
    <cfRule type="expression" dxfId="2777" priority="13683">
      <formula>IF(RIGHT(TEXT(AU790,"0.#"),1)=".",FALSE,TRUE)</formula>
    </cfRule>
    <cfRule type="expression" dxfId="2776" priority="13684">
      <formula>IF(RIGHT(TEXT(AU790,"0.#"),1)=".",TRUE,FALSE)</formula>
    </cfRule>
  </conditionalFormatting>
  <conditionalFormatting sqref="AU799">
    <cfRule type="expression" dxfId="2775" priority="13681">
      <formula>IF(RIGHT(TEXT(AU799,"0.#"),1)=".",FALSE,TRUE)</formula>
    </cfRule>
    <cfRule type="expression" dxfId="2774" priority="13682">
      <formula>IF(RIGHT(TEXT(AU799,"0.#"),1)=".",TRUE,FALSE)</formula>
    </cfRule>
  </conditionalFormatting>
  <conditionalFormatting sqref="AU791:AU798 AU789">
    <cfRule type="expression" dxfId="2773" priority="13679">
      <formula>IF(RIGHT(TEXT(AU789,"0.#"),1)=".",FALSE,TRUE)</formula>
    </cfRule>
    <cfRule type="expression" dxfId="2772" priority="13680">
      <formula>IF(RIGHT(TEXT(AU789,"0.#"),1)=".",TRUE,FALSE)</formula>
    </cfRule>
  </conditionalFormatting>
  <conditionalFormatting sqref="Y829 Y816 Y803">
    <cfRule type="expression" dxfId="2771" priority="13665">
      <formula>IF(RIGHT(TEXT(Y803,"0.#"),1)=".",FALSE,TRUE)</formula>
    </cfRule>
    <cfRule type="expression" dxfId="2770" priority="13666">
      <formula>IF(RIGHT(TEXT(Y803,"0.#"),1)=".",TRUE,FALSE)</formula>
    </cfRule>
  </conditionalFormatting>
  <conditionalFormatting sqref="Y838 Y825 Y812">
    <cfRule type="expression" dxfId="2769" priority="13663">
      <formula>IF(RIGHT(TEXT(Y812,"0.#"),1)=".",FALSE,TRUE)</formula>
    </cfRule>
    <cfRule type="expression" dxfId="2768" priority="13664">
      <formula>IF(RIGHT(TEXT(Y812,"0.#"),1)=".",TRUE,FALSE)</formula>
    </cfRule>
  </conditionalFormatting>
  <conditionalFormatting sqref="AU829 AU816 AU803">
    <cfRule type="expression" dxfId="2767" priority="13659">
      <formula>IF(RIGHT(TEXT(AU803,"0.#"),1)=".",FALSE,TRUE)</formula>
    </cfRule>
    <cfRule type="expression" dxfId="2766" priority="13660">
      <formula>IF(RIGHT(TEXT(AU803,"0.#"),1)=".",TRUE,FALSE)</formula>
    </cfRule>
  </conditionalFormatting>
  <conditionalFormatting sqref="AU838 AU825 AU812">
    <cfRule type="expression" dxfId="2765" priority="13657">
      <formula>IF(RIGHT(TEXT(AU812,"0.#"),1)=".",FALSE,TRUE)</formula>
    </cfRule>
    <cfRule type="expression" dxfId="2764" priority="13658">
      <formula>IF(RIGHT(TEXT(AU812,"0.#"),1)=".",TRUE,FALSE)</formula>
    </cfRule>
  </conditionalFormatting>
  <conditionalFormatting sqref="AU830:AU837 AU828 AU817:AU824 AU815 AU804:AU811 AU802">
    <cfRule type="expression" dxfId="2763" priority="13655">
      <formula>IF(RIGHT(TEXT(AU802,"0.#"),1)=".",FALSE,TRUE)</formula>
    </cfRule>
    <cfRule type="expression" dxfId="2762" priority="13656">
      <formula>IF(RIGHT(TEXT(AU802,"0.#"),1)=".",TRUE,FALSE)</formula>
    </cfRule>
  </conditionalFormatting>
  <conditionalFormatting sqref="AM87">
    <cfRule type="expression" dxfId="2761" priority="13309">
      <formula>IF(RIGHT(TEXT(AM87,"0.#"),1)=".",FALSE,TRUE)</formula>
    </cfRule>
    <cfRule type="expression" dxfId="2760" priority="13310">
      <formula>IF(RIGHT(TEXT(AM87,"0.#"),1)=".",TRUE,FALSE)</formula>
    </cfRule>
  </conditionalFormatting>
  <conditionalFormatting sqref="AE55">
    <cfRule type="expression" dxfId="2759" priority="13377">
      <formula>IF(RIGHT(TEXT(AE55,"0.#"),1)=".",FALSE,TRUE)</formula>
    </cfRule>
    <cfRule type="expression" dxfId="2758" priority="13378">
      <formula>IF(RIGHT(TEXT(AE55,"0.#"),1)=".",TRUE,FALSE)</formula>
    </cfRule>
  </conditionalFormatting>
  <conditionalFormatting sqref="AI55">
    <cfRule type="expression" dxfId="2757" priority="13375">
      <formula>IF(RIGHT(TEXT(AI55,"0.#"),1)=".",FALSE,TRUE)</formula>
    </cfRule>
    <cfRule type="expression" dxfId="2756" priority="13376">
      <formula>IF(RIGHT(TEXT(AI55,"0.#"),1)=".",TRUE,FALSE)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M101">
    <cfRule type="expression" dxfId="705" priority="5">
      <formula>IF(RIGHT(TEXT(AM101,"0.#"),1)=".",FALSE,TRUE)</formula>
    </cfRule>
    <cfRule type="expression" dxfId="704" priority="6">
      <formula>IF(RIGHT(TEXT(AM101,"0.#"),1)=".",TRUE,FALSE)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757</v>
      </c>
      <c r="H2" s="13" t="str">
        <f>IF(G2="","",F2)</f>
        <v>一般会計</v>
      </c>
      <c r="I2" s="13" t="str">
        <f>IF(H2="","",IF(I1&lt;&gt;"",CONCATENATE(I1,"、",H2),H2))</f>
        <v>一般会計</v>
      </c>
      <c r="K2" s="14" t="s">
        <v>103</v>
      </c>
      <c r="L2" s="15"/>
      <c r="M2" s="13" t="str">
        <f>IF(L2="","",K2)</f>
        <v/>
      </c>
      <c r="N2" s="13" t="str">
        <f>IF(M2="","",IF(N1&lt;&gt;"",CONCATENATE(N1,"、",M2),M2))</f>
        <v/>
      </c>
      <c r="O2" s="13"/>
      <c r="P2" s="12" t="s">
        <v>74</v>
      </c>
      <c r="Q2" s="17" t="s">
        <v>757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757</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2021-05-08T03:04:18Z</cp:lastPrinted>
  <dcterms:created xsi:type="dcterms:W3CDTF">2012-03-13T00:50:25Z</dcterms:created>
  <dcterms:modified xsi:type="dcterms:W3CDTF">2021-07-08T11:58:51Z</dcterms:modified>
</cp:coreProperties>
</file>