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13" i="3"/>
  <c r="AY235" i="3"/>
  <c r="AY459" i="3"/>
  <c r="AY134" i="3"/>
  <c r="AY417" i="3"/>
  <c r="AY645" i="3"/>
  <c r="AY271"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<sst xmlns="http://schemas.openxmlformats.org/spreadsheetml/2006/main" count="3210" uniqueCount="813">
  <si>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</si>
  <si>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</si>
  <si>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</si>
  <si>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</si>
  <si>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</si>
  <si>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</si>
  <si>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</si>
  <si>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</si>
  <si>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</si>
  <si>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</si>
  <si>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</si>
  <si>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</si>
  <si>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</si>
  <si>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</si>
  <si>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</si>
  <si>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</si>
  <si>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</si>
  <si>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</si>
  <si>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</si>
  <si>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</si>
  <si>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</si>
  <si>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</si>
  <si>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</si>
  <si>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</si>
  <si>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</si>
  <si>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</si>
  <si>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</si>
  <si>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</si>
  <si>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</si>
  <si>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</si>
  <si>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</si>
  <si>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</si>
  <si>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</si>
  <si>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</si>
  <si>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</si>
  <si>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</si>
  <si>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</si>
  <si>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</si>
  <si>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</si>
  <si>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</si>
  <si>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</si>
  <si>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</si>
  <si>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</si>
  <si>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</si>
  <si>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</si>
  <si>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</si>
  <si>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</si>
  <si>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</si>
  <si>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</si>
  <si>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</si>
  <si>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</si>
  <si>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</si>
  <si>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</si>
  <si>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</si>
  <si>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</si>
  <si>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</si>
  <si>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</si>
  <si>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</si>
  <si>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</si>
  <si>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</si>
  <si>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</si>
  <si>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</si>
  <si>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</si>
  <si>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</si>
  <si>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</si>
  <si>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</si>
  <si>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</si>
  <si>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</si>
  <si>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</si>
  <si>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</si>
  <si>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</si>
  <si>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</si>
  <si>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</si>
  <si>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</si>
  <si>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</si>
  <si>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</si>
  <si>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</si>
  <si>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</si>
  <si>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</si>
  <si>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</si>
  <si>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</si>
  <si>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</si>
  <si>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</si>
  <si>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</si>
  <si>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</si>
  <si>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</si>
  <si>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</si>
  <si>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</si>
  <si>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</si>
  <si>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</si>
  <si>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</si>
  <si>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</si>
  <si>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</si>
  <si>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</si>
  <si>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</si>
  <si>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</si>
  <si>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</si>
  <si>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</si>
  <si>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</si>
  <si>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</si>
  <si>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</si>
  <si>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</si>
  <si>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</si>
  <si>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</si>
  <si>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</si>
  <si>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</si>
  <si>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</si>
  <si>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</si>
  <si>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</si>
  <si>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</si>
  <si>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</si>
  <si>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</si>
  <si>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</si>
  <si>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</si>
  <si>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</si>
  <si>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</si>
  <si>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</si>
  <si>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</si>
  <si>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</si>
  <si>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</si>
  <si>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</si>
  <si>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</si>
  <si>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</si>
  <si>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</si>
  <si>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</si>
  <si>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</si>
  <si>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</si>
  <si>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</si>
  <si>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</si>
  <si>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</si>
  <si>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</si>
  <si>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</si>
  <si>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</si>
  <si>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</si>
  <si>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</si>
  <si>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</si>
  <si>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</si>
  <si>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</si>
  <si>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</si>
  <si>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</si>
  <si>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</si>
  <si>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</si>
  <si>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</si>
  <si>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</si>
  <si>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</si>
  <si>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</si>
  <si>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</si>
  <si>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</si>
  <si>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</si>
  <si>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</si>
  <si>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</si>
  <si>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</si>
  <si>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</si>
  <si>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</si>
  <si>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</si>
  <si>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</si>
  <si>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</si>
  <si>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</si>
  <si>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</si>
  <si>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</si>
  <si>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</si>
  <si>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</si>
  <si>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</si>
  <si>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</si>
  <si>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</si>
  <si>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</si>
  <si>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</si>
  <si>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</si>
  <si>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</si>
  <si>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</si>
  <si>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</si>
  <si>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</si>
  <si>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</si>
  <si>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</si>
  <si>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</si>
  <si>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</si>
  <si>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</si>
  <si>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</si>
  <si>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</si>
  <si>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</si>
  <si>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</si>
  <si>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</si>
  <si>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</si>
  <si>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</si>
  <si>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</si>
  <si>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</si>
  <si>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</si>
  <si>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</si>
  <si>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</si>
  <si>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</si>
  <si>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</si>
  <si>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</si>
  <si>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</si>
  <si>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</si>
  <si>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</si>
  <si>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</si>
  <si>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</si>
  <si>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</si>
  <si>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</si>
  <si>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</si>
  <si>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</si>
  <si>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</si>
  <si>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</si>
  <si>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</si>
  <si>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</si>
  <si>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</si>
  <si>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</si>
  <si>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</si>
  <si>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</si>
  <si>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</si>
  <si>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</si>
  <si>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</si>
  <si>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</si>
  <si>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</si>
  <si>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</si>
  <si>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</si>
  <si>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</si>
  <si>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</si>
  <si>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</si>
  <si>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</si>
  <si>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</si>
  <si>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</si>
  <si>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</si>
  <si>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</si>
  <si>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</si>
  <si>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</si>
  <si>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</si>
  <si>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</si>
  <si>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</si>
  <si>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</si>
  <si>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</si>
  <si>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</si>
  <si>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</si>
  <si>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</si>
  <si>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</si>
  <si>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</si>
  <si>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</si>
  <si>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</si>
  <si>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</si>
  <si>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</si>
  <si>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</si>
  <si>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</si>
  <si>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</si>
  <si>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</si>
  <si>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</si>
  <si>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</si>
  <si>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</si>
  <si>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</si>
  <si>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</si>
  <si>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</si>
  <si>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</si>
  <si>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</si>
  <si>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</si>
  <si>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</si>
  <si>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</si>
  <si>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</si>
  <si>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</si>
  <si>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</si>
  <si>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</si>
  <si>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</si>
  <si>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</si>
  <si>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</si>
  <si>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</si>
  <si>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</si>
  <si>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</si>
  <si>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</si>
  <si>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</si>
  <si>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</si>
  <si>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</si>
  <si>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</si>
  <si>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</si>
  <si>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</si>
  <si>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</si>
  <si>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</si>
  <si>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</si>
  <si>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</si>
  <si>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</si>
  <si>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</si>
  <si>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</si>
  <si>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</si>
  <si>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</si>
  <si>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</si>
  <si>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</si>
  <si>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</si>
  <si>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</si>
  <si>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</si>
  <si>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</si>
  <si>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</si>
  <si>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</si>
  <si>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</si>
  <si>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</si>
  <si>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</si>
  <si>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</si>
  <si>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</si>
  <si>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</si>
  <si>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</si>
  <si>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</si>
  <si>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</si>
  <si>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</si>
  <si>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</si>
  <si>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</si>
  <si>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</si>
  <si>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</si>
  <si>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</si>
  <si>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</si>
  <si>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</si>
  <si>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</si>
  <si>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</si>
  <si>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</si>
  <si>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</si>
  <si>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</si>
  <si>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</si>
  <si>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</si>
  <si>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</si>
  <si>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</si>
  <si>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</si>
  <si>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</si>
  <si>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</si>
  <si>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</si>
  <si>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</si>
  <si>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</si>
  <si>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</si>
  <si>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</si>
  <si>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</si>
  <si>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</si>
  <si>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</si>
  <si>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</si>
  <si>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</si>
  <si>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</si>
  <si>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</si>
  <si>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</si>
  <si>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</si>
  <si>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</si>
  <si>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</si>
  <si>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</si>
  <si>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</si>
  <si>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</si>
  <si>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</si>
  <si>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</si>
  <si>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</si>
  <si>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</si>
  <si>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</si>
  <si>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</si>
  <si>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</si>
  <si>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</si>
  <si>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</si>
  <si>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</si>
  <si>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</si>
  <si>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</si>
  <si>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</si>
  <si>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</si>
  <si>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</si>
  <si>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</si>
  <si>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</si>
  <si>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</si>
  <si>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</si>
  <si>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</si>
  <si>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</si>
  <si>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</si>
  <si>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</si>
  <si>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</si>
  <si>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</si>
  <si>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</si>
  <si>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</si>
  <si>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</si>
  <si>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</si>
  <si>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</si>
  <si>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</si>
  <si>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</si>
  <si>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</si>
  <si>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</si>
  <si>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</si>
  <si>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</si>
  <si>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</si>
  <si>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</si>
  <si>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</si>
  <si>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</si>
  <si>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</si>
  <si>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</si>
  <si>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</si>
  <si>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</si>
  <si>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</si>
  <si>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</si>
  <si>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</si>
  <si>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</si>
  <si>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</si>
  <si>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</si>
  <si>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</si>
  <si>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</si>
  <si>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</si>
  <si>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</si>
  <si>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</si>
  <si>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</si>
  <si>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</si>
  <si>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</si>
  <si>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</si>
  <si>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</si>
  <si>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</si>
  <si>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</si>
  <si>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</si>
  <si>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</si>
  <si>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</si>
  <si>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</si>
  <si>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</si>
  <si>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</si>
  <si>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</si>
  <si>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</si>
  <si>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</si>
  <si>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</si>
  <si>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</si>
  <si>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</si>
  <si>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</si>
  <si>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</si>
  <si>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</si>
  <si>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</si>
  <si>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</si>
  <si>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</si>
  <si>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</si>
  <si>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</si>
  <si>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</si>
  <si>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</si>
  <si>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</si>
  <si>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</si>
  <si>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</si>
  <si>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</si>
  <si>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</si>
  <si>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</si>
  <si>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</si>
  <si>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</si>
  <si>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</si>
  <si>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</si>
  <si>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</si>
  <si>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</si>
  <si>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</si>
  <si>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</si>
  <si>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</si>
  <si>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</si>
  <si>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</si>
  <si>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</si>
  <si>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</si>
  <si>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</si>
  <si>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</si>
  <si>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</si>
  <si>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</si>
  <si>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</si>
  <si>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</si>
  <si>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</si>
  <si>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</si>
  <si>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</si>
  <si>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</si>
  <si>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</si>
  <si>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</si>
  <si>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</si>
  <si>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</si>
  <si>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</si>
  <si>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</si>
  <si>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</si>
  <si>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</si>
  <si>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</si>
  <si>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</si>
  <si>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</si>
  <si>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</si>
  <si>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</si>
  <si>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</si>
  <si>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</si>
  <si>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</si>
  <si>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</si>
  <si>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</si>
  <si>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</si>
  <si>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</si>
  <si>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</si>
  <si>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</si>
  <si>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</si>
  <si>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</si>
  <si>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</si>
  <si>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</si>
  <si>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</si>
  <si>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</si>
  <si>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</si>
  <si>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</si>
  <si>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</si>
  <si>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</si>
  <si>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</si>
  <si>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</si>
  <si>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</si>
  <si>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</si>
  <si>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</si>
  <si>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</si>
  <si>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</si>
  <si>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</si>
  <si>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</si>
  <si>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</si>
  <si>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</si>
  <si>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</si>
  <si>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</si>
  <si>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</si>
  <si>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</si>
  <si>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</si>
  <si>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</si>
  <si>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</si>
  <si>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</si>
  <si>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</si>
  <si>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</si>
  <si>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</si>
  <si>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</si>
  <si>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</si>
  <si>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</si>
  <si>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</si>
  <si>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</si>
  <si>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</si>
  <si>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</si>
  <si>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</si>
  <si>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</si>
  <si>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</si>
  <si>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</si>
  <si>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</si>
  <si>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</si>
  <si>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</si>
  <si>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</si>
  <si>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</si>
  <si>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</si>
  <si>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</si>
  <si>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</si>
  <si>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</si>
  <si>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</si>
  <si>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</si>
  <si>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</si>
  <si>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</si>
  <si>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</si>
  <si>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</si>
  <si>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</si>
  <si>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</si>
  <si>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</si>
  <si>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</si>
  <si>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</si>
  <si>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</si>
  <si>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</si>
  <si>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</si>
  <si>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</si>
  <si>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</si>
  <si>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</si>
  <si>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</si>
  <si>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</si>
  <si>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</si>
  <si>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</si>
  <si>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</si>
  <si>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</si>
  <si>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</si>
  <si>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</si>
  <si>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</si>
  <si>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</si>
  <si>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</si>
  <si>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</si>
  <si>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</si>
  <si>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</si>
  <si>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</si>
  <si>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</si>
  <si>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</si>
  <si>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</si>
  <si>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</si>
  <si>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</si>
  <si>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</si>
  <si>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</si>
  <si>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</si>
  <si>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</si>
  <si>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</si>
  <si>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</si>
  <si>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</si>
  <si>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</si>
  <si>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</si>
  <si>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</si>
  <si>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</si>
  <si>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</si>
  <si>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</si>
  <si>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</si>
  <si>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</si>
  <si>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</si>
  <si>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</si>
  <si>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</si>
  <si>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</si>
  <si>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</si>
  <si>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</si>
  <si>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</si>
  <si>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</si>
  <si>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</si>
  <si>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</si>
  <si>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</si>
  <si>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</si>
  <si>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</si>
  <si>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</si>
  <si>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</si>
  <si>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</si>
  <si>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</si>
  <si>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</si>
  <si>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</si>
  <si>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</si>
  <si>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</si>
  <si>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</si>
  <si>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</si>
  <si>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</si>
  <si>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</si>
  <si>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</si>
  <si>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</si>
  <si>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</si>
  <si>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</si>
  <si>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</si>
  <si>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</si>
  <si>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</si>
  <si>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</si>
  <si>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</si>
  <si>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</si>
  <si>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</si>
  <si>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</si>
  <si>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</si>
  <si>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</si>
  <si>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</si>
  <si>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</si>
  <si>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</si>
  <si>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</si>
  <si>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</si>
  <si>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</si>
  <si>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</si>
  <si>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</si>
  <si>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</si>
  <si>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</si>
  <si>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</si>
  <si>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</si>
  <si>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</si>
  <si>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</si>
  <si>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</si>
  <si>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</si>
  <si>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</si>
  <si>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</si>
  <si>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</si>
  <si>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</si>
  <si>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</si>
  <si>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</si>
  <si>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</si>
  <si>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</si>
  <si>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</si>
  <si>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</si>
  <si>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</si>
  <si>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</si>
  <si>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</si>
  <si>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</si>
  <si>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</si>
  <si>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</si>
  <si>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</si>
  <si>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</si>
  <si>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</si>
  <si>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</si>
  <si>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</si>
  <si>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</si>
  <si>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</si>
  <si>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</si>
  <si>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</si>
  <si>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</si>
  <si>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</si>
  <si>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</si>
  <si>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</si>
  <si>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</si>
  <si>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</si>
  <si>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</si>
  <si>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</si>
  <si>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</si>
  <si>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</si>
  <si>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</si>
  <si>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</si>
  <si>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</si>
  <si>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</si>
  <si>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</si>
  <si>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</si>
  <si>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</si>
  <si>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</si>
  <si>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</si>
  <si>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</si>
  <si>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</si>
  <si>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</si>
  <si>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</si>
  <si>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</si>
  <si>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</si>
  <si>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</si>
  <si>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</si>
  <si>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</si>
  <si>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</si>
  <si>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</si>
  <si>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</si>
  <si>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</si>
  <si>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</si>
  <si>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</si>
  <si>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</si>
  <si>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</si>
  <si>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</si>
  <si>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</si>
  <si>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</si>
  <si>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</si>
  <si>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</si>
  <si>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</si>
  <si>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</si>
  <si>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</si>
  <si>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</si>
  <si>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</si>
  <si>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</si>
  <si>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</si>
  <si>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</si>
  <si>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</si>
  <si>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</si>
  <si>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</si>
  <si>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</si>
  <si>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</si>
  <si>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</si>
  <si>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</si>
  <si>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</si>
  <si>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</si>
  <si>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平成９年度</t>
  </si>
  <si>
    <t>終了予定なし</t>
  </si>
  <si>
    <t>火薬類取締法第２７条第１項（昭和２５年法律１４９号）
防衛省設置法第四条第十三号</t>
  </si>
  <si>
    <t>平成３１年度以降に係る防衛計画の大綱、中期防衛力整備計画（平成３１年度～平成３５年度）（平成３０年１２月１８日国家安全保障会議決定及び閣議決定）</t>
  </si>
  <si>
    <t>わが国の平和と国民生活の安心・安全を確保するため、陸上自衛隊は弾薬を適切に保有しておく必要がある。その上で、装備品の退役に伴い使用する火砲が存在しなくなった弾薬（退役弾）や、経年劣化により安全管理上使用できなくなった弾薬（不良弾）等については、今後使用することがないため処分する。</t>
  </si>
  <si>
    <t>装備品の退役等に伴い使用する火砲が存在しなくなった弾薬（退役弾）について、適切に処分を実施する。</t>
  </si>
  <si>
    <t>-</t>
  </si>
  <si>
    <t>諸器材等維持費</t>
  </si>
  <si>
    <t>不用弾等を処分する。</t>
  </si>
  <si>
    <t>処分の必要な不用弾のうち処分した不用弾の達成度</t>
  </si>
  <si>
    <t>ｔ</t>
  </si>
  <si>
    <t>中期防衛力整備計画（平成３１年度～平成３５年度）（平成３０年１２月１８日国家安全保障会議決定及び閣議決定）</t>
  </si>
  <si>
    <t>処理数</t>
  </si>
  <si>
    <t>執行額（Ｘ）／処理数（Ｙ）　　　　　　　　　　　　　　</t>
    <phoneticPr fontId="5"/>
  </si>
  <si>
    <t>百万円/ｔ</t>
  </si>
  <si>
    <t>Ｘ/Ｙ</t>
    <phoneticPr fontId="5"/>
  </si>
  <si>
    <t>641/530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</si>
  <si>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</si>
  <si>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</si>
  <si>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</si>
  <si>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</si>
  <si>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</si>
  <si>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</si>
  <si>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</si>
  <si>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</si>
  <si>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</si>
  <si>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</si>
  <si>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</si>
  <si>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</si>
  <si>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</si>
  <si>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</si>
  <si>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１　総合的な防衛体制を構築し、各種事態の抑止・対処のための体制を強化</t>
  </si>
  <si>
    <t>１－（５）大規模災害等への対応
（外施策：１－（６）情報機能の強化）</t>
  </si>
  <si>
    <t>新規装備品の導入と既存装備品の延命・能力向上等を適切に組み合わせた装備品の取得</t>
  </si>
  <si>
    <t>億円（契約ベース）</t>
  </si>
  <si>
    <t>0252</t>
  </si>
  <si>
    <t>0206</t>
  </si>
  <si>
    <t>0194</t>
  </si>
  <si>
    <t>0212</t>
  </si>
  <si>
    <t>0179</t>
  </si>
  <si>
    <t>0121</t>
  </si>
  <si>
    <t>0115</t>
  </si>
  <si>
    <t>0110</t>
  </si>
  <si>
    <t>0105</t>
  </si>
  <si>
    <t>○</t>
  </si>
  <si>
    <t>事業監理官（宇宙・地上装備担当）</t>
    <phoneticPr fontId="5"/>
  </si>
  <si>
    <t>-</t>
    <phoneticPr fontId="5"/>
  </si>
  <si>
    <t>本事業は、陸上自衛隊において各種事態への即応・実効的対処能力を向上させ、ひいては日本の安全保障に寄与するものであり、国民や社会のニーズを的確に反映している。</t>
    <rPh sb="0" eb="1">
      <t>ホン</t>
    </rPh>
    <rPh sb="1" eb="3">
      <t>ジギョウ</t>
    </rPh>
    <rPh sb="5" eb="7">
      <t>リクジョウ</t>
    </rPh>
    <rPh sb="7" eb="10">
      <t>ジエイタイ</t>
    </rPh>
    <rPh sb="14" eb="16">
      <t>カクシュ</t>
    </rPh>
    <rPh sb="16" eb="18">
      <t>ジタイ</t>
    </rPh>
    <rPh sb="20" eb="22">
      <t>ソクオウ</t>
    </rPh>
    <rPh sb="23" eb="25">
      <t>ジッコウ</t>
    </rPh>
    <rPh sb="25" eb="26">
      <t>テキ</t>
    </rPh>
    <rPh sb="26" eb="28">
      <t>タイショ</t>
    </rPh>
    <rPh sb="28" eb="30">
      <t>ノウリョク</t>
    </rPh>
    <rPh sb="31" eb="33">
      <t>コウジョウ</t>
    </rPh>
    <rPh sb="40" eb="42">
      <t>ニホン</t>
    </rPh>
    <rPh sb="43" eb="45">
      <t>アンゼン</t>
    </rPh>
    <rPh sb="45" eb="47">
      <t>ホショウ</t>
    </rPh>
    <rPh sb="48" eb="50">
      <t>キヨ</t>
    </rPh>
    <rPh sb="58" eb="60">
      <t>コクミン</t>
    </rPh>
    <rPh sb="61" eb="63">
      <t>シャカイ</t>
    </rPh>
    <rPh sb="68" eb="70">
      <t>テキカク</t>
    </rPh>
    <rPh sb="71" eb="73">
      <t>ハンエイ</t>
    </rPh>
    <phoneticPr fontId="5"/>
  </si>
  <si>
    <t>本事業は、陸上自衛隊において各種事態への即応・実効的対処能力を向上させるものでありまた、廃弾等の処分については、特別な技術が必要であることから、地方自治体、民間等に委ねることはできない。</t>
    <rPh sb="0" eb="1">
      <t>ホン</t>
    </rPh>
    <rPh sb="1" eb="3">
      <t>ジギョウ</t>
    </rPh>
    <rPh sb="5" eb="7">
      <t>リクジョウ</t>
    </rPh>
    <rPh sb="7" eb="10">
      <t>ジエイタイ</t>
    </rPh>
    <rPh sb="14" eb="16">
      <t>カクシュ</t>
    </rPh>
    <rPh sb="16" eb="18">
      <t>ジタイ</t>
    </rPh>
    <rPh sb="20" eb="22">
      <t>ソクオウ</t>
    </rPh>
    <rPh sb="23" eb="26">
      <t>ジッコウテキ</t>
    </rPh>
    <rPh sb="26" eb="28">
      <t>タイショ</t>
    </rPh>
    <rPh sb="28" eb="30">
      <t>ノウリョク</t>
    </rPh>
    <rPh sb="31" eb="33">
      <t>コウジョウ</t>
    </rPh>
    <rPh sb="44" eb="45">
      <t>ハイ</t>
    </rPh>
    <rPh sb="45" eb="46">
      <t>ダン</t>
    </rPh>
    <rPh sb="46" eb="47">
      <t>トウ</t>
    </rPh>
    <rPh sb="48" eb="50">
      <t>ショブン</t>
    </rPh>
    <rPh sb="56" eb="58">
      <t>トクベツ</t>
    </rPh>
    <rPh sb="59" eb="61">
      <t>ギジュツ</t>
    </rPh>
    <rPh sb="62" eb="64">
      <t>ヒツヨウ</t>
    </rPh>
    <rPh sb="72" eb="74">
      <t>チホウ</t>
    </rPh>
    <rPh sb="74" eb="77">
      <t>ジチタイ</t>
    </rPh>
    <rPh sb="78" eb="80">
      <t>ミンカン</t>
    </rPh>
    <rPh sb="80" eb="81">
      <t>トウ</t>
    </rPh>
    <rPh sb="82" eb="83">
      <t>ユダ</t>
    </rPh>
    <phoneticPr fontId="5"/>
  </si>
  <si>
    <t>本事業は、陸上自衛隊において各種事態への即応・実効的対処能力の向上のために本来必要な弾薬を保有しなければならないため、不用となった廃薬等の速やかな処分が必要であり、ひいては日本の安全保障に寄与するものであり、優先度が高いものである。</t>
    <rPh sb="0" eb="1">
      <t>ホン</t>
    </rPh>
    <rPh sb="1" eb="3">
      <t>ジギョウ</t>
    </rPh>
    <rPh sb="5" eb="10">
      <t>リクジョウジエイタイ</t>
    </rPh>
    <rPh sb="14" eb="18">
      <t>カクシュジタイ</t>
    </rPh>
    <rPh sb="20" eb="22">
      <t>ソクオウ</t>
    </rPh>
    <rPh sb="23" eb="26">
      <t>ジッコウテキ</t>
    </rPh>
    <rPh sb="26" eb="28">
      <t>タイショ</t>
    </rPh>
    <rPh sb="28" eb="30">
      <t>ノウリョク</t>
    </rPh>
    <rPh sb="31" eb="33">
      <t>コウジョウ</t>
    </rPh>
    <rPh sb="37" eb="39">
      <t>ホンライ</t>
    </rPh>
    <rPh sb="39" eb="41">
      <t>ヒツヨウ</t>
    </rPh>
    <rPh sb="42" eb="44">
      <t>ダンヤク</t>
    </rPh>
    <rPh sb="45" eb="47">
      <t>ホユウ</t>
    </rPh>
    <rPh sb="59" eb="61">
      <t>フヨウ</t>
    </rPh>
    <rPh sb="69" eb="70">
      <t>スミ</t>
    </rPh>
    <rPh sb="73" eb="75">
      <t>ショブン</t>
    </rPh>
    <rPh sb="76" eb="78">
      <t>ヒツヨウ</t>
    </rPh>
    <rPh sb="86" eb="88">
      <t>ニホン</t>
    </rPh>
    <rPh sb="89" eb="91">
      <t>アンゼン</t>
    </rPh>
    <rPh sb="91" eb="93">
      <t>ホショウ</t>
    </rPh>
    <rPh sb="94" eb="96">
      <t>キヨ</t>
    </rPh>
    <rPh sb="104" eb="107">
      <t>ユウセンド</t>
    </rPh>
    <rPh sb="108" eb="109">
      <t>タカ</t>
    </rPh>
    <phoneticPr fontId="5"/>
  </si>
  <si>
    <t>調達に際し、原則として一般競争入札により入札参加をより多く募り競争性の確保に努めており、支出先の選定は妥当である。
処分対象弾薬によっては、火薬類取締法の規制により契約相手方が限られ、競争性のない随意契約となっている。</t>
    <rPh sb="0" eb="2">
      <t>チョウタツ</t>
    </rPh>
    <rPh sb="3" eb="4">
      <t>サイ</t>
    </rPh>
    <rPh sb="6" eb="8">
      <t>ゲンソク</t>
    </rPh>
    <rPh sb="11" eb="13">
      <t>イッパン</t>
    </rPh>
    <rPh sb="13" eb="15">
      <t>キョウソウ</t>
    </rPh>
    <rPh sb="15" eb="17">
      <t>ニュウサツ</t>
    </rPh>
    <rPh sb="20" eb="22">
      <t>ニュウサツ</t>
    </rPh>
    <rPh sb="22" eb="24">
      <t>サンカ</t>
    </rPh>
    <rPh sb="27" eb="28">
      <t>オオ</t>
    </rPh>
    <rPh sb="29" eb="30">
      <t>ツノ</t>
    </rPh>
    <rPh sb="31" eb="34">
      <t>キョウソウセイ</t>
    </rPh>
    <rPh sb="35" eb="37">
      <t>カクホ</t>
    </rPh>
    <rPh sb="38" eb="39">
      <t>ツト</t>
    </rPh>
    <rPh sb="44" eb="46">
      <t>シシュツ</t>
    </rPh>
    <rPh sb="46" eb="47">
      <t>サキ</t>
    </rPh>
    <rPh sb="48" eb="50">
      <t>センテイ</t>
    </rPh>
    <rPh sb="51" eb="53">
      <t>ダトウ</t>
    </rPh>
    <rPh sb="58" eb="60">
      <t>ショブン</t>
    </rPh>
    <rPh sb="60" eb="62">
      <t>タイショウ</t>
    </rPh>
    <rPh sb="62" eb="64">
      <t>ダンヤク</t>
    </rPh>
    <rPh sb="70" eb="72">
      <t>カヤク</t>
    </rPh>
    <rPh sb="72" eb="73">
      <t>ルイ</t>
    </rPh>
    <rPh sb="73" eb="76">
      <t>トリシマリホウ</t>
    </rPh>
    <rPh sb="77" eb="79">
      <t>キセイ</t>
    </rPh>
    <rPh sb="82" eb="84">
      <t>ケイヤク</t>
    </rPh>
    <rPh sb="84" eb="87">
      <t>アイテガタ</t>
    </rPh>
    <rPh sb="88" eb="89">
      <t>カギ</t>
    </rPh>
    <rPh sb="92" eb="95">
      <t>キョウソウセイ</t>
    </rPh>
    <rPh sb="98" eb="100">
      <t>ズイイ</t>
    </rPh>
    <rPh sb="100" eb="102">
      <t>ケイヤク</t>
    </rPh>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</si>
  <si>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</si>
  <si>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調達に際し、原則として一般競争入札により入札参加者をより多く募り競争性の確保に努めるとともに、コストの低減を従前より図っており、単位当りコスト等の水準は妥当である。</t>
    <rPh sb="0" eb="2">
      <t>チョウタツ</t>
    </rPh>
    <rPh sb="3" eb="4">
      <t>サイ</t>
    </rPh>
    <rPh sb="6" eb="8">
      <t>ゲンソク</t>
    </rPh>
    <rPh sb="11" eb="13">
      <t>イッパン</t>
    </rPh>
    <rPh sb="13" eb="15">
      <t>キョウソウ</t>
    </rPh>
    <rPh sb="15" eb="17">
      <t>ニュウサツ</t>
    </rPh>
    <rPh sb="20" eb="22">
      <t>ニュウサツ</t>
    </rPh>
    <rPh sb="22" eb="24">
      <t>サンカ</t>
    </rPh>
    <rPh sb="24" eb="25">
      <t>シャ</t>
    </rPh>
    <rPh sb="28" eb="29">
      <t>オオ</t>
    </rPh>
    <rPh sb="30" eb="31">
      <t>ツノ</t>
    </rPh>
    <rPh sb="32" eb="35">
      <t>キョウソウセイ</t>
    </rPh>
    <rPh sb="36" eb="38">
      <t>カクホ</t>
    </rPh>
    <rPh sb="39" eb="40">
      <t>ツト</t>
    </rPh>
    <rPh sb="51" eb="53">
      <t>テイゲン</t>
    </rPh>
    <rPh sb="54" eb="56">
      <t>ジュウゼン</t>
    </rPh>
    <rPh sb="58" eb="59">
      <t>ハカ</t>
    </rPh>
    <rPh sb="64" eb="66">
      <t>タンイ</t>
    </rPh>
    <rPh sb="66" eb="67">
      <t>アタ</t>
    </rPh>
    <rPh sb="71" eb="72">
      <t>トウ</t>
    </rPh>
    <rPh sb="73" eb="75">
      <t>スイジュン</t>
    </rPh>
    <rPh sb="76" eb="78">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</si>
  <si>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</si>
  <si>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不用弾のうち、他弾薬に転用可能な部品が取り付けられている場合は、取り外し補給品に還元している。また、一部を訓練での教材として活用し、処分量を抑制している。</t>
    <rPh sb="0" eb="2">
      <t>フヨウ</t>
    </rPh>
    <rPh sb="2" eb="3">
      <t>ダン</t>
    </rPh>
    <rPh sb="7" eb="8">
      <t>タ</t>
    </rPh>
    <rPh sb="8" eb="9">
      <t>ダン</t>
    </rPh>
    <rPh sb="9" eb="10">
      <t>ヤク</t>
    </rPh>
    <rPh sb="11" eb="13">
      <t>テンヨウ</t>
    </rPh>
    <rPh sb="13" eb="15">
      <t>カノウ</t>
    </rPh>
    <rPh sb="16" eb="18">
      <t>ブヒン</t>
    </rPh>
    <rPh sb="19" eb="20">
      <t>ト</t>
    </rPh>
    <rPh sb="21" eb="22">
      <t>ツ</t>
    </rPh>
    <rPh sb="28" eb="30">
      <t>バアイ</t>
    </rPh>
    <rPh sb="32" eb="33">
      <t>ト</t>
    </rPh>
    <rPh sb="34" eb="35">
      <t>ハズ</t>
    </rPh>
    <rPh sb="36" eb="38">
      <t>ホキュウ</t>
    </rPh>
    <rPh sb="38" eb="39">
      <t>ヒン</t>
    </rPh>
    <rPh sb="40" eb="42">
      <t>カンゲン</t>
    </rPh>
    <rPh sb="50" eb="52">
      <t>イチブ</t>
    </rPh>
    <rPh sb="53" eb="55">
      <t>クンレン</t>
    </rPh>
    <rPh sb="57" eb="59">
      <t>キョウザイ</t>
    </rPh>
    <rPh sb="62" eb="64">
      <t>カツヨウ</t>
    </rPh>
    <rPh sb="66" eb="68">
      <t>ショブン</t>
    </rPh>
    <rPh sb="68" eb="69">
      <t>リョウ</t>
    </rPh>
    <rPh sb="70" eb="72">
      <t>ヨクセイ</t>
    </rPh>
    <phoneticPr fontId="5"/>
  </si>
  <si>
    <t>不用な弾薬の処理をすることによって、隊員等の安全確保及び火薬庫の有効活用を果たしている。</t>
    <rPh sb="0" eb="2">
      <t>フヨウ</t>
    </rPh>
    <rPh sb="3" eb="5">
      <t>ダンヤク</t>
    </rPh>
    <rPh sb="6" eb="8">
      <t>ショリ</t>
    </rPh>
    <rPh sb="18" eb="20">
      <t>タイイン</t>
    </rPh>
    <rPh sb="20" eb="21">
      <t>トウ</t>
    </rPh>
    <rPh sb="22" eb="24">
      <t>アンゼン</t>
    </rPh>
    <rPh sb="24" eb="26">
      <t>カクホ</t>
    </rPh>
    <rPh sb="26" eb="27">
      <t>オヨ</t>
    </rPh>
    <rPh sb="28" eb="31">
      <t>カヤクコ</t>
    </rPh>
    <rPh sb="32" eb="34">
      <t>ユウコウ</t>
    </rPh>
    <rPh sb="34" eb="36">
      <t>カツヨウ</t>
    </rPh>
    <rPh sb="37" eb="38">
      <t>ハ</t>
    </rPh>
    <phoneticPr fontId="5"/>
  </si>
  <si>
    <t>活動実績は見込みに見合ったものと判断している。</t>
    <rPh sb="0" eb="2">
      <t>カツドウ</t>
    </rPh>
    <rPh sb="2" eb="4">
      <t>ジッセキ</t>
    </rPh>
    <rPh sb="5" eb="7">
      <t>ミコ</t>
    </rPh>
    <rPh sb="9" eb="11">
      <t>ミア</t>
    </rPh>
    <rPh sb="16" eb="18">
      <t>ハンダン</t>
    </rPh>
    <phoneticPr fontId="5"/>
  </si>
  <si>
    <t>不用弾を処分し弾薬の保管環境を改善することで、火薬庫の有効活用を果たしている。</t>
    <rPh sb="0" eb="2">
      <t>フヨウ</t>
    </rPh>
    <rPh sb="2" eb="3">
      <t>ダン</t>
    </rPh>
    <rPh sb="4" eb="6">
      <t>ショブン</t>
    </rPh>
    <rPh sb="7" eb="9">
      <t>ダンヤク</t>
    </rPh>
    <rPh sb="10" eb="12">
      <t>ホカン</t>
    </rPh>
    <rPh sb="12" eb="14">
      <t>カンキョウ</t>
    </rPh>
    <rPh sb="15" eb="17">
      <t>カイゼン</t>
    </rPh>
    <rPh sb="23" eb="26">
      <t>カヤクコ</t>
    </rPh>
    <rPh sb="27" eb="29">
      <t>ユウコウ</t>
    </rPh>
    <rPh sb="29" eb="31">
      <t>カツヨウ</t>
    </rPh>
    <rPh sb="32" eb="33">
      <t>ハ</t>
    </rPh>
    <phoneticPr fontId="5"/>
  </si>
  <si>
    <t>‐</t>
  </si>
  <si>
    <t>１　必要性
　陸上自衛隊における不用弾を処分し、弾薬の適切な保有を図るため、必要である。
２　効率性
　火薬類取締法の規定により、不用弾の処分を実施できる者が限定される場合が存在するが、その他の場合は、原則として一般競争入札により入札参加を募ることで競争性の確保に努めており、効率的である。
３　有効性
　陸上自衛隊における不用弾を処分し、隊員等の安全確保及び火薬庫の活用がされているため、有効である。
４　総合評価
　本事業は、陸上自衛隊における不用弾を処分し、弾薬を適切な保有を図る事業であり、ひいてはわが国の平和と国民の安心・安全に寄与するために必要な事業であり、効率性、有効性に問題はなく、適正に実施されている。</t>
    <rPh sb="2" eb="5">
      <t>ヒツヨウセイ</t>
    </rPh>
    <rPh sb="7" eb="9">
      <t>リクジョウ</t>
    </rPh>
    <rPh sb="9" eb="12">
      <t>ジエイタイ</t>
    </rPh>
    <rPh sb="16" eb="18">
      <t>フヨウ</t>
    </rPh>
    <rPh sb="18" eb="19">
      <t>ダン</t>
    </rPh>
    <rPh sb="20" eb="22">
      <t>ショブン</t>
    </rPh>
    <rPh sb="24" eb="26">
      <t>ダンヤク</t>
    </rPh>
    <rPh sb="27" eb="29">
      <t>テキセツ</t>
    </rPh>
    <rPh sb="30" eb="32">
      <t>ホユウ</t>
    </rPh>
    <rPh sb="33" eb="34">
      <t>ハカ</t>
    </rPh>
    <rPh sb="38" eb="40">
      <t>ヒツヨウ</t>
    </rPh>
    <rPh sb="47" eb="50">
      <t>コウリツセイ</t>
    </rPh>
    <rPh sb="52" eb="54">
      <t>カヤク</t>
    </rPh>
    <rPh sb="54" eb="55">
      <t>ルイ</t>
    </rPh>
    <rPh sb="55" eb="58">
      <t>トリシマリホウ</t>
    </rPh>
    <rPh sb="59" eb="61">
      <t>キテイ</t>
    </rPh>
    <rPh sb="65" eb="67">
      <t>フヨウ</t>
    </rPh>
    <rPh sb="67" eb="68">
      <t>ダン</t>
    </rPh>
    <rPh sb="69" eb="71">
      <t>ショブン</t>
    </rPh>
    <rPh sb="72" eb="74">
      <t>ジッシ</t>
    </rPh>
    <rPh sb="77" eb="78">
      <t>モノ</t>
    </rPh>
    <rPh sb="79" eb="81">
      <t>ゲンテイ</t>
    </rPh>
    <rPh sb="84" eb="86">
      <t>バアイ</t>
    </rPh>
    <rPh sb="87" eb="89">
      <t>ソンザイ</t>
    </rPh>
    <rPh sb="95" eb="96">
      <t>タ</t>
    </rPh>
    <rPh sb="97" eb="99">
      <t>バアイ</t>
    </rPh>
    <rPh sb="101" eb="103">
      <t>ゲンソク</t>
    </rPh>
    <rPh sb="106" eb="108">
      <t>イッパン</t>
    </rPh>
    <rPh sb="108" eb="110">
      <t>キョウソウ</t>
    </rPh>
    <rPh sb="110" eb="112">
      <t>ニュウサツ</t>
    </rPh>
    <rPh sb="115" eb="117">
      <t>ニュウサツ</t>
    </rPh>
    <rPh sb="117" eb="119">
      <t>サンカ</t>
    </rPh>
    <rPh sb="120" eb="121">
      <t>ツノ</t>
    </rPh>
    <rPh sb="125" eb="128">
      <t>キョウソウセイ</t>
    </rPh>
    <rPh sb="129" eb="131">
      <t>カクホ</t>
    </rPh>
    <rPh sb="132" eb="133">
      <t>ツト</t>
    </rPh>
    <rPh sb="138" eb="141">
      <t>コウリツテキ</t>
    </rPh>
    <rPh sb="148" eb="151">
      <t>ユウコウセイ</t>
    </rPh>
    <rPh sb="153" eb="155">
      <t>リクジョウ</t>
    </rPh>
    <rPh sb="155" eb="158">
      <t>ジエイタイ</t>
    </rPh>
    <rPh sb="162" eb="164">
      <t>フヨウ</t>
    </rPh>
    <rPh sb="164" eb="165">
      <t>ダン</t>
    </rPh>
    <rPh sb="166" eb="168">
      <t>ショブン</t>
    </rPh>
    <rPh sb="170" eb="172">
      <t>タイイン</t>
    </rPh>
    <rPh sb="172" eb="173">
      <t>トウ</t>
    </rPh>
    <rPh sb="174" eb="176">
      <t>アンゼン</t>
    </rPh>
    <rPh sb="176" eb="178">
      <t>カクホ</t>
    </rPh>
    <rPh sb="178" eb="179">
      <t>オヨ</t>
    </rPh>
    <rPh sb="180" eb="183">
      <t>カヤクコ</t>
    </rPh>
    <rPh sb="184" eb="186">
      <t>カツヨウ</t>
    </rPh>
    <rPh sb="195" eb="197">
      <t>ユウコウ</t>
    </rPh>
    <rPh sb="204" eb="206">
      <t>ソウゴウ</t>
    </rPh>
    <rPh sb="206" eb="208">
      <t>ヒョウカ</t>
    </rPh>
    <rPh sb="210" eb="211">
      <t>ホン</t>
    </rPh>
    <rPh sb="211" eb="213">
      <t>ジギョウ</t>
    </rPh>
    <rPh sb="215" eb="217">
      <t>リクジョウ</t>
    </rPh>
    <rPh sb="217" eb="220">
      <t>ジエイタイ</t>
    </rPh>
    <rPh sb="224" eb="226">
      <t>フヨウ</t>
    </rPh>
    <rPh sb="226" eb="227">
      <t>ダン</t>
    </rPh>
    <rPh sb="228" eb="230">
      <t>ショブン</t>
    </rPh>
    <rPh sb="232" eb="234">
      <t>ダンヤク</t>
    </rPh>
    <rPh sb="235" eb="237">
      <t>テキセツ</t>
    </rPh>
    <rPh sb="238" eb="240">
      <t>ホユウ</t>
    </rPh>
    <rPh sb="241" eb="242">
      <t>ハカ</t>
    </rPh>
    <rPh sb="243" eb="245">
      <t>ジギョウ</t>
    </rPh>
    <rPh sb="255" eb="256">
      <t>クニ</t>
    </rPh>
    <rPh sb="257" eb="259">
      <t>ヘイワ</t>
    </rPh>
    <rPh sb="260" eb="262">
      <t>コクミン</t>
    </rPh>
    <rPh sb="263" eb="265">
      <t>アンシン</t>
    </rPh>
    <rPh sb="266" eb="268">
      <t>アンゼン</t>
    </rPh>
    <rPh sb="269" eb="271">
      <t>キヨ</t>
    </rPh>
    <rPh sb="276" eb="278">
      <t>ヒツヨウ</t>
    </rPh>
    <rPh sb="279" eb="281">
      <t>ジギョウ</t>
    </rPh>
    <rPh sb="285" eb="288">
      <t>コウリツセイ</t>
    </rPh>
    <rPh sb="289" eb="292">
      <t>ユウコウセイ</t>
    </rPh>
    <rPh sb="293" eb="295">
      <t>モンダイ</t>
    </rPh>
    <rPh sb="299" eb="301">
      <t>テキセイ</t>
    </rPh>
    <rPh sb="302" eb="304">
      <t>ジッシ</t>
    </rPh>
    <phoneticPr fontId="5"/>
  </si>
  <si>
    <t>引き続き、契約実績の分析及びコスト低減方策の検討等を行い、効率的な予算要求、執行に努める。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4" eb="25">
      <t>トウ</t>
    </rPh>
    <rPh sb="26" eb="27">
      <t>オコナ</t>
    </rPh>
    <rPh sb="29" eb="32">
      <t>コウリツテキ</t>
    </rPh>
    <rPh sb="33" eb="35">
      <t>ヨサン</t>
    </rPh>
    <rPh sb="35" eb="37">
      <t>ヨウキュウ</t>
    </rPh>
    <rPh sb="38" eb="40">
      <t>シッコウ</t>
    </rPh>
    <rPh sb="41" eb="42">
      <t>ツト</t>
    </rPh>
    <phoneticPr fontId="5"/>
  </si>
  <si>
    <t>-</t>
    <phoneticPr fontId="5"/>
  </si>
  <si>
    <t>現段階で実績がないため未記載とした。</t>
    <phoneticPr fontId="5"/>
  </si>
  <si>
    <t>わが国の平和と国民生活の安心・安全を確保するため、陸上自衛隊は弾薬を適切に保有しておく必要がある。その上で、装備品の退役に伴い使用する火砲が存在しなくなった弾薬（退役弾）や、経年劣化により安全管理上使用できなくなった弾薬（不良弾）等については、今後使用することがないため処分する。</t>
    <phoneticPr fontId="5"/>
  </si>
  <si>
    <t>諸器材等維持費</t>
    <phoneticPr fontId="5"/>
  </si>
  <si>
    <t>国庫債務負担行為等</t>
  </si>
  <si>
    <t>中国化薬（株）</t>
    <phoneticPr fontId="5"/>
  </si>
  <si>
    <t>-</t>
    <phoneticPr fontId="5"/>
  </si>
  <si>
    <t>A</t>
  </si>
  <si>
    <t>無</t>
  </si>
  <si>
    <t>-</t>
    <phoneticPr fontId="5"/>
  </si>
  <si>
    <t>65/58</t>
    <phoneticPr fontId="5"/>
  </si>
  <si>
    <t>A.日本工機（株）</t>
    <rPh sb="2" eb="4">
      <t>ニホン</t>
    </rPh>
    <rPh sb="4" eb="6">
      <t>コウキ</t>
    </rPh>
    <phoneticPr fontId="5"/>
  </si>
  <si>
    <t>北海道日油㈱</t>
    <phoneticPr fontId="5"/>
  </si>
  <si>
    <t>中国化薬㈱</t>
    <phoneticPr fontId="5"/>
  </si>
  <si>
    <t>昭和金属工業㈱</t>
    <phoneticPr fontId="5"/>
  </si>
  <si>
    <t>日本工機（株）</t>
    <phoneticPr fontId="5"/>
  </si>
  <si>
    <t>廃弾等の外注処分（１０７Ｍ、ＷＰ）</t>
    <phoneticPr fontId="5"/>
  </si>
  <si>
    <t>廃弾等の外注処分（１０７Ｍ、ＷＰ）</t>
    <phoneticPr fontId="5"/>
  </si>
  <si>
    <t>廃弾等の外注処分（１０７Ｍ、ＨＥ）</t>
    <phoneticPr fontId="5"/>
  </si>
  <si>
    <t>廃弾等の外注処分（７１式信管）</t>
    <phoneticPr fontId="5"/>
  </si>
  <si>
    <t>廃弾等の外注処分（１０６RR弾頭、HEAT）他１件</t>
    <rPh sb="22" eb="23">
      <t>ホカ</t>
    </rPh>
    <rPh sb="24" eb="25">
      <t>ケン</t>
    </rPh>
    <phoneticPr fontId="5"/>
  </si>
  <si>
    <t>廃弾等の外注処分（１０７Ｍ、ＲＨＥ）他２件</t>
    <phoneticPr fontId="5"/>
  </si>
  <si>
    <t>廃弾等の外注処分（106RR,HEAT)他１件</t>
    <rPh sb="20" eb="21">
      <t>ホカ</t>
    </rPh>
    <rPh sb="22" eb="23">
      <t>ケン</t>
    </rPh>
    <phoneticPr fontId="5"/>
  </si>
  <si>
    <t>廃弾等の外注処分（71式信管）　　</t>
    <phoneticPr fontId="5"/>
  </si>
  <si>
    <t>206/240</t>
    <phoneticPr fontId="5"/>
  </si>
  <si>
    <t>-</t>
    <phoneticPr fontId="5"/>
  </si>
  <si>
    <t>廃弾等の外注処分</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</si>
  <si>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</si>
  <si>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</si>
  <si>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</si>
  <si>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</si>
  <si>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</si>
  <si>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201/258</t>
    <phoneticPr fontId="5"/>
  </si>
  <si>
    <t>-</t>
    <phoneticPr fontId="5"/>
  </si>
  <si>
    <t>事業監理官
奥山　剛</t>
    <rPh sb="6" eb="8">
      <t>オクヤマ</t>
    </rPh>
    <rPh sb="9" eb="10">
      <t>ツヨシ</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</si>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</sst>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90733</xdr:colOff>
      <xdr:row>749</xdr:row>
      <xdr:rowOff>214313</xdr:rowOff>
    </xdr:from>
    <xdr:ext cx="1647265" cy="694765"/>
    <xdr:sp macro="" textlink="">
      <xdr:nvSpPr>
        <xdr:cNvPr id="2" name="正方形/長方形 1"/>
        <xdr:cNvSpPr/>
      </xdr:nvSpPr>
      <xdr:spPr>
        <a:xfrm>
          <a:off x="4281733" y="75842813"/>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２０６百万円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26</xdr:col>
      <xdr:colOff>90733</xdr:colOff>
      <xdr:row>751</xdr:row>
      <xdr:rowOff>214316</xdr:rowOff>
    </xdr:from>
    <xdr:to>
      <xdr:col>26</xdr:col>
      <xdr:colOff>90733</xdr:colOff>
      <xdr:row>756</xdr:row>
      <xdr:rowOff>245386</xdr:rowOff>
    </xdr:to>
    <xdr:cxnSp macro="">
      <xdr:nvCxnSpPr>
        <xdr:cNvPr id="3" name="直線矢印コネクタ 2"/>
        <xdr:cNvCxnSpPr/>
      </xdr:nvCxnSpPr>
      <xdr:spPr>
        <a:xfrm>
          <a:off x="5043733" y="76557191"/>
          <a:ext cx="0" cy="181700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37817</xdr:colOff>
      <xdr:row>756</xdr:row>
      <xdr:rowOff>309563</xdr:rowOff>
    </xdr:from>
    <xdr:to>
      <xdr:col>30</xdr:col>
      <xdr:colOff>171907</xdr:colOff>
      <xdr:row>757</xdr:row>
      <xdr:rowOff>279052</xdr:rowOff>
    </xdr:to>
    <xdr:sp macro="" textlink="">
      <xdr:nvSpPr>
        <xdr:cNvPr id="4" name="テキスト ボックス 3"/>
        <xdr:cNvSpPr txBox="1"/>
      </xdr:nvSpPr>
      <xdr:spPr>
        <a:xfrm>
          <a:off x="4228817" y="78438376"/>
          <a:ext cx="1658090" cy="326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22</xdr:col>
      <xdr:colOff>79528</xdr:colOff>
      <xdr:row>757</xdr:row>
      <xdr:rowOff>288396</xdr:rowOff>
    </xdr:from>
    <xdr:ext cx="1647265" cy="704282"/>
    <xdr:sp macro="" textlink="">
      <xdr:nvSpPr>
        <xdr:cNvPr id="5" name="正方形/長方形 4"/>
        <xdr:cNvSpPr/>
      </xdr:nvSpPr>
      <xdr:spPr>
        <a:xfrm>
          <a:off x="4270528" y="78774396"/>
          <a:ext cx="1647265" cy="70428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４社</a:t>
          </a:r>
          <a:endParaRPr kumimoji="1" lang="en-US" altLang="ja-JP" sz="1100">
            <a:solidFill>
              <a:sysClr val="windowText" lastClr="000000"/>
            </a:solidFill>
          </a:endParaRPr>
        </a:p>
        <a:p>
          <a:pPr algn="ctr"/>
          <a:r>
            <a:rPr kumimoji="1" lang="ja-JP" altLang="en-US" sz="1100">
              <a:solidFill>
                <a:sysClr val="windowText" lastClr="000000"/>
              </a:solidFill>
            </a:rPr>
            <a:t>　　　　　　　　　　　　　　　　　　　　　　　　　　　　　　　　２０６百万円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79529</xdr:colOff>
      <xdr:row>760</xdr:row>
      <xdr:rowOff>111126</xdr:rowOff>
    </xdr:from>
    <xdr:to>
      <xdr:col>30</xdr:col>
      <xdr:colOff>84386</xdr:colOff>
      <xdr:row>765</xdr:row>
      <xdr:rowOff>158749</xdr:rowOff>
    </xdr:to>
    <xdr:sp macro="" textlink="">
      <xdr:nvSpPr>
        <xdr:cNvPr id="6" name="テキスト ボックス 5"/>
        <xdr:cNvSpPr txBox="1"/>
      </xdr:nvSpPr>
      <xdr:spPr>
        <a:xfrm>
          <a:off x="4270529" y="79668689"/>
          <a:ext cx="1528857" cy="333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廃弾等の処分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88"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40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801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759</v>
      </c>
      <c r="AF5" s="716"/>
      <c r="AG5" s="716"/>
      <c r="AH5" s="716"/>
      <c r="AI5" s="716"/>
      <c r="AJ5" s="716"/>
      <c r="AK5" s="716"/>
      <c r="AL5" s="716"/>
      <c r="AM5" s="716"/>
      <c r="AN5" s="716"/>
      <c r="AO5" s="716"/>
      <c r="AP5" s="717"/>
      <c r="AQ5" s="718" t="s">
        <v>809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647</v>
      </c>
      <c r="Q13" s="164"/>
      <c r="R13" s="164"/>
      <c r="S13" s="164"/>
      <c r="T13" s="164"/>
      <c r="U13" s="164"/>
      <c r="V13" s="165"/>
      <c r="W13" s="163">
        <v>203</v>
      </c>
      <c r="X13" s="164"/>
      <c r="Y13" s="164"/>
      <c r="Z13" s="164"/>
      <c r="AA13" s="164"/>
      <c r="AB13" s="164"/>
      <c r="AC13" s="165"/>
      <c r="AD13" s="163">
        <v>206</v>
      </c>
      <c r="AE13" s="164"/>
      <c r="AF13" s="164"/>
      <c r="AG13" s="164"/>
      <c r="AH13" s="164"/>
      <c r="AI13" s="164"/>
      <c r="AJ13" s="165"/>
      <c r="AK13" s="163">
        <v>65</v>
      </c>
      <c r="AL13" s="164"/>
      <c r="AM13" s="164"/>
      <c r="AN13" s="164"/>
      <c r="AO13" s="164"/>
      <c r="AP13" s="164"/>
      <c r="AQ13" s="165"/>
      <c r="AR13" s="160" t="s">
        <v>806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760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760</v>
      </c>
      <c r="AL15" s="164"/>
      <c r="AM15" s="164"/>
      <c r="AN15" s="164"/>
      <c r="AO15" s="164"/>
      <c r="AP15" s="164"/>
      <c r="AQ15" s="165"/>
      <c r="AR15" s="163" t="s">
        <v>806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760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760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647</v>
      </c>
      <c r="Q18" s="170"/>
      <c r="R18" s="170"/>
      <c r="S18" s="170"/>
      <c r="T18" s="170"/>
      <c r="U18" s="170"/>
      <c r="V18" s="171"/>
      <c r="W18" s="169">
        <f>SUM(W13:AC17)</f>
        <v>203</v>
      </c>
      <c r="X18" s="170"/>
      <c r="Y18" s="170"/>
      <c r="Z18" s="170"/>
      <c r="AA18" s="170"/>
      <c r="AB18" s="170"/>
      <c r="AC18" s="171"/>
      <c r="AD18" s="169">
        <f>SUM(AD13:AJ17)</f>
        <v>206</v>
      </c>
      <c r="AE18" s="170"/>
      <c r="AF18" s="170"/>
      <c r="AG18" s="170"/>
      <c r="AH18" s="170"/>
      <c r="AI18" s="170"/>
      <c r="AJ18" s="171"/>
      <c r="AK18" s="169">
        <f>SUM(AK13:AQ17)</f>
        <v>65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641</v>
      </c>
      <c r="Q19" s="164"/>
      <c r="R19" s="164"/>
      <c r="S19" s="164"/>
      <c r="T19" s="164"/>
      <c r="U19" s="164"/>
      <c r="V19" s="165"/>
      <c r="W19" s="163">
        <v>201</v>
      </c>
      <c r="X19" s="164"/>
      <c r="Y19" s="164"/>
      <c r="Z19" s="164"/>
      <c r="AA19" s="164"/>
      <c r="AB19" s="164"/>
      <c r="AC19" s="165"/>
      <c r="AD19" s="163">
        <v>206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0.99072642967542501</v>
      </c>
      <c r="Q20" s="535"/>
      <c r="R20" s="535"/>
      <c r="S20" s="535"/>
      <c r="T20" s="535"/>
      <c r="U20" s="535"/>
      <c r="V20" s="535"/>
      <c r="W20" s="535">
        <f t="shared" ref="W20" si="0">IF(W18=0, "-", SUM(W19)/W18)</f>
        <v>0.99014778325123154</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0.99072642967542501</v>
      </c>
      <c r="Q21" s="535"/>
      <c r="R21" s="535"/>
      <c r="S21" s="535"/>
      <c r="T21" s="535"/>
      <c r="U21" s="535"/>
      <c r="V21" s="535"/>
      <c r="W21" s="535">
        <f t="shared" ref="W21" si="2">IF(W19=0, "-", SUM(W19)/SUM(W13,W14))</f>
        <v>0.99014778325123154</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65</v>
      </c>
      <c r="Q23" s="161"/>
      <c r="R23" s="161"/>
      <c r="S23" s="161"/>
      <c r="T23" s="161"/>
      <c r="U23" s="161"/>
      <c r="V23" s="162"/>
      <c r="W23" s="160" t="s">
        <v>784</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784</v>
      </c>
      <c r="Q24" s="164"/>
      <c r="R24" s="164"/>
      <c r="S24" s="164"/>
      <c r="T24" s="164"/>
      <c r="U24" s="164"/>
      <c r="V24" s="165"/>
      <c r="W24" s="163" t="s">
        <v>784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784</v>
      </c>
      <c r="Q25" s="164"/>
      <c r="R25" s="164"/>
      <c r="S25" s="164"/>
      <c r="T25" s="164"/>
      <c r="U25" s="164"/>
      <c r="V25" s="165"/>
      <c r="W25" s="163" t="s">
        <v>784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784</v>
      </c>
      <c r="Q26" s="164"/>
      <c r="R26" s="164"/>
      <c r="S26" s="164"/>
      <c r="T26" s="164"/>
      <c r="U26" s="164"/>
      <c r="V26" s="165"/>
      <c r="W26" s="163" t="s">
        <v>784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784</v>
      </c>
      <c r="Q27" s="164"/>
      <c r="R27" s="164"/>
      <c r="S27" s="164"/>
      <c r="T27" s="164"/>
      <c r="U27" s="164"/>
      <c r="V27" s="165"/>
      <c r="W27" s="163" t="s">
        <v>784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530</v>
      </c>
      <c r="AF32" s="364"/>
      <c r="AG32" s="364"/>
      <c r="AH32" s="364"/>
      <c r="AI32" s="363">
        <v>258</v>
      </c>
      <c r="AJ32" s="364"/>
      <c r="AK32" s="364"/>
      <c r="AL32" s="364"/>
      <c r="AM32" s="363">
        <v>240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530</v>
      </c>
      <c r="AF33" s="364"/>
      <c r="AG33" s="364"/>
      <c r="AH33" s="364"/>
      <c r="AI33" s="363">
        <v>162</v>
      </c>
      <c r="AJ33" s="364"/>
      <c r="AK33" s="364"/>
      <c r="AL33" s="364"/>
      <c r="AM33" s="363">
        <v>183</v>
      </c>
      <c r="AN33" s="364"/>
      <c r="AO33" s="364"/>
      <c r="AP33" s="364"/>
      <c r="AQ33" s="166">
        <v>58</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4" t="s">
        <v>381</v>
      </c>
      <c r="B35" s="895"/>
      <c r="C35" s="895"/>
      <c r="D35" s="895"/>
      <c r="E35" s="895"/>
      <c r="F35" s="896"/>
      <c r="G35" s="900" t="s">
        <v>725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542</v>
      </c>
      <c r="AV100" s="924"/>
      <c r="AW100" s="924"/>
      <c r="AX100" s="926"/>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530</v>
      </c>
      <c r="AF101" s="358"/>
      <c r="AG101" s="358"/>
      <c r="AH101" s="358"/>
      <c r="AI101" s="358">
        <v>258</v>
      </c>
      <c r="AJ101" s="358"/>
      <c r="AK101" s="358"/>
      <c r="AL101" s="358"/>
      <c r="AM101" s="358">
        <v>240</v>
      </c>
      <c r="AN101" s="358"/>
      <c r="AO101" s="358"/>
      <c r="AP101" s="358"/>
      <c r="AQ101" s="358" t="s">
        <v>775</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530</v>
      </c>
      <c r="AF102" s="358"/>
      <c r="AG102" s="358"/>
      <c r="AH102" s="358"/>
      <c r="AI102" s="358">
        <v>162</v>
      </c>
      <c r="AJ102" s="358"/>
      <c r="AK102" s="358"/>
      <c r="AL102" s="358"/>
      <c r="AM102" s="358">
        <v>183</v>
      </c>
      <c r="AN102" s="358"/>
      <c r="AO102" s="358"/>
      <c r="AP102" s="358"/>
      <c r="AQ102" s="358">
        <v>58</v>
      </c>
      <c r="AR102" s="358"/>
      <c r="AS102" s="358"/>
      <c r="AT102" s="358"/>
      <c r="AU102" s="371" t="s">
        <v>784</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1.2</v>
      </c>
      <c r="AF116" s="358"/>
      <c r="AG116" s="358"/>
      <c r="AH116" s="358"/>
      <c r="AI116" s="358">
        <v>0.78600000000000003</v>
      </c>
      <c r="AJ116" s="358"/>
      <c r="AK116" s="358"/>
      <c r="AL116" s="358"/>
      <c r="AM116" s="358">
        <v>0.85799999999999998</v>
      </c>
      <c r="AN116" s="358"/>
      <c r="AO116" s="358"/>
      <c r="AP116" s="358"/>
      <c r="AQ116" s="363">
        <v>1.1200000000000001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807</v>
      </c>
      <c r="AJ117" s="306"/>
      <c r="AK117" s="306"/>
      <c r="AL117" s="306"/>
      <c r="AM117" s="306" t="s">
        <v>799</v>
      </c>
      <c r="AN117" s="306"/>
      <c r="AO117" s="306"/>
      <c r="AP117" s="306"/>
      <c r="AQ117" s="306" t="s">
        <v>785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9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784</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784</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8"/>
      <c r="AB154" s="256" t="s">
        <v>735</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802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1"/>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91"/>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720</v>
      </c>
      <c r="AC194" s="224"/>
      <c r="AD194" s="224"/>
      <c r="AE194" s="266" t="s">
        <v>720</v>
      </c>
      <c r="AF194" s="167"/>
      <c r="AG194" s="167"/>
      <c r="AH194" s="167"/>
      <c r="AI194" s="266" t="s">
        <v>720</v>
      </c>
      <c r="AJ194" s="167"/>
      <c r="AK194" s="167"/>
      <c r="AL194" s="167"/>
      <c r="AM194" s="266" t="s">
        <v>784</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720</v>
      </c>
      <c r="AC195" s="175"/>
      <c r="AD195" s="175"/>
      <c r="AE195" s="266" t="s">
        <v>720</v>
      </c>
      <c r="AF195" s="167"/>
      <c r="AG195" s="167"/>
      <c r="AH195" s="167"/>
      <c r="AI195" s="266" t="s">
        <v>720</v>
      </c>
      <c r="AJ195" s="167"/>
      <c r="AK195" s="167"/>
      <c r="AL195" s="167"/>
      <c r="AM195" s="266" t="s">
        <v>784</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737</v>
      </c>
      <c r="H214" s="191"/>
      <c r="I214" s="191"/>
      <c r="J214" s="191"/>
      <c r="K214" s="191"/>
      <c r="L214" s="191"/>
      <c r="M214" s="191"/>
      <c r="N214" s="191"/>
      <c r="O214" s="191"/>
      <c r="P214" s="233"/>
      <c r="Q214" s="978" t="s">
        <v>734</v>
      </c>
      <c r="R214" s="979"/>
      <c r="S214" s="979"/>
      <c r="T214" s="979"/>
      <c r="U214" s="979"/>
      <c r="V214" s="979"/>
      <c r="W214" s="979"/>
      <c r="X214" s="979"/>
      <c r="Y214" s="979"/>
      <c r="Z214" s="979"/>
      <c r="AA214" s="980"/>
      <c r="AB214" s="256" t="s">
        <v>735</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72.5"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803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72.5"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777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91"/>
      <c r="B250" s="253"/>
      <c r="C250" s="252"/>
      <c r="D250" s="253"/>
      <c r="E250" s="308" t="s">
        <v>265</v>
      </c>
      <c r="F250" s="309"/>
      <c r="G250" s="310" t="s">
        <v>738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1"/>
      <c r="B251" s="253"/>
      <c r="C251" s="252"/>
      <c r="D251" s="253"/>
      <c r="E251" s="239" t="s">
        <v>264</v>
      </c>
      <c r="F251" s="240"/>
      <c r="G251" s="237" t="s">
        <v>739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t="s">
        <v>720</v>
      </c>
      <c r="AV253" s="178"/>
      <c r="AW253" s="179" t="s">
        <v>179</v>
      </c>
      <c r="AX253" s="180"/>
      <c r="AY253">
        <f>$AY$252</f>
        <v>1</v>
      </c>
    </row>
    <row r="254" spans="1:51" ht="39.75" hidden="1" customHeight="1" x14ac:dyDescent="0.15">
      <c r="A254" s="991"/>
      <c r="B254" s="253"/>
      <c r="C254" s="252"/>
      <c r="D254" s="253"/>
      <c r="E254" s="252"/>
      <c r="F254" s="314"/>
      <c r="G254" s="232" t="s">
        <v>720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720</v>
      </c>
      <c r="AC254" s="224"/>
      <c r="AD254" s="224"/>
      <c r="AE254" s="266" t="s">
        <v>720</v>
      </c>
      <c r="AF254" s="167"/>
      <c r="AG254" s="167"/>
      <c r="AH254" s="167"/>
      <c r="AI254" s="266" t="s">
        <v>720</v>
      </c>
      <c r="AJ254" s="167"/>
      <c r="AK254" s="167"/>
      <c r="AL254" s="167"/>
      <c r="AM254" s="266" t="s">
        <v>806</v>
      </c>
      <c r="AN254" s="167"/>
      <c r="AO254" s="167"/>
      <c r="AP254" s="167"/>
      <c r="AQ254" s="266" t="s">
        <v>720</v>
      </c>
      <c r="AR254" s="167"/>
      <c r="AS254" s="167"/>
      <c r="AT254" s="167"/>
      <c r="AU254" s="266" t="s">
        <v>720</v>
      </c>
      <c r="AV254" s="167"/>
      <c r="AW254" s="167"/>
      <c r="AX254" s="208"/>
      <c r="AY254">
        <f t="shared" ref="AY254:AY255" si="33">$AY$252</f>
        <v>1</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720</v>
      </c>
      <c r="AC255" s="175"/>
      <c r="AD255" s="175"/>
      <c r="AE255" s="266" t="s">
        <v>720</v>
      </c>
      <c r="AF255" s="167"/>
      <c r="AG255" s="167"/>
      <c r="AH255" s="167"/>
      <c r="AI255" s="266" t="s">
        <v>720</v>
      </c>
      <c r="AJ255" s="167"/>
      <c r="AK255" s="167"/>
      <c r="AL255" s="167"/>
      <c r="AM255" s="266" t="s">
        <v>806</v>
      </c>
      <c r="AN255" s="167"/>
      <c r="AO255" s="167"/>
      <c r="AP255" s="167"/>
      <c r="AQ255" s="266" t="s">
        <v>720</v>
      </c>
      <c r="AR255" s="167"/>
      <c r="AS255" s="167"/>
      <c r="AT255" s="167"/>
      <c r="AU255" s="266" t="s">
        <v>720</v>
      </c>
      <c r="AV255" s="167"/>
      <c r="AW255" s="167"/>
      <c r="AX255" s="208"/>
      <c r="AY255">
        <f t="shared" si="33"/>
        <v>1</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1"/>
      <c r="B274" s="253"/>
      <c r="C274" s="252"/>
      <c r="D274" s="253"/>
      <c r="E274" s="252"/>
      <c r="F274" s="314"/>
      <c r="G274" s="232" t="s">
        <v>740</v>
      </c>
      <c r="H274" s="191"/>
      <c r="I274" s="191"/>
      <c r="J274" s="191"/>
      <c r="K274" s="191"/>
      <c r="L274" s="191"/>
      <c r="M274" s="191"/>
      <c r="N274" s="191"/>
      <c r="O274" s="191"/>
      <c r="P274" s="233"/>
      <c r="Q274" s="978" t="s">
        <v>741</v>
      </c>
      <c r="R274" s="979"/>
      <c r="S274" s="979"/>
      <c r="T274" s="979"/>
      <c r="U274" s="979"/>
      <c r="V274" s="979"/>
      <c r="W274" s="979"/>
      <c r="X274" s="979"/>
      <c r="Y274" s="979"/>
      <c r="Z274" s="979"/>
      <c r="AA274" s="980"/>
      <c r="AB274" s="256" t="s">
        <v>735</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99.95"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804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99.95"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777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91"/>
      <c r="B310" s="253"/>
      <c r="C310" s="252"/>
      <c r="D310" s="253"/>
      <c r="E310" s="308" t="s">
        <v>265</v>
      </c>
      <c r="F310" s="309"/>
      <c r="G310" s="310" t="s">
        <v>742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1"/>
      <c r="B311" s="253"/>
      <c r="C311" s="252"/>
      <c r="D311" s="253"/>
      <c r="E311" s="239" t="s">
        <v>264</v>
      </c>
      <c r="F311" s="240"/>
      <c r="G311" s="237" t="s">
        <v>743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x14ac:dyDescent="0.15">
      <c r="A314" s="991"/>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720</v>
      </c>
      <c r="AC314" s="224"/>
      <c r="AD314" s="224"/>
      <c r="AE314" s="266" t="s">
        <v>720</v>
      </c>
      <c r="AF314" s="167"/>
      <c r="AG314" s="167"/>
      <c r="AH314" s="167"/>
      <c r="AI314" s="266" t="s">
        <v>720</v>
      </c>
      <c r="AJ314" s="167"/>
      <c r="AK314" s="167"/>
      <c r="AL314" s="167"/>
      <c r="AM314" s="266" t="s">
        <v>784</v>
      </c>
      <c r="AN314" s="167"/>
      <c r="AO314" s="167"/>
      <c r="AP314" s="167"/>
      <c r="AQ314" s="266" t="s">
        <v>720</v>
      </c>
      <c r="AR314" s="167"/>
      <c r="AS314" s="167"/>
      <c r="AT314" s="167"/>
      <c r="AU314" s="266" t="s">
        <v>720</v>
      </c>
      <c r="AV314" s="167"/>
      <c r="AW314" s="167"/>
      <c r="AX314" s="208"/>
      <c r="AY314">
        <f t="shared" ref="AY314:AY315" si="43">$AY$312</f>
        <v>1</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720</v>
      </c>
      <c r="AC315" s="175"/>
      <c r="AD315" s="175"/>
      <c r="AE315" s="266" t="s">
        <v>720</v>
      </c>
      <c r="AF315" s="167"/>
      <c r="AG315" s="167"/>
      <c r="AH315" s="167"/>
      <c r="AI315" s="266" t="s">
        <v>720</v>
      </c>
      <c r="AJ315" s="167"/>
      <c r="AK315" s="167"/>
      <c r="AL315" s="167"/>
      <c r="AM315" s="266" t="s">
        <v>784</v>
      </c>
      <c r="AN315" s="167"/>
      <c r="AO315" s="167"/>
      <c r="AP315" s="167"/>
      <c r="AQ315" s="266" t="s">
        <v>720</v>
      </c>
      <c r="AR315" s="167"/>
      <c r="AS315" s="167"/>
      <c r="AT315" s="167"/>
      <c r="AU315" s="266" t="s">
        <v>720</v>
      </c>
      <c r="AV315" s="167"/>
      <c r="AW315" s="167"/>
      <c r="AX315" s="208"/>
      <c r="AY315">
        <f t="shared" si="43"/>
        <v>1</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1"/>
      <c r="B334" s="253"/>
      <c r="C334" s="252"/>
      <c r="D334" s="253"/>
      <c r="E334" s="252"/>
      <c r="F334" s="314"/>
      <c r="G334" s="232" t="s">
        <v>744</v>
      </c>
      <c r="H334" s="191"/>
      <c r="I334" s="191"/>
      <c r="J334" s="191"/>
      <c r="K334" s="191"/>
      <c r="L334" s="191"/>
      <c r="M334" s="191"/>
      <c r="N334" s="191"/>
      <c r="O334" s="191"/>
      <c r="P334" s="233"/>
      <c r="Q334" s="978" t="s">
        <v>734</v>
      </c>
      <c r="R334" s="979"/>
      <c r="S334" s="979"/>
      <c r="T334" s="979"/>
      <c r="U334" s="979"/>
      <c r="V334" s="979"/>
      <c r="W334" s="979"/>
      <c r="X334" s="979"/>
      <c r="Y334" s="979"/>
      <c r="Z334" s="979"/>
      <c r="AA334" s="980"/>
      <c r="AB334" s="256" t="s">
        <v>735</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t="s">
        <v>805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1"/>
      <c r="B368" s="253"/>
      <c r="C368" s="252"/>
      <c r="D368" s="253"/>
      <c r="E368" s="190" t="s">
        <v>777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customHeight="1" x14ac:dyDescent="0.15">
      <c r="A370" s="991"/>
      <c r="B370" s="253"/>
      <c r="C370" s="252"/>
      <c r="D370" s="253"/>
      <c r="E370" s="308" t="s">
        <v>265</v>
      </c>
      <c r="F370" s="309"/>
      <c r="G370" s="310" t="s">
        <v>745</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91"/>
      <c r="B371" s="253"/>
      <c r="C371" s="252"/>
      <c r="D371" s="253"/>
      <c r="E371" s="239" t="s">
        <v>264</v>
      </c>
      <c r="F371" s="240"/>
      <c r="G371" s="237" t="s">
        <v>746</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720</v>
      </c>
      <c r="AR373" s="271"/>
      <c r="AS373" s="179" t="s">
        <v>233</v>
      </c>
      <c r="AT373" s="202"/>
      <c r="AU373" s="178" t="s">
        <v>720</v>
      </c>
      <c r="AV373" s="178"/>
      <c r="AW373" s="179" t="s">
        <v>179</v>
      </c>
      <c r="AX373" s="180"/>
      <c r="AY373">
        <f>$AY$372</f>
        <v>1</v>
      </c>
    </row>
    <row r="374" spans="1:51" ht="39.75" hidden="1" customHeight="1" x14ac:dyDescent="0.15">
      <c r="A374" s="991"/>
      <c r="B374" s="253"/>
      <c r="C374" s="252"/>
      <c r="D374" s="253"/>
      <c r="E374" s="252"/>
      <c r="F374" s="314"/>
      <c r="G374" s="232" t="s">
        <v>720</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720</v>
      </c>
      <c r="AC374" s="224"/>
      <c r="AD374" s="224"/>
      <c r="AE374" s="266" t="s">
        <v>720</v>
      </c>
      <c r="AF374" s="167"/>
      <c r="AG374" s="167"/>
      <c r="AH374" s="167"/>
      <c r="AI374" s="266" t="s">
        <v>720</v>
      </c>
      <c r="AJ374" s="167"/>
      <c r="AK374" s="167"/>
      <c r="AL374" s="167"/>
      <c r="AM374" s="266"/>
      <c r="AN374" s="167"/>
      <c r="AO374" s="167"/>
      <c r="AP374" s="167"/>
      <c r="AQ374" s="266" t="s">
        <v>720</v>
      </c>
      <c r="AR374" s="167"/>
      <c r="AS374" s="167"/>
      <c r="AT374" s="167"/>
      <c r="AU374" s="266" t="s">
        <v>720</v>
      </c>
      <c r="AV374" s="167"/>
      <c r="AW374" s="167"/>
      <c r="AX374" s="208"/>
      <c r="AY374">
        <f t="shared" ref="AY374:AY375" si="53">$AY$372</f>
        <v>1</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720</v>
      </c>
      <c r="AC375" s="175"/>
      <c r="AD375" s="175"/>
      <c r="AE375" s="266" t="s">
        <v>720</v>
      </c>
      <c r="AF375" s="167"/>
      <c r="AG375" s="167"/>
      <c r="AH375" s="167"/>
      <c r="AI375" s="266" t="s">
        <v>720</v>
      </c>
      <c r="AJ375" s="167"/>
      <c r="AK375" s="167"/>
      <c r="AL375" s="167"/>
      <c r="AM375" s="266"/>
      <c r="AN375" s="167"/>
      <c r="AO375" s="167"/>
      <c r="AP375" s="167"/>
      <c r="AQ375" s="266" t="s">
        <v>720</v>
      </c>
      <c r="AR375" s="167"/>
      <c r="AS375" s="167"/>
      <c r="AT375" s="167"/>
      <c r="AU375" s="266" t="s">
        <v>720</v>
      </c>
      <c r="AV375" s="167"/>
      <c r="AW375" s="167"/>
      <c r="AX375" s="208"/>
      <c r="AY375">
        <f t="shared" si="53"/>
        <v>1</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91"/>
      <c r="B394" s="253"/>
      <c r="C394" s="252"/>
      <c r="D394" s="253"/>
      <c r="E394" s="252"/>
      <c r="F394" s="314"/>
      <c r="G394" s="232" t="s">
        <v>747</v>
      </c>
      <c r="H394" s="191"/>
      <c r="I394" s="191"/>
      <c r="J394" s="191"/>
      <c r="K394" s="191"/>
      <c r="L394" s="191"/>
      <c r="M394" s="191"/>
      <c r="N394" s="191"/>
      <c r="O394" s="191"/>
      <c r="P394" s="233"/>
      <c r="Q394" s="978" t="s">
        <v>734</v>
      </c>
      <c r="R394" s="979"/>
      <c r="S394" s="979"/>
      <c r="T394" s="979"/>
      <c r="U394" s="979"/>
      <c r="V394" s="979"/>
      <c r="W394" s="979"/>
      <c r="X394" s="979"/>
      <c r="Y394" s="979"/>
      <c r="Z394" s="979"/>
      <c r="AA394" s="980"/>
      <c r="AB394" s="256" t="s">
        <v>735</v>
      </c>
      <c r="AC394" s="257"/>
      <c r="AD394" s="257"/>
      <c r="AE394" s="262" t="s">
        <v>781</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t="s">
        <v>776</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1"/>
      <c r="B428" s="253"/>
      <c r="C428" s="252"/>
      <c r="D428" s="253"/>
      <c r="E428" s="190" t="s">
        <v>777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1"/>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31</v>
      </c>
      <c r="AF432" s="178"/>
      <c r="AG432" s="179" t="s">
        <v>233</v>
      </c>
      <c r="AH432" s="202"/>
      <c r="AI432" s="216"/>
      <c r="AJ432" s="216"/>
      <c r="AK432" s="216"/>
      <c r="AL432" s="217"/>
      <c r="AM432" s="216"/>
      <c r="AN432" s="216"/>
      <c r="AO432" s="216"/>
      <c r="AP432" s="217"/>
      <c r="AQ432" s="231" t="s">
        <v>800</v>
      </c>
      <c r="AR432" s="178"/>
      <c r="AS432" s="179" t="s">
        <v>233</v>
      </c>
      <c r="AT432" s="202"/>
      <c r="AU432" s="178">
        <v>5</v>
      </c>
      <c r="AV432" s="178"/>
      <c r="AW432" s="179" t="s">
        <v>179</v>
      </c>
      <c r="AX432" s="180"/>
      <c r="AY432">
        <f>$AY$431</f>
        <v>1</v>
      </c>
    </row>
    <row r="433" spans="1:51" ht="44.25" customHeight="1" x14ac:dyDescent="0.15">
      <c r="A433" s="991"/>
      <c r="B433" s="253"/>
      <c r="C433" s="252"/>
      <c r="D433" s="253"/>
      <c r="E433" s="196"/>
      <c r="F433" s="197"/>
      <c r="G433" s="232" t="s">
        <v>810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v>4159</v>
      </c>
      <c r="AF433" s="167"/>
      <c r="AG433" s="167"/>
      <c r="AH433" s="167"/>
      <c r="AI433" s="166">
        <v>4313</v>
      </c>
      <c r="AJ433" s="167"/>
      <c r="AK433" s="167"/>
      <c r="AL433" s="167"/>
      <c r="AM433" s="166">
        <v>4168</v>
      </c>
      <c r="AN433" s="167"/>
      <c r="AO433" s="167"/>
      <c r="AP433" s="168"/>
      <c r="AQ433" s="166" t="s">
        <v>720</v>
      </c>
      <c r="AR433" s="167"/>
      <c r="AS433" s="167"/>
      <c r="AT433" s="168"/>
      <c r="AU433" s="167" t="s">
        <v>720</v>
      </c>
      <c r="AV433" s="167"/>
      <c r="AW433" s="167"/>
      <c r="AX433" s="208"/>
      <c r="AY433">
        <f t="shared" ref="AY433:AY435" si="63">$AY$431</f>
        <v>1</v>
      </c>
    </row>
    <row r="434" spans="1:51" ht="44.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800</v>
      </c>
      <c r="AN434" s="167"/>
      <c r="AO434" s="167"/>
      <c r="AP434" s="168"/>
      <c r="AQ434" s="166" t="s">
        <v>720</v>
      </c>
      <c r="AR434" s="167"/>
      <c r="AS434" s="167"/>
      <c r="AT434" s="168"/>
      <c r="AU434" s="167" t="s">
        <v>720</v>
      </c>
      <c r="AV434" s="167"/>
      <c r="AW434" s="167"/>
      <c r="AX434" s="208"/>
      <c r="AY434">
        <f t="shared" si="63"/>
        <v>1</v>
      </c>
    </row>
    <row r="435" spans="1:51" ht="44.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31</v>
      </c>
      <c r="AF457" s="178"/>
      <c r="AG457" s="179" t="s">
        <v>233</v>
      </c>
      <c r="AH457" s="202"/>
      <c r="AI457" s="216"/>
      <c r="AJ457" s="216"/>
      <c r="AK457" s="216"/>
      <c r="AL457" s="217"/>
      <c r="AM457" s="216"/>
      <c r="AN457" s="216"/>
      <c r="AO457" s="216"/>
      <c r="AP457" s="217"/>
      <c r="AQ457" s="231" t="s">
        <v>800</v>
      </c>
      <c r="AR457" s="178"/>
      <c r="AS457" s="179" t="s">
        <v>233</v>
      </c>
      <c r="AT457" s="202"/>
      <c r="AU457" s="178">
        <v>5</v>
      </c>
      <c r="AV457" s="178"/>
      <c r="AW457" s="179" t="s">
        <v>179</v>
      </c>
      <c r="AX457" s="180"/>
      <c r="AY457">
        <f>$AY$456</f>
        <v>1</v>
      </c>
    </row>
    <row r="458" spans="1:51" ht="23.25" customHeight="1" x14ac:dyDescent="0.15">
      <c r="A458" s="991"/>
      <c r="B458" s="253"/>
      <c r="C458" s="252"/>
      <c r="D458" s="253"/>
      <c r="E458" s="196"/>
      <c r="F458" s="197"/>
      <c r="G458" s="232" t="s">
        <v>811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v>4159</v>
      </c>
      <c r="AF458" s="167"/>
      <c r="AG458" s="167"/>
      <c r="AH458" s="167"/>
      <c r="AI458" s="166">
        <v>4313</v>
      </c>
      <c r="AJ458" s="167"/>
      <c r="AK458" s="167"/>
      <c r="AL458" s="167"/>
      <c r="AM458" s="166">
        <v>4168</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800</v>
      </c>
      <c r="AN459" s="167"/>
      <c r="AO459" s="167"/>
      <c r="AP459" s="168"/>
      <c r="AQ459" s="166" t="s">
        <v>720</v>
      </c>
      <c r="AR459" s="167"/>
      <c r="AS459" s="167"/>
      <c r="AT459" s="168"/>
      <c r="AU459" s="167" t="s">
        <v>720</v>
      </c>
      <c r="AV459" s="167"/>
      <c r="AW459" s="167"/>
      <c r="AX459" s="208"/>
      <c r="AY459">
        <f t="shared" si="68"/>
        <v>1</v>
      </c>
    </row>
    <row r="460" spans="1:51" ht="46.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812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t="s">
        <v>720</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1</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720</v>
      </c>
      <c r="AF486" s="178"/>
      <c r="AG486" s="179" t="s">
        <v>233</v>
      </c>
      <c r="AH486" s="202"/>
      <c r="AI486" s="216"/>
      <c r="AJ486" s="216"/>
      <c r="AK486" s="216"/>
      <c r="AL486" s="217"/>
      <c r="AM486" s="216"/>
      <c r="AN486" s="216"/>
      <c r="AO486" s="216"/>
      <c r="AP486" s="217"/>
      <c r="AQ486" s="231" t="s">
        <v>720</v>
      </c>
      <c r="AR486" s="178"/>
      <c r="AS486" s="179" t="s">
        <v>233</v>
      </c>
      <c r="AT486" s="202"/>
      <c r="AU486" s="178" t="s">
        <v>720</v>
      </c>
      <c r="AV486" s="178"/>
      <c r="AW486" s="179" t="s">
        <v>179</v>
      </c>
      <c r="AX486" s="180"/>
      <c r="AY486">
        <f>$AY$485</f>
        <v>1</v>
      </c>
    </row>
    <row r="487" spans="1:51" ht="23.25" hidden="1" customHeight="1" x14ac:dyDescent="0.15">
      <c r="A487" s="991"/>
      <c r="B487" s="253"/>
      <c r="C487" s="252"/>
      <c r="D487" s="253"/>
      <c r="E487" s="196"/>
      <c r="F487" s="197"/>
      <c r="G487" s="232" t="s">
        <v>720</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720</v>
      </c>
      <c r="AC487" s="175"/>
      <c r="AD487" s="175"/>
      <c r="AE487" s="166" t="s">
        <v>720</v>
      </c>
      <c r="AF487" s="167"/>
      <c r="AG487" s="167"/>
      <c r="AH487" s="167"/>
      <c r="AI487" s="166" t="s">
        <v>720</v>
      </c>
      <c r="AJ487" s="167"/>
      <c r="AK487" s="167"/>
      <c r="AL487" s="167"/>
      <c r="AM487" s="166"/>
      <c r="AN487" s="167"/>
      <c r="AO487" s="167"/>
      <c r="AP487" s="168"/>
      <c r="AQ487" s="166" t="s">
        <v>720</v>
      </c>
      <c r="AR487" s="167"/>
      <c r="AS487" s="167"/>
      <c r="AT487" s="168"/>
      <c r="AU487" s="167" t="s">
        <v>720</v>
      </c>
      <c r="AV487" s="167"/>
      <c r="AW487" s="167"/>
      <c r="AX487" s="208"/>
      <c r="AY487">
        <f t="shared" ref="AY487:AY489" si="73">$AY$485</f>
        <v>1</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720</v>
      </c>
      <c r="AC488" s="224"/>
      <c r="AD488" s="224"/>
      <c r="AE488" s="166" t="s">
        <v>720</v>
      </c>
      <c r="AF488" s="167"/>
      <c r="AG488" s="167"/>
      <c r="AH488" s="168"/>
      <c r="AI488" s="166" t="s">
        <v>720</v>
      </c>
      <c r="AJ488" s="167"/>
      <c r="AK488" s="167"/>
      <c r="AL488" s="167"/>
      <c r="AM488" s="166"/>
      <c r="AN488" s="167"/>
      <c r="AO488" s="167"/>
      <c r="AP488" s="168"/>
      <c r="AQ488" s="166" t="s">
        <v>720</v>
      </c>
      <c r="AR488" s="167"/>
      <c r="AS488" s="167"/>
      <c r="AT488" s="168"/>
      <c r="AU488" s="167" t="s">
        <v>720</v>
      </c>
      <c r="AV488" s="167"/>
      <c r="AW488" s="167"/>
      <c r="AX488" s="208"/>
      <c r="AY488">
        <f t="shared" si="73"/>
        <v>1</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720</v>
      </c>
      <c r="AF489" s="167"/>
      <c r="AG489" s="167"/>
      <c r="AH489" s="168"/>
      <c r="AI489" s="166" t="s">
        <v>720</v>
      </c>
      <c r="AJ489" s="167"/>
      <c r="AK489" s="167"/>
      <c r="AL489" s="167"/>
      <c r="AM489" s="166"/>
      <c r="AN489" s="167"/>
      <c r="AO489" s="167"/>
      <c r="AP489" s="168"/>
      <c r="AQ489" s="166" t="s">
        <v>720</v>
      </c>
      <c r="AR489" s="167"/>
      <c r="AS489" s="167"/>
      <c r="AT489" s="168"/>
      <c r="AU489" s="167" t="s">
        <v>720</v>
      </c>
      <c r="AV489" s="167"/>
      <c r="AW489" s="167"/>
      <c r="AX489" s="208"/>
      <c r="AY489">
        <f t="shared" si="73"/>
        <v>1</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1</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720</v>
      </c>
      <c r="AF511" s="178"/>
      <c r="AG511" s="179" t="s">
        <v>233</v>
      </c>
      <c r="AH511" s="202"/>
      <c r="AI511" s="216"/>
      <c r="AJ511" s="216"/>
      <c r="AK511" s="216"/>
      <c r="AL511" s="217"/>
      <c r="AM511" s="216"/>
      <c r="AN511" s="216"/>
      <c r="AO511" s="216"/>
      <c r="AP511" s="217"/>
      <c r="AQ511" s="231" t="s">
        <v>720</v>
      </c>
      <c r="AR511" s="178"/>
      <c r="AS511" s="179" t="s">
        <v>233</v>
      </c>
      <c r="AT511" s="202"/>
      <c r="AU511" s="178" t="s">
        <v>720</v>
      </c>
      <c r="AV511" s="178"/>
      <c r="AW511" s="179" t="s">
        <v>179</v>
      </c>
      <c r="AX511" s="180"/>
      <c r="AY511">
        <f>$AY$510</f>
        <v>1</v>
      </c>
    </row>
    <row r="512" spans="1:51" ht="23.25" hidden="1" customHeight="1" x14ac:dyDescent="0.15">
      <c r="A512" s="991"/>
      <c r="B512" s="253"/>
      <c r="C512" s="252"/>
      <c r="D512" s="253"/>
      <c r="E512" s="196"/>
      <c r="F512" s="197"/>
      <c r="G512" s="232" t="s">
        <v>720</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720</v>
      </c>
      <c r="AC512" s="175"/>
      <c r="AD512" s="175"/>
      <c r="AE512" s="166" t="s">
        <v>720</v>
      </c>
      <c r="AF512" s="167"/>
      <c r="AG512" s="167"/>
      <c r="AH512" s="167"/>
      <c r="AI512" s="166" t="s">
        <v>720</v>
      </c>
      <c r="AJ512" s="167"/>
      <c r="AK512" s="167"/>
      <c r="AL512" s="167"/>
      <c r="AM512" s="166"/>
      <c r="AN512" s="167"/>
      <c r="AO512" s="167"/>
      <c r="AP512" s="168"/>
      <c r="AQ512" s="166" t="s">
        <v>720</v>
      </c>
      <c r="AR512" s="167"/>
      <c r="AS512" s="167"/>
      <c r="AT512" s="168"/>
      <c r="AU512" s="167" t="s">
        <v>720</v>
      </c>
      <c r="AV512" s="167"/>
      <c r="AW512" s="167"/>
      <c r="AX512" s="208"/>
      <c r="AY512">
        <f t="shared" ref="AY512:AY514" si="78">$AY$510</f>
        <v>1</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720</v>
      </c>
      <c r="AC513" s="224"/>
      <c r="AD513" s="224"/>
      <c r="AE513" s="166" t="s">
        <v>720</v>
      </c>
      <c r="AF513" s="167"/>
      <c r="AG513" s="167"/>
      <c r="AH513" s="168"/>
      <c r="AI513" s="166" t="s">
        <v>720</v>
      </c>
      <c r="AJ513" s="167"/>
      <c r="AK513" s="167"/>
      <c r="AL513" s="167"/>
      <c r="AM513" s="166"/>
      <c r="AN513" s="167"/>
      <c r="AO513" s="167"/>
      <c r="AP513" s="168"/>
      <c r="AQ513" s="166" t="s">
        <v>720</v>
      </c>
      <c r="AR513" s="167"/>
      <c r="AS513" s="167"/>
      <c r="AT513" s="168"/>
      <c r="AU513" s="167" t="s">
        <v>720</v>
      </c>
      <c r="AV513" s="167"/>
      <c r="AW513" s="167"/>
      <c r="AX513" s="208"/>
      <c r="AY513">
        <f t="shared" si="78"/>
        <v>1</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720</v>
      </c>
      <c r="AF514" s="167"/>
      <c r="AG514" s="167"/>
      <c r="AH514" s="168"/>
      <c r="AI514" s="166" t="s">
        <v>720</v>
      </c>
      <c r="AJ514" s="167"/>
      <c r="AK514" s="167"/>
      <c r="AL514" s="167"/>
      <c r="AM514" s="166"/>
      <c r="AN514" s="167"/>
      <c r="AO514" s="167"/>
      <c r="AP514" s="168"/>
      <c r="AQ514" s="166" t="s">
        <v>720</v>
      </c>
      <c r="AR514" s="167"/>
      <c r="AS514" s="167"/>
      <c r="AT514" s="168"/>
      <c r="AU514" s="167" t="s">
        <v>720</v>
      </c>
      <c r="AV514" s="167"/>
      <c r="AW514" s="167"/>
      <c r="AX514" s="208"/>
      <c r="AY514">
        <f t="shared" si="78"/>
        <v>1</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758</v>
      </c>
      <c r="AE702" s="893"/>
      <c r="AF702" s="893"/>
      <c r="AG702" s="879" t="s">
        <v>761</v>
      </c>
      <c r="AH702" s="880"/>
      <c r="AI702" s="880"/>
      <c r="AJ702" s="880"/>
      <c r="AK702" s="880"/>
      <c r="AL702" s="880"/>
      <c r="AM702" s="880"/>
      <c r="AN702" s="880"/>
      <c r="AO702" s="880"/>
      <c r="AP702" s="880"/>
      <c r="AQ702" s="880"/>
      <c r="AR702" s="880"/>
      <c r="AS702" s="880"/>
      <c r="AT702" s="880"/>
      <c r="AU702" s="880"/>
      <c r="AV702" s="880"/>
      <c r="AW702" s="880"/>
      <c r="AX702" s="881"/>
    </row>
    <row r="703" spans="1:51" ht="6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758</v>
      </c>
      <c r="AE703" s="185"/>
      <c r="AF703" s="185"/>
      <c r="AG703" s="663" t="s">
        <v>762</v>
      </c>
      <c r="AH703" s="664"/>
      <c r="AI703" s="664"/>
      <c r="AJ703" s="664"/>
      <c r="AK703" s="664"/>
      <c r="AL703" s="664"/>
      <c r="AM703" s="664"/>
      <c r="AN703" s="664"/>
      <c r="AO703" s="664"/>
      <c r="AP703" s="664"/>
      <c r="AQ703" s="664"/>
      <c r="AR703" s="664"/>
      <c r="AS703" s="664"/>
      <c r="AT703" s="664"/>
      <c r="AU703" s="664"/>
      <c r="AV703" s="664"/>
      <c r="AW703" s="664"/>
      <c r="AX703" s="665"/>
    </row>
    <row r="704" spans="1:51" ht="7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758</v>
      </c>
      <c r="AE704" s="582"/>
      <c r="AF704" s="582"/>
      <c r="AG704" s="424" t="s">
        <v>763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758</v>
      </c>
      <c r="AE705" s="732"/>
      <c r="AF705" s="732"/>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0"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758</v>
      </c>
      <c r="AE708" s="667"/>
      <c r="AF708" s="667"/>
      <c r="AG708" s="522" t="s">
        <v>765</v>
      </c>
      <c r="AH708" s="523"/>
      <c r="AI708" s="523"/>
      <c r="AJ708" s="523"/>
      <c r="AK708" s="523"/>
      <c r="AL708" s="523"/>
      <c r="AM708" s="523"/>
      <c r="AN708" s="523"/>
      <c r="AO708" s="523"/>
      <c r="AP708" s="523"/>
      <c r="AQ708" s="523"/>
      <c r="AR708" s="523"/>
      <c r="AS708" s="523"/>
      <c r="AT708" s="523"/>
      <c r="AU708" s="523"/>
      <c r="AV708" s="523"/>
      <c r="AW708" s="523"/>
      <c r="AX708" s="524"/>
    </row>
    <row r="709" spans="1:50" ht="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758</v>
      </c>
      <c r="AE709" s="185"/>
      <c r="AF709" s="185"/>
      <c r="AG709" s="663" t="s">
        <v>766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772</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30"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772</v>
      </c>
      <c r="AE711" s="185"/>
      <c r="AF711" s="185"/>
      <c r="AG711" s="663" t="s">
        <v>767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772</v>
      </c>
      <c r="AE712" s="582"/>
      <c r="AF712" s="582"/>
      <c r="AG712" s="590" t="s">
        <v>720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772</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758</v>
      </c>
      <c r="AE714" s="588"/>
      <c r="AF714" s="589"/>
      <c r="AG714" s="688" t="s">
        <v>768</v>
      </c>
      <c r="AH714" s="689"/>
      <c r="AI714" s="689"/>
      <c r="AJ714" s="689"/>
      <c r="AK714" s="689"/>
      <c r="AL714" s="689"/>
      <c r="AM714" s="689"/>
      <c r="AN714" s="689"/>
      <c r="AO714" s="689"/>
      <c r="AP714" s="689"/>
      <c r="AQ714" s="689"/>
      <c r="AR714" s="689"/>
      <c r="AS714" s="689"/>
      <c r="AT714" s="689"/>
      <c r="AU714" s="689"/>
      <c r="AV714" s="689"/>
      <c r="AW714" s="689"/>
      <c r="AX714" s="690"/>
    </row>
    <row r="715" spans="1:50" ht="30"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758</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772</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758</v>
      </c>
      <c r="AE717" s="185"/>
      <c r="AF717" s="185"/>
      <c r="AG717" s="663" t="s">
        <v>770</v>
      </c>
      <c r="AH717" s="664"/>
      <c r="AI717" s="664"/>
      <c r="AJ717" s="664"/>
      <c r="AK717" s="664"/>
      <c r="AL717" s="664"/>
      <c r="AM717" s="664"/>
      <c r="AN717" s="664"/>
      <c r="AO717" s="664"/>
      <c r="AP717" s="664"/>
      <c r="AQ717" s="664"/>
      <c r="AR717" s="664"/>
      <c r="AS717" s="664"/>
      <c r="AT717" s="664"/>
      <c r="AU717" s="664"/>
      <c r="AV717" s="664"/>
      <c r="AW717" s="664"/>
      <c r="AX717" s="665"/>
    </row>
    <row r="718" spans="1:50" ht="30"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758</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41" customHeight="1" x14ac:dyDescent="0.15">
      <c r="A726" s="617" t="s">
        <v>48</v>
      </c>
      <c r="B726" s="618"/>
      <c r="C726" s="439" t="s">
        <v>53</v>
      </c>
      <c r="D726" s="577"/>
      <c r="E726" s="577"/>
      <c r="F726" s="578"/>
      <c r="G726" s="793" t="s">
        <v>773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806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806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2.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786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778</v>
      </c>
      <c r="H789" s="446"/>
      <c r="I789" s="446"/>
      <c r="J789" s="446"/>
      <c r="K789" s="447"/>
      <c r="L789" s="448" t="s">
        <v>792</v>
      </c>
      <c r="M789" s="449"/>
      <c r="N789" s="449"/>
      <c r="O789" s="449"/>
      <c r="P789" s="449"/>
      <c r="Q789" s="449"/>
      <c r="R789" s="449"/>
      <c r="S789" s="449"/>
      <c r="T789" s="449"/>
      <c r="U789" s="449"/>
      <c r="V789" s="449"/>
      <c r="W789" s="449"/>
      <c r="X789" s="450"/>
      <c r="Y789" s="451">
        <v>102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790</v>
      </c>
      <c r="D845" s="415"/>
      <c r="E845" s="415"/>
      <c r="F845" s="415"/>
      <c r="G845" s="415"/>
      <c r="H845" s="415"/>
      <c r="I845" s="415"/>
      <c r="J845" s="416">
        <v>9010401022427</v>
      </c>
      <c r="K845" s="417"/>
      <c r="L845" s="417"/>
      <c r="M845" s="417"/>
      <c r="N845" s="417"/>
      <c r="O845" s="417"/>
      <c r="P845" s="421" t="s">
        <v>791</v>
      </c>
      <c r="Q845" s="317"/>
      <c r="R845" s="317"/>
      <c r="S845" s="317"/>
      <c r="T845" s="317"/>
      <c r="U845" s="317"/>
      <c r="V845" s="317"/>
      <c r="W845" s="317"/>
      <c r="X845" s="317"/>
      <c r="Y845" s="318">
        <v>102</v>
      </c>
      <c r="Z845" s="319"/>
      <c r="AA845" s="319"/>
      <c r="AB845" s="320"/>
      <c r="AC845" s="322" t="s">
        <v>779</v>
      </c>
      <c r="AD845" s="323"/>
      <c r="AE845" s="323"/>
      <c r="AF845" s="323"/>
      <c r="AG845" s="323"/>
      <c r="AH845" s="418" t="s">
        <v>775</v>
      </c>
      <c r="AI845" s="419"/>
      <c r="AJ845" s="419"/>
      <c r="AK845" s="419"/>
      <c r="AL845" s="326" t="s">
        <v>775</v>
      </c>
      <c r="AM845" s="327"/>
      <c r="AN845" s="327"/>
      <c r="AO845" s="328"/>
      <c r="AP845" s="321" t="s">
        <v>775</v>
      </c>
      <c r="AQ845" s="321"/>
      <c r="AR845" s="321"/>
      <c r="AS845" s="321"/>
      <c r="AT845" s="321"/>
      <c r="AU845" s="321"/>
      <c r="AV845" s="321"/>
      <c r="AW845" s="321"/>
      <c r="AX845" s="321"/>
    </row>
    <row r="846" spans="1:51" ht="30" customHeight="1" x14ac:dyDescent="0.15">
      <c r="A846" s="401">
        <v>2</v>
      </c>
      <c r="B846" s="401">
        <v>1</v>
      </c>
      <c r="C846" s="889" t="s">
        <v>789</v>
      </c>
      <c r="D846" s="890"/>
      <c r="E846" s="890"/>
      <c r="F846" s="890"/>
      <c r="G846" s="890"/>
      <c r="H846" s="890"/>
      <c r="I846" s="891"/>
      <c r="J846" s="416">
        <v>8050001032278</v>
      </c>
      <c r="K846" s="417"/>
      <c r="L846" s="417"/>
      <c r="M846" s="417"/>
      <c r="N846" s="417"/>
      <c r="O846" s="417"/>
      <c r="P846" s="421" t="s">
        <v>794</v>
      </c>
      <c r="Q846" s="317"/>
      <c r="R846" s="317"/>
      <c r="S846" s="317"/>
      <c r="T846" s="317"/>
      <c r="U846" s="317"/>
      <c r="V846" s="317"/>
      <c r="W846" s="317"/>
      <c r="X846" s="317"/>
      <c r="Y846" s="318">
        <v>53</v>
      </c>
      <c r="Z846" s="319"/>
      <c r="AA846" s="319"/>
      <c r="AB846" s="320"/>
      <c r="AC846" s="322" t="s">
        <v>779</v>
      </c>
      <c r="AD846" s="323"/>
      <c r="AE846" s="323"/>
      <c r="AF846" s="323"/>
      <c r="AG846" s="323"/>
      <c r="AH846" s="418" t="s">
        <v>775</v>
      </c>
      <c r="AI846" s="419"/>
      <c r="AJ846" s="419"/>
      <c r="AK846" s="419"/>
      <c r="AL846" s="326" t="s">
        <v>775</v>
      </c>
      <c r="AM846" s="327"/>
      <c r="AN846" s="327"/>
      <c r="AO846" s="328"/>
      <c r="AP846" s="321" t="s">
        <v>775</v>
      </c>
      <c r="AQ846" s="321"/>
      <c r="AR846" s="321"/>
      <c r="AS846" s="321"/>
      <c r="AT846" s="321"/>
      <c r="AU846" s="321"/>
      <c r="AV846" s="321"/>
      <c r="AW846" s="321"/>
      <c r="AX846" s="321"/>
      <c r="AY846">
        <f>COUNTA($C$846)</f>
        <v>1</v>
      </c>
    </row>
    <row r="847" spans="1:51" ht="30" customHeight="1" x14ac:dyDescent="0.15">
      <c r="A847" s="401">
        <v>3</v>
      </c>
      <c r="B847" s="401">
        <v>1</v>
      </c>
      <c r="C847" s="889" t="s">
        <v>788</v>
      </c>
      <c r="D847" s="890"/>
      <c r="E847" s="890"/>
      <c r="F847" s="890"/>
      <c r="G847" s="890"/>
      <c r="H847" s="890"/>
      <c r="I847" s="891"/>
      <c r="J847" s="416">
        <v>4240001026181</v>
      </c>
      <c r="K847" s="417"/>
      <c r="L847" s="417"/>
      <c r="M847" s="417"/>
      <c r="N847" s="417"/>
      <c r="O847" s="417"/>
      <c r="P847" s="421" t="s">
        <v>793</v>
      </c>
      <c r="Q847" s="317"/>
      <c r="R847" s="317"/>
      <c r="S847" s="317"/>
      <c r="T847" s="317"/>
      <c r="U847" s="317"/>
      <c r="V847" s="317"/>
      <c r="W847" s="317"/>
      <c r="X847" s="317"/>
      <c r="Y847" s="318">
        <v>47</v>
      </c>
      <c r="Z847" s="319"/>
      <c r="AA847" s="319"/>
      <c r="AB847" s="320"/>
      <c r="AC847" s="322" t="s">
        <v>779</v>
      </c>
      <c r="AD847" s="323"/>
      <c r="AE847" s="323"/>
      <c r="AF847" s="323"/>
      <c r="AG847" s="323"/>
      <c r="AH847" s="324" t="s">
        <v>775</v>
      </c>
      <c r="AI847" s="325"/>
      <c r="AJ847" s="325"/>
      <c r="AK847" s="325"/>
      <c r="AL847" s="326" t="s">
        <v>775</v>
      </c>
      <c r="AM847" s="327"/>
      <c r="AN847" s="327"/>
      <c r="AO847" s="328"/>
      <c r="AP847" s="321" t="s">
        <v>775</v>
      </c>
      <c r="AQ847" s="321"/>
      <c r="AR847" s="321"/>
      <c r="AS847" s="321"/>
      <c r="AT847" s="321"/>
      <c r="AU847" s="321"/>
      <c r="AV847" s="321"/>
      <c r="AW847" s="321"/>
      <c r="AX847" s="321"/>
      <c r="AY847">
        <f>COUNTA($C$847)</f>
        <v>1</v>
      </c>
    </row>
    <row r="848" spans="1:51" ht="30" customHeight="1" x14ac:dyDescent="0.15">
      <c r="A848" s="401">
        <v>4</v>
      </c>
      <c r="B848" s="401">
        <v>1</v>
      </c>
      <c r="C848" s="420" t="s">
        <v>787</v>
      </c>
      <c r="D848" s="415"/>
      <c r="E848" s="415"/>
      <c r="F848" s="415"/>
      <c r="G848" s="415"/>
      <c r="H848" s="415"/>
      <c r="I848" s="415"/>
      <c r="J848" s="416">
        <v>5430001046886</v>
      </c>
      <c r="K848" s="417"/>
      <c r="L848" s="417"/>
      <c r="M848" s="417"/>
      <c r="N848" s="417"/>
      <c r="O848" s="417"/>
      <c r="P848" s="421" t="s">
        <v>795</v>
      </c>
      <c r="Q848" s="317"/>
      <c r="R848" s="317"/>
      <c r="S848" s="317"/>
      <c r="T848" s="317"/>
      <c r="U848" s="317"/>
      <c r="V848" s="317"/>
      <c r="W848" s="317"/>
      <c r="X848" s="317"/>
      <c r="Y848" s="318">
        <v>4</v>
      </c>
      <c r="Z848" s="319"/>
      <c r="AA848" s="319"/>
      <c r="AB848" s="320"/>
      <c r="AC848" s="322" t="s">
        <v>779</v>
      </c>
      <c r="AD848" s="323"/>
      <c r="AE848" s="323"/>
      <c r="AF848" s="323"/>
      <c r="AG848" s="323"/>
      <c r="AH848" s="324" t="s">
        <v>784</v>
      </c>
      <c r="AI848" s="325"/>
      <c r="AJ848" s="325"/>
      <c r="AK848" s="325"/>
      <c r="AL848" s="326" t="s">
        <v>784</v>
      </c>
      <c r="AM848" s="327"/>
      <c r="AN848" s="327"/>
      <c r="AO848" s="328"/>
      <c r="AP848" s="321" t="s">
        <v>784</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782</v>
      </c>
      <c r="D1110" s="887"/>
      <c r="E1110" s="262" t="s">
        <v>787</v>
      </c>
      <c r="F1110" s="886"/>
      <c r="G1110" s="886"/>
      <c r="H1110" s="886"/>
      <c r="I1110" s="886"/>
      <c r="J1110" s="416">
        <v>5430001046886</v>
      </c>
      <c r="K1110" s="417"/>
      <c r="L1110" s="417"/>
      <c r="M1110" s="417"/>
      <c r="N1110" s="417"/>
      <c r="O1110" s="417"/>
      <c r="P1110" s="421" t="s">
        <v>797</v>
      </c>
      <c r="Q1110" s="317"/>
      <c r="R1110" s="317"/>
      <c r="S1110" s="317"/>
      <c r="T1110" s="317"/>
      <c r="U1110" s="317"/>
      <c r="V1110" s="317"/>
      <c r="W1110" s="317"/>
      <c r="X1110" s="317"/>
      <c r="Y1110" s="318">
        <v>93</v>
      </c>
      <c r="Z1110" s="319"/>
      <c r="AA1110" s="319"/>
      <c r="AB1110" s="320"/>
      <c r="AC1110" s="322" t="s">
        <v>378</v>
      </c>
      <c r="AD1110" s="323"/>
      <c r="AE1110" s="323"/>
      <c r="AF1110" s="323"/>
      <c r="AG1110" s="323"/>
      <c r="AH1110" s="324" t="s">
        <v>808</v>
      </c>
      <c r="AI1110" s="325"/>
      <c r="AJ1110" s="325"/>
      <c r="AK1110" s="325"/>
      <c r="AL1110" s="326">
        <v>100</v>
      </c>
      <c r="AM1110" s="327"/>
      <c r="AN1110" s="327"/>
      <c r="AO1110" s="328"/>
      <c r="AP1110" s="321" t="s">
        <v>800</v>
      </c>
      <c r="AQ1110" s="321"/>
      <c r="AR1110" s="321"/>
      <c r="AS1110" s="321"/>
      <c r="AT1110" s="321"/>
      <c r="AU1110" s="321"/>
      <c r="AV1110" s="321"/>
      <c r="AW1110" s="321"/>
      <c r="AX1110" s="321"/>
    </row>
    <row r="1111" spans="1:51" ht="30" customHeight="1" x14ac:dyDescent="0.15">
      <c r="A1111" s="401">
        <v>2</v>
      </c>
      <c r="B1111" s="401">
        <v>1</v>
      </c>
      <c r="C1111" s="887" t="s">
        <v>782</v>
      </c>
      <c r="D1111" s="887"/>
      <c r="E1111" s="262" t="s">
        <v>780</v>
      </c>
      <c r="F1111" s="886"/>
      <c r="G1111" s="886"/>
      <c r="H1111" s="886"/>
      <c r="I1111" s="886"/>
      <c r="J1111" s="416">
        <v>4240001026181</v>
      </c>
      <c r="K1111" s="417"/>
      <c r="L1111" s="417"/>
      <c r="M1111" s="417"/>
      <c r="N1111" s="417"/>
      <c r="O1111" s="417"/>
      <c r="P1111" s="421" t="s">
        <v>796</v>
      </c>
      <c r="Q1111" s="317"/>
      <c r="R1111" s="317"/>
      <c r="S1111" s="317"/>
      <c r="T1111" s="317"/>
      <c r="U1111" s="317"/>
      <c r="V1111" s="317"/>
      <c r="W1111" s="317"/>
      <c r="X1111" s="317"/>
      <c r="Y1111" s="318">
        <v>87</v>
      </c>
      <c r="Z1111" s="319"/>
      <c r="AA1111" s="319"/>
      <c r="AB1111" s="320"/>
      <c r="AC1111" s="322" t="s">
        <v>375</v>
      </c>
      <c r="AD1111" s="323"/>
      <c r="AE1111" s="323"/>
      <c r="AF1111" s="323"/>
      <c r="AG1111" s="323"/>
      <c r="AH1111" s="324">
        <v>2</v>
      </c>
      <c r="AI1111" s="325"/>
      <c r="AJ1111" s="325"/>
      <c r="AK1111" s="325"/>
      <c r="AL1111" s="326">
        <v>64.75</v>
      </c>
      <c r="AM1111" s="327"/>
      <c r="AN1111" s="327"/>
      <c r="AO1111" s="328"/>
      <c r="AP1111" s="321" t="s">
        <v>800</v>
      </c>
      <c r="AQ1111" s="321"/>
      <c r="AR1111" s="321"/>
      <c r="AS1111" s="321"/>
      <c r="AT1111" s="321"/>
      <c r="AU1111" s="321"/>
      <c r="AV1111" s="321"/>
      <c r="AW1111" s="321"/>
      <c r="AX1111" s="321"/>
      <c r="AY1111">
        <f>COUNTA($E$1111)</f>
        <v>1</v>
      </c>
    </row>
    <row r="1112" spans="1:51" ht="30" customHeight="1" x14ac:dyDescent="0.15">
      <c r="A1112" s="401">
        <v>3</v>
      </c>
      <c r="B1112" s="401">
        <v>1</v>
      </c>
      <c r="C1112" s="887" t="s">
        <v>782</v>
      </c>
      <c r="D1112" s="887"/>
      <c r="E1112" s="262" t="s">
        <v>789</v>
      </c>
      <c r="F1112" s="886"/>
      <c r="G1112" s="886"/>
      <c r="H1112" s="886"/>
      <c r="I1112" s="886"/>
      <c r="J1112" s="416">
        <v>8050001032278</v>
      </c>
      <c r="K1112" s="417"/>
      <c r="L1112" s="417"/>
      <c r="M1112" s="417"/>
      <c r="N1112" s="417"/>
      <c r="O1112" s="417"/>
      <c r="P1112" s="421" t="s">
        <v>798</v>
      </c>
      <c r="Q1112" s="317"/>
      <c r="R1112" s="317"/>
      <c r="S1112" s="317"/>
      <c r="T1112" s="317"/>
      <c r="U1112" s="317"/>
      <c r="V1112" s="317"/>
      <c r="W1112" s="317"/>
      <c r="X1112" s="317"/>
      <c r="Y1112" s="318">
        <v>57</v>
      </c>
      <c r="Z1112" s="319"/>
      <c r="AA1112" s="319"/>
      <c r="AB1112" s="320"/>
      <c r="AC1112" s="322" t="s">
        <v>378</v>
      </c>
      <c r="AD1112" s="323"/>
      <c r="AE1112" s="323"/>
      <c r="AF1112" s="323"/>
      <c r="AG1112" s="323"/>
      <c r="AH1112" s="324" t="s">
        <v>808</v>
      </c>
      <c r="AI1112" s="325"/>
      <c r="AJ1112" s="325"/>
      <c r="AK1112" s="325"/>
      <c r="AL1112" s="326">
        <v>99.15</v>
      </c>
      <c r="AM1112" s="327"/>
      <c r="AN1112" s="327"/>
      <c r="AO1112" s="328"/>
      <c r="AP1112" s="321" t="s">
        <v>800</v>
      </c>
      <c r="AQ1112" s="321"/>
      <c r="AR1112" s="321"/>
      <c r="AS1112" s="321"/>
      <c r="AT1112" s="321"/>
      <c r="AU1112" s="321"/>
      <c r="AV1112" s="321"/>
      <c r="AW1112" s="321"/>
      <c r="AX1112" s="321"/>
      <c r="AY1112">
        <f>COUNTA($E$1112)</f>
        <v>1</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11 Y1113: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1112">
    <cfRule type="expression" dxfId="703" priority="3">
      <formula>IF(RIGHT(TEXT(Y1112,"0.#"),1)=".",FALSE,TRUE)</formula>
    </cfRule>
    <cfRule type="expression" dxfId="702" priority="4">
      <formula>IF(RIGHT(TEXT(Y1112,"0.#"),1)=".",TRUE,FALSE)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211" max="49" man="1"/>
    <brk id="278" max="49" man="1"/>
    <brk id="483" max="49" man="1"/>
    <brk id="727" max="49" man="1"/>
    <brk id="735"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2021-05-10T08:27:59Z</cp:lastPrinted>
  <dcterms:created xsi:type="dcterms:W3CDTF">2012-03-13T00:50:25Z</dcterms:created>
  <dcterms:modified xsi:type="dcterms:W3CDTF">2021-07-08T14:10:43Z</dcterms:modified>
</cp:coreProperties>
</file>