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<sst xmlns="http://schemas.openxmlformats.org/spreadsheetml/2006/main" count="3133" uniqueCount="787">
  <si>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</si>
  <si>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</si>
  <si>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</si>
  <si>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</si>
  <si>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</si>
  <si>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</si>
  <si>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</si>
  <si>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</si>
  <si>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</si>
  <si>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</si>
  <si>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</si>
  <si>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</si>
  <si>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</si>
  <si>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</si>
  <si>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</si>
  <si>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</si>
  <si>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</si>
  <si>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</si>
  <si>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</si>
  <si>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</si>
  <si>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</si>
  <si>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</si>
  <si>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</si>
  <si>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</si>
  <si>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</si>
  <si>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</si>
  <si>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</si>
  <si>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</si>
  <si>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</si>
  <si>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</si>
  <si>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</si>
  <si>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</si>
  <si>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</si>
  <si>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</si>
  <si>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</si>
  <si>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</si>
  <si>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</si>
  <si>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</si>
  <si>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</si>
  <si>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</si>
  <si>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</si>
  <si>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</si>
  <si>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</si>
  <si>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</si>
  <si>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</si>
  <si>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</si>
  <si>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</si>
  <si>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</si>
  <si>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</si>
  <si>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</si>
  <si>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</si>
  <si>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</si>
  <si>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</si>
  <si>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</si>
  <si>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</si>
  <si>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</si>
  <si>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</si>
  <si>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</si>
  <si>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</si>
  <si>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</si>
  <si>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</si>
  <si>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</si>
  <si>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</si>
  <si>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</si>
  <si>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</si>
  <si>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</si>
  <si>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</si>
  <si>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</si>
  <si>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</si>
  <si>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</si>
  <si>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</si>
  <si>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</si>
  <si>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</si>
  <si>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</si>
  <si>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</si>
  <si>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</si>
  <si>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</si>
  <si>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</si>
  <si>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</si>
  <si>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</si>
  <si>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</si>
  <si>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</si>
  <si>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</si>
  <si>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</si>
  <si>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</si>
  <si>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</si>
  <si>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</si>
  <si>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</si>
  <si>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</si>
  <si>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</si>
  <si>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</si>
  <si>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</si>
  <si>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</si>
  <si>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</si>
  <si>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</si>
  <si>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</si>
  <si>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</si>
  <si>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</si>
  <si>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</si>
  <si>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</si>
  <si>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</si>
  <si>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</si>
  <si>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</si>
  <si>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</si>
  <si>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</si>
  <si>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</si>
  <si>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</si>
  <si>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</si>
  <si>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</si>
  <si>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</si>
  <si>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</si>
  <si>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</si>
  <si>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</si>
  <si>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</si>
  <si>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</si>
  <si>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</si>
  <si>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</si>
  <si>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</si>
  <si>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</si>
  <si>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</si>
  <si>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</si>
  <si>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</si>
  <si>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</si>
  <si>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</si>
  <si>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</si>
  <si>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</si>
  <si>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</si>
  <si>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</si>
  <si>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</si>
  <si>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</si>
  <si>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</si>
  <si>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</si>
  <si>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</si>
  <si>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</si>
  <si>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</si>
  <si>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</si>
  <si>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</si>
  <si>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</si>
  <si>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</si>
  <si>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</si>
  <si>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</si>
  <si>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</si>
  <si>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</si>
  <si>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</si>
  <si>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</si>
  <si>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</si>
  <si>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</si>
  <si>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</si>
  <si>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</si>
  <si>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</si>
  <si>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</si>
  <si>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</si>
  <si>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</si>
  <si>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</si>
  <si>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</si>
  <si>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</si>
  <si>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</si>
  <si>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</si>
  <si>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</si>
  <si>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</si>
  <si>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</si>
  <si>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</si>
  <si>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</si>
  <si>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</si>
  <si>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</si>
  <si>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</si>
  <si>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</si>
  <si>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</si>
  <si>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</si>
  <si>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</si>
  <si>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</si>
  <si>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</si>
  <si>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</si>
  <si>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</si>
  <si>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</si>
  <si>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</si>
  <si>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</si>
  <si>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</si>
  <si>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</si>
  <si>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</si>
  <si>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</si>
  <si>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</si>
  <si>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</si>
  <si>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</si>
  <si>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</si>
  <si>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</si>
  <si>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</si>
  <si>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</si>
  <si>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</si>
  <si>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</si>
  <si>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</si>
  <si>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</si>
  <si>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</si>
  <si>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</si>
  <si>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</si>
  <si>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</si>
  <si>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</si>
  <si>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</si>
  <si>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</si>
  <si>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</si>
  <si>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</si>
  <si>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</si>
  <si>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</si>
  <si>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</si>
  <si>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</si>
  <si>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</si>
  <si>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</si>
  <si>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</si>
  <si>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</si>
  <si>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</si>
  <si>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</si>
  <si>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</si>
  <si>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</si>
  <si>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</si>
  <si>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</si>
  <si>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</si>
  <si>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</si>
  <si>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</si>
  <si>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</si>
  <si>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</si>
  <si>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</si>
  <si>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</si>
  <si>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</si>
  <si>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</si>
  <si>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</si>
  <si>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</si>
  <si>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</si>
  <si>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</si>
  <si>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</si>
  <si>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</si>
  <si>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</si>
  <si>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</si>
  <si>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</si>
  <si>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</si>
  <si>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</si>
  <si>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</si>
  <si>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</si>
  <si>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</si>
  <si>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</si>
  <si>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</si>
  <si>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</si>
  <si>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</si>
  <si>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</si>
  <si>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</si>
  <si>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</si>
  <si>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</si>
  <si>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</si>
  <si>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</si>
  <si>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</si>
  <si>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</si>
  <si>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</si>
  <si>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</si>
  <si>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</si>
  <si>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</si>
  <si>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</si>
  <si>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</si>
  <si>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</si>
  <si>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</si>
  <si>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</si>
  <si>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</si>
  <si>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</si>
  <si>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</si>
  <si>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</si>
  <si>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</si>
  <si>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</si>
  <si>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</si>
  <si>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</si>
  <si>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</si>
  <si>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</si>
  <si>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</si>
  <si>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</si>
  <si>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</si>
  <si>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</si>
  <si>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</si>
  <si>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</si>
  <si>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</si>
  <si>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</si>
  <si>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</si>
  <si>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</si>
  <si>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</si>
  <si>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</si>
  <si>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</si>
  <si>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</si>
  <si>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</si>
  <si>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</si>
  <si>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</si>
  <si>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</si>
  <si>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</si>
  <si>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</si>
  <si>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</si>
  <si>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</si>
  <si>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</si>
  <si>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</si>
  <si>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</si>
  <si>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</si>
  <si>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</si>
  <si>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</si>
  <si>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</si>
  <si>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</si>
  <si>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</si>
  <si>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</si>
  <si>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</si>
  <si>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</si>
  <si>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</si>
  <si>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</si>
  <si>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</si>
  <si>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</si>
  <si>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</si>
  <si>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</si>
  <si>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</si>
  <si>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</si>
  <si>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</si>
  <si>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</si>
  <si>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</si>
  <si>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</si>
  <si>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</si>
  <si>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</si>
  <si>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</si>
  <si>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</si>
  <si>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</si>
  <si>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</si>
  <si>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</si>
  <si>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</si>
  <si>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</si>
  <si>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</si>
  <si>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</si>
  <si>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</si>
  <si>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</si>
  <si>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</si>
  <si>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</si>
  <si>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</si>
  <si>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</si>
  <si>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</si>
  <si>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</si>
  <si>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</si>
  <si>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</si>
  <si>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</si>
  <si>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</si>
  <si>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</si>
  <si>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</si>
  <si>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</si>
  <si>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</si>
  <si>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</si>
  <si>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</si>
  <si>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</si>
  <si>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</si>
  <si>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</si>
  <si>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</si>
  <si>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</si>
  <si>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</si>
  <si>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</si>
  <si>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</si>
  <si>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</si>
  <si>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</si>
  <si>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</si>
  <si>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</si>
  <si>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</si>
  <si>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</si>
  <si>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</si>
  <si>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</si>
  <si>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</si>
  <si>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</si>
  <si>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</si>
  <si>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</si>
  <si>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</si>
  <si>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</si>
  <si>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</si>
  <si>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</si>
  <si>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</si>
  <si>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</si>
  <si>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</si>
  <si>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</si>
  <si>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</si>
  <si>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</si>
  <si>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</si>
  <si>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</si>
  <si>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</si>
  <si>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</si>
  <si>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</si>
  <si>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</si>
  <si>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</si>
  <si>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</si>
  <si>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</si>
  <si>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</si>
  <si>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</si>
  <si>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</si>
  <si>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</si>
  <si>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</si>
  <si>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</si>
  <si>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</si>
  <si>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</si>
  <si>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</si>
  <si>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</si>
  <si>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</si>
  <si>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</si>
  <si>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</si>
  <si>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</si>
  <si>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</si>
  <si>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</si>
  <si>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</si>
  <si>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</si>
  <si>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</si>
  <si>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</si>
  <si>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</si>
  <si>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</si>
  <si>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</si>
  <si>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</si>
  <si>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</si>
  <si>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</si>
  <si>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</si>
  <si>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</si>
  <si>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</si>
  <si>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</si>
  <si>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</si>
  <si>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</si>
  <si>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</si>
  <si>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</si>
  <si>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</si>
  <si>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</si>
  <si>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</si>
  <si>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</si>
  <si>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</si>
  <si>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</si>
  <si>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</si>
  <si>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</si>
  <si>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</si>
  <si>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</si>
  <si>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</si>
  <si>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</si>
  <si>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</si>
  <si>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</si>
  <si>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</si>
  <si>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</si>
  <si>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</si>
  <si>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</si>
  <si>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</si>
  <si>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</si>
  <si>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</si>
  <si>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</si>
  <si>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</si>
  <si>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</si>
  <si>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</si>
  <si>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</si>
  <si>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</si>
  <si>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</si>
  <si>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</si>
  <si>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</si>
  <si>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</si>
  <si>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</si>
  <si>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</si>
  <si>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</si>
  <si>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</si>
  <si>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</si>
  <si>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</si>
  <si>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</si>
  <si>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</si>
  <si>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</si>
  <si>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</si>
  <si>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</si>
  <si>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</si>
  <si>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</si>
  <si>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</si>
  <si>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</si>
  <si>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</si>
  <si>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</si>
  <si>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</si>
  <si>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</si>
  <si>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</si>
  <si>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</si>
  <si>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</si>
  <si>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</si>
  <si>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</si>
  <si>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</si>
  <si>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</si>
  <si>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</si>
  <si>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</si>
  <si>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</si>
  <si>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</si>
  <si>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</si>
  <si>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</si>
  <si>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</si>
  <si>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</si>
  <si>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</si>
  <si>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</si>
  <si>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</si>
  <si>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</si>
  <si>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</si>
  <si>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</si>
  <si>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</si>
  <si>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</si>
  <si>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</si>
  <si>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</si>
  <si>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</si>
  <si>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</si>
  <si>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</si>
  <si>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</si>
  <si>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</si>
  <si>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</si>
  <si>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</si>
  <si>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</si>
  <si>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</si>
  <si>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</si>
  <si>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</si>
  <si>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</si>
  <si>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</si>
  <si>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</si>
  <si>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</si>
  <si>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</si>
  <si>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</si>
  <si>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</si>
  <si>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</si>
  <si>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</si>
  <si>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</si>
  <si>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</si>
  <si>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</si>
  <si>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</si>
  <si>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</si>
  <si>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</si>
  <si>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</si>
  <si>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</si>
  <si>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</si>
  <si>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</si>
  <si>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</si>
  <si>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</si>
  <si>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</si>
  <si>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</si>
  <si>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</si>
  <si>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</si>
  <si>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</si>
  <si>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</si>
  <si>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</si>
  <si>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</si>
  <si>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</si>
  <si>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</si>
  <si>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</si>
  <si>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</si>
  <si>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</si>
  <si>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</si>
  <si>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</si>
  <si>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</si>
  <si>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</si>
  <si>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</si>
  <si>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</si>
  <si>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</si>
  <si>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</si>
  <si>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</si>
  <si>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</si>
  <si>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</si>
  <si>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</si>
  <si>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</si>
  <si>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</si>
  <si>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</si>
  <si>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</si>
  <si>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</si>
  <si>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</si>
  <si>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</si>
  <si>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</si>
  <si>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</si>
  <si>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</si>
  <si>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</si>
  <si>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</si>
  <si>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</si>
  <si>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</si>
  <si>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</si>
  <si>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</si>
  <si>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</si>
  <si>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</si>
  <si>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</si>
  <si>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</si>
  <si>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</si>
  <si>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</si>
  <si>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</si>
  <si>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</si>
  <si>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</si>
  <si>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</si>
  <si>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</si>
  <si>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</si>
  <si>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</si>
  <si>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</si>
  <si>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</si>
  <si>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</si>
  <si>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</si>
  <si>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</si>
  <si>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</si>
  <si>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</si>
  <si>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</si>
  <si>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</si>
  <si>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</si>
  <si>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</si>
  <si>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</si>
  <si>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</si>
  <si>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</si>
  <si>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</si>
  <si>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</si>
  <si>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</si>
  <si>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</si>
  <si>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</si>
  <si>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</si>
  <si>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</si>
  <si>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</si>
  <si>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</si>
  <si>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</si>
  <si>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</si>
  <si>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</si>
  <si>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</si>
  <si>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</si>
  <si>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</si>
  <si>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</si>
  <si>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</si>
  <si>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</si>
  <si>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</si>
  <si>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</si>
  <si>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</si>
  <si>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</si>
  <si>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</si>
  <si>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</si>
  <si>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</si>
  <si>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</si>
  <si>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</si>
  <si>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</si>
  <si>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</si>
  <si>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</si>
  <si>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</si>
  <si>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</si>
  <si>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</si>
  <si>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</si>
  <si>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</si>
  <si>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</si>
  <si>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</si>
  <si>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</si>
  <si>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</si>
  <si>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</si>
  <si>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</si>
  <si>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</si>
  <si>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</si>
  <si>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</si>
  <si>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</si>
  <si>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</si>
  <si>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</si>
  <si>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</si>
  <si>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</si>
  <si>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</si>
  <si>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</si>
  <si>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</si>
  <si>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</si>
  <si>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</si>
  <si>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</si>
  <si>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</si>
  <si>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</si>
  <si>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</si>
  <si>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</si>
  <si>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</si>
  <si>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</si>
  <si>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</si>
  <si>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</si>
  <si>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</si>
  <si>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</si>
  <si>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</si>
  <si>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</si>
  <si>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</si>
  <si>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</si>
  <si>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</si>
  <si>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</si>
  <si>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</si>
  <si>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</si>
  <si>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</si>
  <si>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</si>
  <si>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</si>
  <si>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</si>
  <si>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</si>
  <si>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</si>
  <si>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</si>
  <si>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</si>
  <si>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</si>
  <si>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</si>
  <si>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</si>
  <si>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</si>
  <si>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</si>
  <si>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</si>
  <si>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</si>
  <si>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</si>
  <si>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</si>
  <si>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</si>
  <si>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</si>
  <si>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</si>
  <si>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</si>
  <si>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</si>
  <si>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</si>
  <si>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</si>
  <si>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</si>
  <si>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</si>
  <si>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</si>
  <si>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</si>
  <si>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</si>
  <si>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</si>
  <si>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</si>
  <si>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</si>
  <si>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</si>
  <si>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</si>
  <si>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</si>
  <si>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</si>
  <si>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</si>
  <si>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</si>
  <si>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</si>
  <si>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</si>
  <si>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</si>
  <si>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</si>
  <si>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</si>
  <si>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</si>
  <si>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</si>
  <si>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</si>
  <si>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</si>
  <si>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</si>
  <si>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平成１９年度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</si>
  <si>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</si>
  <si>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</si>
  <si>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</si>
  <si>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使用済の不用タイヤ等を産業廃棄物として適正に処分をして各部隊等の整斉円滑な隊務運営と環境保全に寄与する。</t>
  </si>
  <si>
    <t>不用タイヤ等は、従来演習場等での活用、あるいは公共団体や民間業者への売却等を実施していたが、近年の環境保全の厳しい社会ニーズから買い取りが困難となっている。本事業は、タイヤ等の処分に必要な経費を取得して処分業者に適正な処分を依頼して、各部隊等の隊務運営を整斉円滑に行うとともに、環境保全に寄与するものである。</t>
  </si>
  <si>
    <t>-</t>
  </si>
  <si>
    <t>車両修理費</t>
  </si>
  <si>
    <t>各部隊等の整斉円滑な隊務運営に寄与するため、当該年度の不用タイヤ等を適正に処分する。</t>
  </si>
  <si>
    <t>不用タイヤ等（タイヤ、オイルエレメント等）産業廃棄物の処分割合</t>
  </si>
  <si>
    <t>中期防衛力整備計画（平成３１年度～平成３５年度）（平成３０年１２月１８日国家安全保障会議決定及び閣議決定）</t>
  </si>
  <si>
    <t>不用タイヤ等の処分重量</t>
  </si>
  <si>
    <t>ｔ</t>
  </si>
  <si>
    <t>執行額（Ｘ）／処分重量（Ｙ）　　　　　　　　　　　　　　</t>
    <phoneticPr fontId="5"/>
  </si>
  <si>
    <t>　　Ｘ/Ｙ</t>
    <phoneticPr fontId="5"/>
  </si>
  <si>
    <t>26/15</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</si>
  <si>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</si>
  <si>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</si>
  <si>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</si>
  <si>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</si>
  <si>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</si>
  <si>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</si>
  <si>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</si>
  <si>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</si>
  <si>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</si>
  <si>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</si>
  <si>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</si>
  <si>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</si>
  <si>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</si>
  <si>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</si>
  <si>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0242</t>
  </si>
  <si>
    <t>0197</t>
  </si>
  <si>
    <t>0185</t>
  </si>
  <si>
    <t>0203</t>
  </si>
  <si>
    <t>0171</t>
  </si>
  <si>
    <t>0113</t>
  </si>
  <si>
    <t>0110</t>
  </si>
  <si>
    <t>0105</t>
  </si>
  <si>
    <t>防衛省(0100)</t>
  </si>
  <si>
    <t>○</t>
  </si>
  <si>
    <t>事業監理官（宇宙・地上装備担当）</t>
    <phoneticPr fontId="5"/>
  </si>
  <si>
    <t>車両修理費</t>
    <rPh sb="0" eb="2">
      <t>シャリョウ</t>
    </rPh>
    <rPh sb="2" eb="5">
      <t>シュウリヒ</t>
    </rPh>
    <phoneticPr fontId="5"/>
  </si>
  <si>
    <t>廃タイヤ等処分</t>
    <rPh sb="0" eb="1">
      <t>ハイ</t>
    </rPh>
    <rPh sb="4" eb="5">
      <t>トウ</t>
    </rPh>
    <rPh sb="5" eb="7">
      <t>ショブン</t>
    </rPh>
    <phoneticPr fontId="5"/>
  </si>
  <si>
    <t>A.（有）宮城解体</t>
    <phoneticPr fontId="5"/>
  </si>
  <si>
    <t>（有）宮城解体</t>
    <phoneticPr fontId="5"/>
  </si>
  <si>
    <t>（株）東光物産</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</si>
  <si>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</si>
  <si>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</si>
  <si>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</si>
  <si>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調達に際しては、原則として一般競争入札により入札参加者を多く募り競争性を確保しているため、妥当である。
随意契約については、１件当たり百万円未満の少額ながら、複数社からの見積を取得しており、支出先の選定は妥当である。</t>
    <phoneticPr fontId="5"/>
  </si>
  <si>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</si>
  <si>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</si>
  <si>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随意契約については、１件当たり百万円未満の少額ながら、複数社からの見積を取得しており、支出先の選定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</si>
  <si>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</si>
  <si>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</si>
  <si>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</si>
  <si>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不用タイヤ等を適正に処分することで、陸上自衛隊の各部隊等の整斉円滑な隊務運営と環境保全に寄与しており、成果目標に見合っている。</t>
    <rPh sb="0" eb="2">
      <t>フヨウ</t>
    </rPh>
    <rPh sb="5" eb="6">
      <t>トウ</t>
    </rPh>
    <rPh sb="7" eb="9">
      <t>テキセイ</t>
    </rPh>
    <rPh sb="10" eb="12">
      <t>ショブン</t>
    </rPh>
    <rPh sb="44" eb="46">
      <t>キヨ</t>
    </rPh>
    <rPh sb="51" eb="53">
      <t>セイカ</t>
    </rPh>
    <rPh sb="53" eb="55">
      <t>モクヒョウ</t>
    </rPh>
    <rPh sb="56" eb="58">
      <t>ミア</t>
    </rPh>
    <phoneticPr fontId="5"/>
  </si>
  <si>
    <t>活動実績は見込みに見合ったものである。</t>
    <phoneticPr fontId="5"/>
  </si>
  <si>
    <t>不用タイヤ等は適正に処分されている。</t>
    <rPh sb="0" eb="2">
      <t>フヨウ</t>
    </rPh>
    <rPh sb="5" eb="6">
      <t>トウ</t>
    </rPh>
    <rPh sb="7" eb="9">
      <t>テキセイ</t>
    </rPh>
    <rPh sb="10" eb="12">
      <t>ショブン</t>
    </rPh>
    <phoneticPr fontId="5"/>
  </si>
  <si>
    <t>１　必要性
　不用タイヤ等の産業廃棄物を適正に処理し、陸上自衛隊の各部隊等の円滑な隊務運営と環境保全に寄与するため、必要である。
２　効率性
　原則として一般競争入札により入札参加者を募ることで競争性の確保に努めており、効率的である。
３　有効性
　不用タイヤ等の産業廃棄物を適正に処理し、駐屯地等における野積みを解消することにより各部隊等の円滑な隊務運営と環境保全に寄与しており、有効である。
４　総合評価
　不用タイヤ等の産業廃棄物を適正に処理し、陸上自衛隊の各部隊等の円滑な隊務運営と環境保全に寄与するために必要な事業であり、効率性、有効性に問題はなく、適正に実施されている。</t>
    <phoneticPr fontId="5"/>
  </si>
  <si>
    <t>引き続き、応札者拡大の方策検討を行い、効率的な予算要求、執行に努める。</t>
    <phoneticPr fontId="5"/>
  </si>
  <si>
    <t>3.2/1.5</t>
    <phoneticPr fontId="5"/>
  </si>
  <si>
    <t>車両等の処分</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</si>
  <si>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</si>
  <si>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</si>
  <si>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</si>
  <si>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</si>
  <si>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</si>
  <si>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百万円／ｔ</t>
  </si>
  <si>
    <t>-</t>
    <phoneticPr fontId="5"/>
  </si>
  <si>
    <t>-</t>
    <phoneticPr fontId="5"/>
  </si>
  <si>
    <t>協業組合仙台清掃公社</t>
    <rPh sb="0" eb="2">
      <t>キョウギョウ</t>
    </rPh>
    <rPh sb="2" eb="4">
      <t>クミアイ</t>
    </rPh>
    <phoneticPr fontId="5"/>
  </si>
  <si>
    <t>B.協業組合仙台清掃公社</t>
    <rPh sb="2" eb="4">
      <t>キョウギョウ</t>
    </rPh>
    <phoneticPr fontId="5"/>
  </si>
  <si>
    <t>事業監理官
奥山　剛</t>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</si>
</sst>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3056</xdr:colOff>
      <xdr:row>749</xdr:row>
      <xdr:rowOff>57047</xdr:rowOff>
    </xdr:from>
    <xdr:to>
      <xdr:col>39</xdr:col>
      <xdr:colOff>140313</xdr:colOff>
      <xdr:row>761</xdr:row>
      <xdr:rowOff>36027</xdr:rowOff>
    </xdr:to>
    <xdr:grpSp>
      <xdr:nvGrpSpPr>
        <xdr:cNvPr id="20" name="グループ化 19"/>
        <xdr:cNvGrpSpPr/>
      </xdr:nvGrpSpPr>
      <xdr:grpSpPr>
        <a:xfrm>
          <a:off x="2634337" y="76697578"/>
          <a:ext cx="5399820" cy="4265230"/>
          <a:chOff x="2407507" y="43803794"/>
          <a:chExt cx="5346964" cy="4165786"/>
        </a:xfrm>
      </xdr:grpSpPr>
      <xdr:cxnSp macro="">
        <xdr:nvCxnSpPr>
          <xdr:cNvPr id="21" name="直線コネクタ 20"/>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23" name="テキスト ボックス 22"/>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24" name="テキスト ボックス 23"/>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0.7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5" name="直線コネクタ 24"/>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0" name="テキスト ボックス 29"/>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1" name="大かっこ 30"/>
          <xdr:cNvSpPr/>
        </xdr:nvSpPr>
        <xdr:spPr>
          <a:xfrm>
            <a:off x="2420471" y="47412367"/>
            <a:ext cx="1876425"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・不用タイヤ等の処分</a:t>
            </a:r>
            <a:endParaRPr kumimoji="1" lang="en-US" altLang="ja-JP" sz="1100">
              <a:latin typeface="+mj-ea"/>
              <a:ea typeface="+mj-ea"/>
            </a:endParaRPr>
          </a:p>
        </xdr:txBody>
      </xdr:sp>
      <xdr:sp macro="" textlink="">
        <xdr:nvSpPr>
          <xdr:cNvPr id="32" name="大かっこ 31"/>
          <xdr:cNvSpPr/>
        </xdr:nvSpPr>
        <xdr:spPr>
          <a:xfrm>
            <a:off x="5878046" y="47412367"/>
            <a:ext cx="1876425"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n-ea"/>
                <a:ea typeface="+mn-ea"/>
              </a:rPr>
              <a:t>・不用タイヤ等の処分</a:t>
            </a:r>
            <a:endParaRPr kumimoji="1" lang="en-US" altLang="ja-JP" sz="1100">
              <a:latin typeface="+mn-ea"/>
              <a:ea typeface="+mn-ea"/>
            </a:endParaRPr>
          </a:p>
        </xdr:txBody>
      </xdr:sp>
    </xdr:grpSp>
    <xdr:clientData/>
  </xdr:twoCellAnchor>
  <xdr:twoCellAnchor>
    <xdr:from>
      <xdr:col>18</xdr:col>
      <xdr:colOff>22265</xdr:colOff>
      <xdr:row>751</xdr:row>
      <xdr:rowOff>102673</xdr:rowOff>
    </xdr:from>
    <xdr:to>
      <xdr:col>33</xdr:col>
      <xdr:colOff>194193</xdr:colOff>
      <xdr:row>754</xdr:row>
      <xdr:rowOff>152742</xdr:rowOff>
    </xdr:to>
    <xdr:sp macro="" textlink="">
      <xdr:nvSpPr>
        <xdr:cNvPr id="33" name="大かっこ 32"/>
        <xdr:cNvSpPr/>
      </xdr:nvSpPr>
      <xdr:spPr bwMode="auto">
        <a:xfrm>
          <a:off x="3762992" y="74120582"/>
          <a:ext cx="3289201" cy="10891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使用済の不用タイヤ等を産業廃棄物として適正に処分し、各部隊等の整斉円滑な隊務運営と環境保全に寄与する。</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710</v>
      </c>
      <c r="AK2" s="944"/>
      <c r="AL2" s="944"/>
      <c r="AM2" s="944"/>
      <c r="AN2" s="98" t="s">
        <v>406</v>
      </c>
      <c r="AO2" s="944">
        <v>20</v>
      </c>
      <c r="AP2" s="944"/>
      <c r="AQ2" s="944"/>
      <c r="AR2" s="99" t="s">
        <v>709</v>
      </c>
      <c r="AS2" s="950">
        <v>35</v>
      </c>
      <c r="AT2" s="950"/>
      <c r="AU2" s="950"/>
      <c r="AV2" s="98" t="str">
        <f>IF(AW2="","","-")</f>
        <v/>
      </c>
      <c r="AW2" s="910"/>
      <c r="AX2" s="910"/>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775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713</v>
      </c>
      <c r="H5" s="834"/>
      <c r="I5" s="834"/>
      <c r="J5" s="834"/>
      <c r="K5" s="834"/>
      <c r="L5" s="834"/>
      <c r="M5" s="835" t="s">
        <v>66</v>
      </c>
      <c r="N5" s="836"/>
      <c r="O5" s="836"/>
      <c r="P5" s="836"/>
      <c r="Q5" s="836"/>
      <c r="R5" s="837"/>
      <c r="S5" s="838" t="s">
        <v>714</v>
      </c>
      <c r="T5" s="834"/>
      <c r="U5" s="834"/>
      <c r="V5" s="834"/>
      <c r="W5" s="834"/>
      <c r="X5" s="839"/>
      <c r="Y5" s="696" t="s">
        <v>3</v>
      </c>
      <c r="Z5" s="542"/>
      <c r="AA5" s="542"/>
      <c r="AB5" s="542"/>
      <c r="AC5" s="542"/>
      <c r="AD5" s="543"/>
      <c r="AE5" s="697" t="s">
        <v>753</v>
      </c>
      <c r="AF5" s="697"/>
      <c r="AG5" s="697"/>
      <c r="AH5" s="697"/>
      <c r="AI5" s="697"/>
      <c r="AJ5" s="697"/>
      <c r="AK5" s="697"/>
      <c r="AL5" s="697"/>
      <c r="AM5" s="697"/>
      <c r="AN5" s="697"/>
      <c r="AO5" s="697"/>
      <c r="AP5" s="698"/>
      <c r="AQ5" s="699" t="s">
        <v>786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0" t="s">
        <v>257</v>
      </c>
      <c r="Z8" s="841"/>
      <c r="AA8" s="841"/>
      <c r="AB8" s="841"/>
      <c r="AC8" s="841"/>
      <c r="AD8" s="842"/>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717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4" t="s">
        <v>718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5">
        <v>34</v>
      </c>
      <c r="Q13" s="656"/>
      <c r="R13" s="656"/>
      <c r="S13" s="656"/>
      <c r="T13" s="656"/>
      <c r="U13" s="656"/>
      <c r="V13" s="657"/>
      <c r="W13" s="655">
        <v>0</v>
      </c>
      <c r="X13" s="656"/>
      <c r="Y13" s="656"/>
      <c r="Z13" s="656"/>
      <c r="AA13" s="656"/>
      <c r="AB13" s="656"/>
      <c r="AC13" s="657"/>
      <c r="AD13" s="655">
        <v>3.2</v>
      </c>
      <c r="AE13" s="656"/>
      <c r="AF13" s="656"/>
      <c r="AG13" s="656"/>
      <c r="AH13" s="656"/>
      <c r="AI13" s="656"/>
      <c r="AJ13" s="657"/>
      <c r="AK13" s="655">
        <v>0</v>
      </c>
      <c r="AL13" s="656"/>
      <c r="AM13" s="656"/>
      <c r="AN13" s="656"/>
      <c r="AO13" s="656"/>
      <c r="AP13" s="656"/>
      <c r="AQ13" s="657"/>
      <c r="AR13" s="919" t="s">
        <v>780</v>
      </c>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5">
        <v>5</v>
      </c>
      <c r="Q15" s="656"/>
      <c r="R15" s="656"/>
      <c r="S15" s="656"/>
      <c r="T15" s="656"/>
      <c r="U15" s="656"/>
      <c r="V15" s="657"/>
      <c r="W15" s="655">
        <v>0</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780</v>
      </c>
      <c r="AS15" s="656"/>
      <c r="AT15" s="656"/>
      <c r="AU15" s="656"/>
      <c r="AV15" s="656"/>
      <c r="AW15" s="656"/>
      <c r="AX15" s="803"/>
    </row>
    <row r="16" spans="1:50" ht="21" customHeight="1" x14ac:dyDescent="0.15">
      <c r="A16" s="612"/>
      <c r="B16" s="613"/>
      <c r="C16" s="613"/>
      <c r="D16" s="613"/>
      <c r="E16" s="613"/>
      <c r="F16" s="614"/>
      <c r="G16" s="725"/>
      <c r="H16" s="726"/>
      <c r="I16" s="711" t="s">
        <v>52</v>
      </c>
      <c r="J16" s="712"/>
      <c r="K16" s="712"/>
      <c r="L16" s="712"/>
      <c r="M16" s="712"/>
      <c r="N16" s="712"/>
      <c r="O16" s="713"/>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4">
        <f>SUM(P13:V17)</f>
        <v>39</v>
      </c>
      <c r="Q18" s="875"/>
      <c r="R18" s="875"/>
      <c r="S18" s="875"/>
      <c r="T18" s="875"/>
      <c r="U18" s="875"/>
      <c r="V18" s="876"/>
      <c r="W18" s="874">
        <f>SUM(W13:AC17)</f>
        <v>0</v>
      </c>
      <c r="X18" s="875"/>
      <c r="Y18" s="875"/>
      <c r="Z18" s="875"/>
      <c r="AA18" s="875"/>
      <c r="AB18" s="875"/>
      <c r="AC18" s="876"/>
      <c r="AD18" s="874">
        <f>SUM(AD13:AJ17)</f>
        <v>3.2</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26</v>
      </c>
      <c r="Q19" s="656"/>
      <c r="R19" s="656"/>
      <c r="S19" s="656"/>
      <c r="T19" s="656"/>
      <c r="U19" s="656"/>
      <c r="V19" s="657"/>
      <c r="W19" s="655">
        <v>0</v>
      </c>
      <c r="X19" s="656"/>
      <c r="Y19" s="656"/>
      <c r="Z19" s="656"/>
      <c r="AA19" s="656"/>
      <c r="AB19" s="656"/>
      <c r="AC19" s="657"/>
      <c r="AD19" s="655">
        <v>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0.66666666666666663</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6"/>
      <c r="G21" s="314" t="s">
        <v>354</v>
      </c>
      <c r="H21" s="315"/>
      <c r="I21" s="315"/>
      <c r="J21" s="315"/>
      <c r="K21" s="315"/>
      <c r="L21" s="315"/>
      <c r="M21" s="315"/>
      <c r="N21" s="315"/>
      <c r="O21" s="315"/>
      <c r="P21" s="316">
        <f>IF(P19=0, "-", SUM(P19)/SUM(P13,P14))</f>
        <v>0.76470588235294112</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720</v>
      </c>
      <c r="H23" s="970"/>
      <c r="I23" s="970"/>
      <c r="J23" s="970"/>
      <c r="K23" s="970"/>
      <c r="L23" s="970"/>
      <c r="M23" s="970"/>
      <c r="N23" s="970"/>
      <c r="O23" s="971"/>
      <c r="P23" s="919">
        <v>0</v>
      </c>
      <c r="Q23" s="920"/>
      <c r="R23" s="920"/>
      <c r="S23" s="920"/>
      <c r="T23" s="920"/>
      <c r="U23" s="920"/>
      <c r="V23" s="934"/>
      <c r="W23" s="919"/>
      <c r="X23" s="920"/>
      <c r="Y23" s="920"/>
      <c r="Z23" s="920"/>
      <c r="AA23" s="920"/>
      <c r="AB23" s="920"/>
      <c r="AC23" s="934"/>
      <c r="AD23" s="982" t="s">
        <v>780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5" t="s">
        <v>719</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5" t="s">
        <v>719</v>
      </c>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5" t="s">
        <v>719</v>
      </c>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5" t="s">
        <v>719</v>
      </c>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4">
        <f>P29-SUM(P23:P27)</f>
        <v>0</v>
      </c>
      <c r="Q28" s="875"/>
      <c r="R28" s="875"/>
      <c r="S28" s="875"/>
      <c r="T28" s="875"/>
      <c r="U28" s="875"/>
      <c r="V28" s="876"/>
      <c r="W28" s="874" t="e">
        <f>W29-SUM(W23:W27)</f>
        <v>#VALUE!</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0</v>
      </c>
      <c r="Q29" s="656"/>
      <c r="R29" s="656"/>
      <c r="S29" s="656"/>
      <c r="T29" s="656"/>
      <c r="U29" s="656"/>
      <c r="V29" s="657"/>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390</v>
      </c>
      <c r="AF30" s="853"/>
      <c r="AG30" s="853"/>
      <c r="AH30" s="854"/>
      <c r="AI30" s="914" t="s">
        <v>412</v>
      </c>
      <c r="AJ30" s="914"/>
      <c r="AK30" s="914"/>
      <c r="AL30" s="852"/>
      <c r="AM30" s="914" t="s">
        <v>509</v>
      </c>
      <c r="AN30" s="914"/>
      <c r="AO30" s="914"/>
      <c r="AP30" s="852"/>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100</v>
      </c>
      <c r="AF32" s="219"/>
      <c r="AG32" s="219"/>
      <c r="AH32" s="219"/>
      <c r="AI32" s="218" t="s">
        <v>719</v>
      </c>
      <c r="AJ32" s="219"/>
      <c r="AK32" s="219"/>
      <c r="AL32" s="219"/>
      <c r="AM32" s="218">
        <v>100</v>
      </c>
      <c r="AN32" s="219"/>
      <c r="AO32" s="219"/>
      <c r="AP32" s="219"/>
      <c r="AQ32" s="336" t="s">
        <v>719</v>
      </c>
      <c r="AR32" s="208"/>
      <c r="AS32" s="208"/>
      <c r="AT32" s="337"/>
      <c r="AU32" s="219" t="s">
        <v>406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100</v>
      </c>
      <c r="AF33" s="219"/>
      <c r="AG33" s="219"/>
      <c r="AH33" s="219"/>
      <c r="AI33" s="218" t="s">
        <v>719</v>
      </c>
      <c r="AJ33" s="219"/>
      <c r="AK33" s="219"/>
      <c r="AL33" s="219"/>
      <c r="AM33" s="218">
        <v>100</v>
      </c>
      <c r="AN33" s="219"/>
      <c r="AO33" s="219"/>
      <c r="AP33" s="219"/>
      <c r="AQ33" s="336">
        <v>100</v>
      </c>
      <c r="AR33" s="208"/>
      <c r="AS33" s="208"/>
      <c r="AT33" s="337"/>
      <c r="AU33" s="218">
        <v>100</v>
      </c>
      <c r="AV33" s="219"/>
      <c r="AW33" s="219"/>
      <c r="AX33" s="220"/>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719</v>
      </c>
      <c r="AJ34" s="219"/>
      <c r="AK34" s="219"/>
      <c r="AL34" s="219"/>
      <c r="AM34" s="218">
        <v>100</v>
      </c>
      <c r="AN34" s="219"/>
      <c r="AO34" s="219"/>
      <c r="AP34" s="219"/>
      <c r="AQ34" s="336" t="s">
        <v>719</v>
      </c>
      <c r="AR34" s="208"/>
      <c r="AS34" s="208"/>
      <c r="AT34" s="337"/>
      <c r="AU34" s="219" t="s">
        <v>406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1512</v>
      </c>
      <c r="AF101" s="282"/>
      <c r="AG101" s="282"/>
      <c r="AH101" s="282"/>
      <c r="AI101" s="282" t="s">
        <v>719</v>
      </c>
      <c r="AJ101" s="282"/>
      <c r="AK101" s="282"/>
      <c r="AL101" s="282"/>
      <c r="AM101" s="282">
        <v>152</v>
      </c>
      <c r="AN101" s="282"/>
      <c r="AO101" s="282"/>
      <c r="AP101" s="282"/>
      <c r="AQ101" s="282" t="s">
        <v>719</v>
      </c>
      <c r="AR101" s="282"/>
      <c r="AS101" s="282"/>
      <c r="AT101" s="282"/>
      <c r="AU101" s="282" t="s">
        <v>719</v>
      </c>
      <c r="AV101" s="282"/>
      <c r="AW101" s="282"/>
      <c r="AX101" s="28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1573</v>
      </c>
      <c r="AF102" s="282"/>
      <c r="AG102" s="282"/>
      <c r="AH102" s="282"/>
      <c r="AI102" s="282">
        <v>0</v>
      </c>
      <c r="AJ102" s="282"/>
      <c r="AK102" s="282"/>
      <c r="AL102" s="282"/>
      <c r="AM102" s="225">
        <v>152</v>
      </c>
      <c r="AN102" s="226"/>
      <c r="AO102" s="226"/>
      <c r="AP102" s="304"/>
      <c r="AQ102" s="282">
        <v>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781</v>
      </c>
      <c r="AC116" s="462"/>
      <c r="AD116" s="463"/>
      <c r="AE116" s="282">
        <v>1.7</v>
      </c>
      <c r="AF116" s="282"/>
      <c r="AG116" s="282"/>
      <c r="AH116" s="282"/>
      <c r="AI116" s="282">
        <v>0</v>
      </c>
      <c r="AJ116" s="282"/>
      <c r="AK116" s="282"/>
      <c r="AL116" s="282"/>
      <c r="AM116" s="282">
        <v>2.1</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719</v>
      </c>
      <c r="AJ117" s="550"/>
      <c r="AK117" s="550"/>
      <c r="AL117" s="550"/>
      <c r="AM117" s="550" t="s">
        <v>774</v>
      </c>
      <c r="AN117" s="550"/>
      <c r="AO117" s="550"/>
      <c r="AP117" s="550"/>
      <c r="AQ117" s="550" t="s">
        <v>406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780</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780</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780</v>
      </c>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780</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735</v>
      </c>
      <c r="H214" s="108"/>
      <c r="I214" s="108"/>
      <c r="J214" s="108"/>
      <c r="K214" s="108"/>
      <c r="L214" s="108"/>
      <c r="M214" s="108"/>
      <c r="N214" s="108"/>
      <c r="O214" s="108"/>
      <c r="P214" s="109"/>
      <c r="Q214" s="116" t="s">
        <v>732</v>
      </c>
      <c r="R214" s="117"/>
      <c r="S214" s="117"/>
      <c r="T214" s="117"/>
      <c r="U214" s="117"/>
      <c r="V214" s="117"/>
      <c r="W214" s="117"/>
      <c r="X214" s="117"/>
      <c r="Y214" s="117"/>
      <c r="Z214" s="117"/>
      <c r="AA214" s="118"/>
      <c r="AB214" s="144" t="s">
        <v>733</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780</v>
      </c>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780</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738</v>
      </c>
      <c r="H274" s="108"/>
      <c r="I274" s="108"/>
      <c r="J274" s="108"/>
      <c r="K274" s="108"/>
      <c r="L274" s="108"/>
      <c r="M274" s="108"/>
      <c r="N274" s="108"/>
      <c r="O274" s="108"/>
      <c r="P274" s="109"/>
      <c r="Q274" s="116" t="s">
        <v>739</v>
      </c>
      <c r="R274" s="117"/>
      <c r="S274" s="117"/>
      <c r="T274" s="117"/>
      <c r="U274" s="117"/>
      <c r="V274" s="117"/>
      <c r="W274" s="117"/>
      <c r="X274" s="117"/>
      <c r="Y274" s="117"/>
      <c r="Z274" s="117"/>
      <c r="AA274" s="118"/>
      <c r="AB274" s="144" t="s">
        <v>733</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778</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hidden="1"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780</v>
      </c>
      <c r="AN314" s="208"/>
      <c r="AO314" s="208"/>
      <c r="AP314" s="208"/>
      <c r="AQ314" s="207" t="s">
        <v>719</v>
      </c>
      <c r="AR314" s="208"/>
      <c r="AS314" s="208"/>
      <c r="AT314" s="208"/>
      <c r="AU314" s="207" t="s">
        <v>719</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780</v>
      </c>
      <c r="AN315" s="208"/>
      <c r="AO315" s="208"/>
      <c r="AP315" s="208"/>
      <c r="AQ315" s="207" t="s">
        <v>719</v>
      </c>
      <c r="AR315" s="208"/>
      <c r="AS315" s="208"/>
      <c r="AT315" s="208"/>
      <c r="AU315" s="207" t="s">
        <v>719</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742</v>
      </c>
      <c r="H334" s="108"/>
      <c r="I334" s="108"/>
      <c r="J334" s="108"/>
      <c r="K334" s="108"/>
      <c r="L334" s="108"/>
      <c r="M334" s="108"/>
      <c r="N334" s="108"/>
      <c r="O334" s="108"/>
      <c r="P334" s="109"/>
      <c r="Q334" s="116" t="s">
        <v>732</v>
      </c>
      <c r="R334" s="117"/>
      <c r="S334" s="117"/>
      <c r="T334" s="117"/>
      <c r="U334" s="117"/>
      <c r="V334" s="117"/>
      <c r="W334" s="117"/>
      <c r="X334" s="117"/>
      <c r="Y334" s="117"/>
      <c r="Z334" s="117"/>
      <c r="AA334" s="118"/>
      <c r="AB334" s="144" t="s">
        <v>733</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779</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1"/>
      <c r="E430" s="175" t="s">
        <v>399</v>
      </c>
      <c r="F430" s="894"/>
      <c r="G430" s="895" t="s">
        <v>252</v>
      </c>
      <c r="H430" s="126"/>
      <c r="I430" s="126"/>
      <c r="J430" s="896" t="s">
        <v>719</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27" customHeight="1" x14ac:dyDescent="0.15">
      <c r="A702" s="866" t="s">
        <v>140</v>
      </c>
      <c r="B702" s="867"/>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752</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752</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752</v>
      </c>
      <c r="AE704" s="783"/>
      <c r="AF704" s="783"/>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4" t="s">
        <v>752</v>
      </c>
      <c r="AE705" s="715"/>
      <c r="AF705" s="715"/>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763</v>
      </c>
      <c r="AE707" s="830"/>
      <c r="AF707" s="830"/>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752</v>
      </c>
      <c r="AE708" s="603"/>
      <c r="AF708" s="603"/>
      <c r="AG708" s="742" t="s">
        <v>764</v>
      </c>
      <c r="AH708" s="864"/>
      <c r="AI708" s="864"/>
      <c r="AJ708" s="864"/>
      <c r="AK708" s="864"/>
      <c r="AL708" s="864"/>
      <c r="AM708" s="864"/>
      <c r="AN708" s="864"/>
      <c r="AO708" s="864"/>
      <c r="AP708" s="864"/>
      <c r="AQ708" s="864"/>
      <c r="AR708" s="864"/>
      <c r="AS708" s="864"/>
      <c r="AT708" s="864"/>
      <c r="AU708" s="864"/>
      <c r="AV708" s="864"/>
      <c r="AW708" s="864"/>
      <c r="AX708" s="865"/>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765</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767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766</v>
      </c>
      <c r="AE712" s="783"/>
      <c r="AF712" s="783"/>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752</v>
      </c>
      <c r="AE714" s="805"/>
      <c r="AF714" s="806"/>
      <c r="AG714" s="736" t="s">
        <v>768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752</v>
      </c>
      <c r="AE715" s="603"/>
      <c r="AF715" s="654"/>
      <c r="AG715" s="742" t="s">
        <v>769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766</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7.5" customHeight="1" x14ac:dyDescent="0.15">
      <c r="A726" s="638" t="s">
        <v>48</v>
      </c>
      <c r="B726" s="799"/>
      <c r="C726" s="809" t="s">
        <v>53</v>
      </c>
      <c r="D726" s="831"/>
      <c r="E726" s="831"/>
      <c r="F726" s="832"/>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1"/>
      <c r="B731" s="672"/>
      <c r="C731" s="672"/>
      <c r="D731" s="672"/>
      <c r="E731" s="673"/>
      <c r="F731" s="729" t="s">
        <v>780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1"/>
      <c r="B733" s="672"/>
      <c r="C733" s="672"/>
      <c r="D733" s="672"/>
      <c r="E733" s="673"/>
      <c r="F733" s="635" t="s">
        <v>780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743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744</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745</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750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751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711</v>
      </c>
      <c r="F746" s="958"/>
      <c r="G746" s="958"/>
      <c r="H746" s="100" t="str">
        <f>IF(E746="","","-")</f>
        <v>-</v>
      </c>
      <c r="I746" s="958"/>
      <c r="J746" s="958"/>
      <c r="K746" s="100" t="str">
        <f>IF(I746="","","-")</f>
        <v/>
      </c>
      <c r="L746" s="959">
        <v>93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8"/>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1.5</v>
      </c>
      <c r="Z789" s="383"/>
      <c r="AA789" s="383"/>
      <c r="AB789" s="802"/>
      <c r="AC789" s="668" t="s">
        <v>754</v>
      </c>
      <c r="AD789" s="669"/>
      <c r="AE789" s="669"/>
      <c r="AF789" s="669"/>
      <c r="AG789" s="670"/>
      <c r="AH789" s="662" t="s">
        <v>755</v>
      </c>
      <c r="AI789" s="663"/>
      <c r="AJ789" s="663"/>
      <c r="AK789" s="663"/>
      <c r="AL789" s="663"/>
      <c r="AM789" s="663"/>
      <c r="AN789" s="663"/>
      <c r="AO789" s="663"/>
      <c r="AP789" s="663"/>
      <c r="AQ789" s="663"/>
      <c r="AR789" s="663"/>
      <c r="AS789" s="663"/>
      <c r="AT789" s="664"/>
      <c r="AU789" s="382">
        <v>0.7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0.7</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8"/>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2"/>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8"/>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2"/>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8"/>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2"/>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v>3360002015148</v>
      </c>
      <c r="K845" s="345"/>
      <c r="L845" s="345"/>
      <c r="M845" s="345"/>
      <c r="N845" s="345"/>
      <c r="O845" s="345"/>
      <c r="P845" s="903" t="s">
        <v>755</v>
      </c>
      <c r="Q845" s="904"/>
      <c r="R845" s="904"/>
      <c r="S845" s="904"/>
      <c r="T845" s="904"/>
      <c r="U845" s="904"/>
      <c r="V845" s="904"/>
      <c r="W845" s="904"/>
      <c r="X845" s="905"/>
      <c r="Y845" s="347">
        <v>1.5</v>
      </c>
      <c r="Z845" s="348"/>
      <c r="AA845" s="348"/>
      <c r="AB845" s="349"/>
      <c r="AC845" s="350" t="s">
        <v>372</v>
      </c>
      <c r="AD845" s="351"/>
      <c r="AE845" s="351"/>
      <c r="AF845" s="351"/>
      <c r="AG845" s="351"/>
      <c r="AH845" s="366">
        <v>2</v>
      </c>
      <c r="AI845" s="367"/>
      <c r="AJ845" s="367"/>
      <c r="AK845" s="367"/>
      <c r="AL845" s="354">
        <v>90</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758</v>
      </c>
      <c r="D846" s="343"/>
      <c r="E846" s="343"/>
      <c r="F846" s="343"/>
      <c r="G846" s="343"/>
      <c r="H846" s="343"/>
      <c r="I846" s="343"/>
      <c r="J846" s="344">
        <v>8330001010024</v>
      </c>
      <c r="K846" s="345"/>
      <c r="L846" s="345"/>
      <c r="M846" s="345"/>
      <c r="N846" s="345"/>
      <c r="O846" s="345"/>
      <c r="P846" s="903" t="s">
        <v>755</v>
      </c>
      <c r="Q846" s="904"/>
      <c r="R846" s="904"/>
      <c r="S846" s="904"/>
      <c r="T846" s="904"/>
      <c r="U846" s="904"/>
      <c r="V846" s="904"/>
      <c r="W846" s="904"/>
      <c r="X846" s="905"/>
      <c r="Y846" s="347">
        <v>1</v>
      </c>
      <c r="Z846" s="348"/>
      <c r="AA846" s="348"/>
      <c r="AB846" s="349"/>
      <c r="AC846" s="350" t="s">
        <v>372</v>
      </c>
      <c r="AD846" s="351"/>
      <c r="AE846" s="351"/>
      <c r="AF846" s="351"/>
      <c r="AG846" s="351"/>
      <c r="AH846" s="366">
        <v>2</v>
      </c>
      <c r="AI846" s="367"/>
      <c r="AJ846" s="367"/>
      <c r="AK846" s="367"/>
      <c r="AL846" s="354">
        <v>88</v>
      </c>
      <c r="AM846" s="355"/>
      <c r="AN846" s="355"/>
      <c r="AO846" s="356"/>
      <c r="AP846" s="357" t="s">
        <v>406</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8370005000835</v>
      </c>
      <c r="K878" s="345"/>
      <c r="L878" s="345"/>
      <c r="M878" s="345"/>
      <c r="N878" s="345"/>
      <c r="O878" s="345"/>
      <c r="P878" s="903" t="s">
        <v>755</v>
      </c>
      <c r="Q878" s="904"/>
      <c r="R878" s="904"/>
      <c r="S878" s="904"/>
      <c r="T878" s="904"/>
      <c r="U878" s="904"/>
      <c r="V878" s="904"/>
      <c r="W878" s="904"/>
      <c r="X878" s="905"/>
      <c r="Y878" s="347">
        <v>0.7</v>
      </c>
      <c r="Z878" s="348"/>
      <c r="AA878" s="348"/>
      <c r="AB878" s="349"/>
      <c r="AC878" s="350" t="s">
        <v>378</v>
      </c>
      <c r="AD878" s="351"/>
      <c r="AE878" s="351"/>
      <c r="AF878" s="351"/>
      <c r="AG878" s="351"/>
      <c r="AH878" s="366" t="s">
        <v>783</v>
      </c>
      <c r="AI878" s="367"/>
      <c r="AJ878" s="367"/>
      <c r="AK878" s="367"/>
      <c r="AL878" s="354">
        <v>96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0">
    <cfRule type="expression" dxfId="2805" priority="13899">
      <formula>IF(RIGHT(TEXT(Y790,"0.#"),1)=".",FALSE,TRUE)</formula>
    </cfRule>
    <cfRule type="expression" dxfId="2804" priority="13900">
      <formula>IF(RIGHT(TEXT(Y790,"0.#"),1)=".",TRUE,FALSE)</formula>
    </cfRule>
  </conditionalFormatting>
  <conditionalFormatting sqref="Y799">
    <cfRule type="expression" dxfId="2803" priority="13895">
      <formula>IF(RIGHT(TEXT(Y799,"0.#"),1)=".",FALSE,TRUE)</formula>
    </cfRule>
    <cfRule type="expression" dxfId="2802" priority="13896">
      <formula>IF(RIGHT(TEXT(Y799,"0.#"),1)=".",TRUE,FALSE)</formula>
    </cfRule>
  </conditionalFormatting>
  <conditionalFormatting sqref="Y830:Y837 Y828 Y817:Y824 Y815 Y804:Y811 Y802">
    <cfRule type="expression" dxfId="2801" priority="13677">
      <formula>IF(RIGHT(TEXT(Y802,"0.#"),1)=".",FALSE,TRUE)</formula>
    </cfRule>
    <cfRule type="expression" dxfId="2800" priority="13678">
      <formula>IF(RIGHT(TEXT(Y802,"0.#"),1)=".",TRUE,FALSE)</formula>
    </cfRule>
  </conditionalFormatting>
  <conditionalFormatting sqref="P15:AJ17 P13:AX13 AR15:AX15">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cfRule type="expression" dxfId="2795" priority="13715">
      <formula>IF(RIGHT(TEXT(AE101,"0.#"),1)=".",FALSE,TRUE)</formula>
    </cfRule>
    <cfRule type="expression" dxfId="2794" priority="13716">
      <formula>IF(RIGHT(TEXT(AE101,"0.#"),1)=".",TRUE,FALSE)</formula>
    </cfRule>
  </conditionalFormatting>
  <conditionalFormatting sqref="Y791:Y798 Y789">
    <cfRule type="expression" dxfId="2793" priority="13701">
      <formula>IF(RIGHT(TEXT(Y789,"0.#"),1)=".",FALSE,TRUE)</formula>
    </cfRule>
    <cfRule type="expression" dxfId="2792" priority="13702">
      <formula>IF(RIGHT(TEXT(Y789,"0.#"),1)=".",TRUE,FALSE)</formula>
    </cfRule>
  </conditionalFormatting>
  <conditionalFormatting sqref="AU790">
    <cfRule type="expression" dxfId="2791" priority="13699">
      <formula>IF(RIGHT(TEXT(AU790,"0.#"),1)=".",FALSE,TRUE)</formula>
    </cfRule>
    <cfRule type="expression" dxfId="2790" priority="13700">
      <formula>IF(RIGHT(TEXT(AU790,"0.#"),1)=".",TRUE,FALSE)</formula>
    </cfRule>
  </conditionalFormatting>
  <conditionalFormatting sqref="AU799">
    <cfRule type="expression" dxfId="2789" priority="13697">
      <formula>IF(RIGHT(TEXT(AU799,"0.#"),1)=".",FALSE,TRUE)</formula>
    </cfRule>
    <cfRule type="expression" dxfId="2788" priority="13698">
      <formula>IF(RIGHT(TEXT(AU799,"0.#"),1)=".",TRUE,FALSE)</formula>
    </cfRule>
  </conditionalFormatting>
  <conditionalFormatting sqref="AU791:AU798 AU789">
    <cfRule type="expression" dxfId="2787" priority="13695">
      <formula>IF(RIGHT(TEXT(AU789,"0.#"),1)=".",FALSE,TRUE)</formula>
    </cfRule>
    <cfRule type="expression" dxfId="2786" priority="13696">
      <formula>IF(RIGHT(TEXT(AU789,"0.#"),1)=".",TRUE,FALSE)</formula>
    </cfRule>
  </conditionalFormatting>
  <conditionalFormatting sqref="Y829 Y816 Y803">
    <cfRule type="expression" dxfId="2785" priority="13681">
      <formula>IF(RIGHT(TEXT(Y803,"0.#"),1)=".",FALSE,TRUE)</formula>
    </cfRule>
    <cfRule type="expression" dxfId="2784" priority="13682">
      <formula>IF(RIGHT(TEXT(Y803,"0.#"),1)=".",TRUE,FALSE)</formula>
    </cfRule>
  </conditionalFormatting>
  <conditionalFormatting sqref="Y838 Y825 Y812">
    <cfRule type="expression" dxfId="2783" priority="13679">
      <formula>IF(RIGHT(TEXT(Y812,"0.#"),1)=".",FALSE,TRUE)</formula>
    </cfRule>
    <cfRule type="expression" dxfId="2782" priority="13680">
      <formula>IF(RIGHT(TEXT(Y812,"0.#"),1)=".",TRUE,FALSE)</formula>
    </cfRule>
  </conditionalFormatting>
  <conditionalFormatting sqref="AU829 AU816 AU803">
    <cfRule type="expression" dxfId="2781" priority="13675">
      <formula>IF(RIGHT(TEXT(AU803,"0.#"),1)=".",FALSE,TRUE)</formula>
    </cfRule>
    <cfRule type="expression" dxfId="2780" priority="13676">
      <formula>IF(RIGHT(TEXT(AU803,"0.#"),1)=".",TRUE,FALSE)</formula>
    </cfRule>
  </conditionalFormatting>
  <conditionalFormatting sqref="AU838 AU825 AU812">
    <cfRule type="expression" dxfId="2779" priority="13673">
      <formula>IF(RIGHT(TEXT(AU812,"0.#"),1)=".",FALSE,TRUE)</formula>
    </cfRule>
    <cfRule type="expression" dxfId="2778" priority="13674">
      <formula>IF(RIGHT(TEXT(AU812,"0.#"),1)=".",TRUE,FALSE)</formula>
    </cfRule>
  </conditionalFormatting>
  <conditionalFormatting sqref="AU830:AU837 AU828 AU817:AU824 AU815 AU804:AU811 AU802">
    <cfRule type="expression" dxfId="2777" priority="13671">
      <formula>IF(RIGHT(TEXT(AU802,"0.#"),1)=".",FALSE,TRUE)</formula>
    </cfRule>
    <cfRule type="expression" dxfId="2776" priority="13672">
      <formula>IF(RIGHT(TEXT(AU802,"0.#"),1)=".",TRUE,FALSE)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7:AO874">
    <cfRule type="expression" dxfId="2517" priority="6649">
      <formula>IF(AND(AL847&gt;=0, RIGHT(TEXT(AL847,"0.#"),1)&lt;&gt;"."),TRUE,FALSE)</formula>
    </cfRule>
    <cfRule type="expression" dxfId="2516" priority="6650">
      <formula>IF(AND(AL847&gt;=0, RIGHT(TEXT(AL847,"0.#"),1)="."),TRUE,FALSE)</formula>
    </cfRule>
    <cfRule type="expression" dxfId="2515" priority="6651">
      <formula>IF(AND(AL847&lt;0, RIGHT(TEXT(AL847,"0.#"),1)&lt;&gt;"."),TRUE,FALSE)</formula>
    </cfRule>
    <cfRule type="expression" dxfId="2514" priority="6652">
      <formula>IF(AND(AL847&lt;0, RIGHT(TEXT(AL847,"0.#"),1)="."),TRUE,FALSE)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46">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9">
    <cfRule type="expression" dxfId="2075" priority="2087">
      <formula>IF(RIGHT(TEXT(Y879,"0.#"),1)=".",FALSE,TRUE)</formula>
    </cfRule>
    <cfRule type="expression" dxfId="2074" priority="2088">
      <formula>IF(RIGHT(TEXT(Y879,"0.#"),1)=".",TRUE,FALSE)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P24:V24">
    <cfRule type="expression" dxfId="719" priority="19">
      <formula>IF(RIGHT(TEXT(P24,"0.#"),1)=".",FALSE,TRUE)</formula>
    </cfRule>
    <cfRule type="expression" dxfId="718" priority="20">
      <formula>IF(RIGHT(TEXT(P24,"0.#"),1)=".",TRUE,FALSE)</formula>
    </cfRule>
  </conditionalFormatting>
  <conditionalFormatting sqref="P25:V27">
    <cfRule type="expression" dxfId="717" priority="17">
      <formula>IF(RIGHT(TEXT(P25,"0.#"),1)=".",FALSE,TRUE)</formula>
    </cfRule>
    <cfRule type="expression" dxfId="716" priority="18">
      <formula>IF(RIGHT(TEXT(P25,"0.#"),1)=".",TRUE,FALSE)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32 AU34">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211" max="49" man="1"/>
    <brk id="306"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3"/>
      <c r="AA2" s="824"/>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3"/>
      <c r="AA9" s="824"/>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3"/>
      <c r="AA16" s="824"/>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3"/>
      <c r="AA23" s="824"/>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3"/>
      <c r="AA30" s="824"/>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3"/>
      <c r="AA37" s="824"/>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3"/>
      <c r="AA44" s="824"/>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3"/>
      <c r="AA51" s="824"/>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3"/>
      <c r="AA58" s="824"/>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3"/>
      <c r="AA65" s="824"/>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09" t="s">
        <v>17</v>
      </c>
      <c r="H3" s="666"/>
      <c r="I3" s="666"/>
      <c r="J3" s="666"/>
      <c r="K3" s="666"/>
      <c r="L3" s="665" t="s">
        <v>18</v>
      </c>
      <c r="M3" s="666"/>
      <c r="N3" s="666"/>
      <c r="O3" s="666"/>
      <c r="P3" s="666"/>
      <c r="Q3" s="666"/>
      <c r="R3" s="666"/>
      <c r="S3" s="666"/>
      <c r="T3" s="666"/>
      <c r="U3" s="666"/>
      <c r="V3" s="666"/>
      <c r="W3" s="666"/>
      <c r="X3" s="667"/>
      <c r="Y3" s="651" t="s">
        <v>19</v>
      </c>
      <c r="Z3" s="652"/>
      <c r="AA3" s="652"/>
      <c r="AB3" s="798"/>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2"/>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8"/>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2"/>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8"/>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2"/>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8"/>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2"/>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8"/>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2"/>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8"/>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2"/>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8"/>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2"/>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8"/>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2"/>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8"/>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2"/>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8"/>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2"/>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8"/>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2"/>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8"/>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2"/>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8"/>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2"/>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8"/>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2"/>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8"/>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2"/>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8"/>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2"/>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8"/>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2"/>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8"/>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2"/>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8"/>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2"/>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8"/>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2"/>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2021-07-08T02:11:18Z</dcterms:modified>
</cp:coreProperties>
</file>