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417" i="3"/>
  <c r="AY235" i="3"/>
  <c r="AY369" i="3"/>
  <c r="AY50" i="3"/>
  <c r="AY271" i="3"/>
  <c r="AY645" i="3"/>
  <c r="AY134" i="3"/>
  <c r="AY213" i="3"/>
  <c r="AY459"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<sst xmlns="http://schemas.openxmlformats.org/spreadsheetml/2006/main" count="3474" uniqueCount="928">
  <si>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</si>
  <si>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</si>
  <si>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</si>
  <si>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</si>
  <si>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</si>
  <si>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</si>
  <si>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</si>
  <si>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</si>
  <si>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</si>
  <si>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</si>
  <si>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</si>
  <si>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</si>
  <si>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</si>
  <si>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</si>
  <si>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</si>
  <si>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</si>
  <si>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</si>
  <si>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</si>
  <si>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</si>
  <si>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</si>
  <si>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</si>
  <si>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</si>
  <si>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</si>
  <si>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</si>
  <si>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</si>
  <si>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</si>
  <si>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</si>
  <si>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</si>
  <si>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</si>
  <si>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</si>
  <si>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</si>
  <si>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</si>
  <si>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</si>
  <si>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</si>
  <si>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</si>
  <si>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</si>
  <si>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</si>
  <si>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</si>
  <si>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</si>
  <si>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</si>
  <si>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</si>
  <si>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</si>
  <si>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</si>
  <si>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</si>
  <si>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</si>
  <si>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</si>
  <si>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</si>
  <si>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</si>
  <si>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</si>
  <si>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</si>
  <si>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</si>
  <si>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</si>
  <si>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</si>
  <si>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</si>
  <si>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</si>
  <si>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</si>
  <si>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</si>
  <si>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</si>
  <si>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</si>
  <si>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</si>
  <si>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</si>
  <si>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</si>
  <si>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</si>
  <si>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</si>
  <si>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</si>
  <si>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</si>
  <si>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</si>
  <si>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</si>
  <si>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</si>
  <si>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</si>
  <si>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</si>
  <si>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</si>
  <si>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</si>
  <si>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</si>
  <si>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</si>
  <si>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</si>
  <si>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</si>
  <si>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</si>
  <si>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</si>
  <si>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</si>
  <si>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</si>
  <si>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</si>
  <si>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</si>
  <si>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</si>
  <si>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</si>
  <si>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</si>
  <si>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</si>
  <si>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</si>
  <si>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</si>
  <si>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</si>
  <si>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</si>
  <si>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</si>
  <si>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</si>
  <si>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</si>
  <si>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</si>
  <si>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</si>
  <si>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</si>
  <si>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</si>
  <si>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</si>
  <si>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</si>
  <si>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</si>
  <si>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</si>
  <si>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</si>
  <si>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</si>
  <si>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</si>
  <si>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</si>
  <si>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</si>
  <si>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</si>
  <si>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</si>
  <si>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</si>
  <si>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</si>
  <si>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</si>
  <si>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</si>
  <si>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</si>
  <si>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</si>
  <si>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</si>
  <si>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</si>
  <si>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</si>
  <si>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</si>
  <si>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</si>
  <si>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</si>
  <si>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</si>
  <si>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</si>
  <si>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</si>
  <si>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</si>
  <si>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</si>
  <si>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</si>
  <si>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</si>
  <si>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</si>
  <si>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</si>
  <si>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</si>
  <si>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</si>
  <si>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</si>
  <si>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</si>
  <si>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</si>
  <si>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</si>
  <si>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</si>
  <si>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</si>
  <si>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</si>
  <si>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</si>
  <si>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</si>
  <si>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</si>
  <si>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</si>
  <si>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</si>
  <si>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</si>
  <si>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</si>
  <si>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</si>
  <si>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</si>
  <si>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</si>
  <si>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</si>
  <si>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</si>
  <si>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</si>
  <si>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</si>
  <si>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</si>
  <si>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</si>
  <si>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</si>
  <si>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</si>
  <si>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</si>
  <si>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</si>
  <si>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</si>
  <si>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</si>
  <si>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</si>
  <si>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</si>
  <si>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</si>
  <si>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</si>
  <si>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</si>
  <si>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</si>
  <si>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</si>
  <si>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</si>
  <si>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</si>
  <si>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</si>
  <si>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</si>
  <si>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</si>
  <si>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</si>
  <si>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</si>
  <si>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</si>
  <si>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</si>
  <si>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</si>
  <si>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</si>
  <si>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</si>
  <si>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</si>
  <si>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</si>
  <si>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</si>
  <si>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</si>
  <si>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</si>
  <si>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</si>
  <si>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</si>
  <si>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</si>
  <si>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</si>
  <si>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</si>
  <si>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</si>
  <si>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</si>
  <si>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</si>
  <si>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</si>
  <si>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</si>
  <si>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</si>
  <si>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</si>
  <si>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</si>
  <si>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</si>
  <si>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</si>
  <si>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</si>
  <si>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</si>
  <si>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</si>
  <si>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</si>
  <si>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</si>
  <si>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</si>
  <si>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</si>
  <si>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</si>
  <si>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</si>
  <si>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</si>
  <si>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</si>
  <si>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</si>
  <si>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</si>
  <si>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</si>
  <si>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</si>
  <si>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</si>
  <si>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</si>
  <si>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</si>
  <si>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</si>
  <si>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</si>
  <si>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</si>
  <si>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</si>
  <si>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</si>
  <si>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</si>
  <si>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</si>
  <si>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</si>
  <si>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</si>
  <si>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</si>
  <si>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</si>
  <si>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</si>
  <si>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</si>
  <si>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</si>
  <si>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</si>
  <si>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</si>
  <si>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</si>
  <si>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</si>
  <si>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</si>
  <si>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</si>
  <si>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</si>
  <si>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</si>
  <si>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</si>
  <si>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</si>
  <si>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</si>
  <si>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</si>
  <si>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</si>
  <si>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</si>
  <si>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</si>
  <si>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</si>
  <si>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</si>
  <si>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</si>
  <si>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</si>
  <si>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</si>
  <si>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</si>
  <si>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</si>
  <si>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</si>
  <si>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</si>
  <si>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</si>
  <si>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</si>
  <si>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</si>
  <si>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</si>
  <si>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</si>
  <si>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</si>
  <si>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</si>
  <si>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</si>
  <si>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</si>
  <si>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</si>
  <si>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</si>
  <si>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</si>
  <si>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</si>
  <si>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</si>
  <si>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</si>
  <si>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</si>
  <si>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</si>
  <si>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</si>
  <si>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</si>
  <si>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</si>
  <si>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</si>
  <si>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</si>
  <si>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</si>
  <si>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</si>
  <si>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</si>
  <si>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</si>
  <si>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</si>
  <si>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</si>
  <si>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</si>
  <si>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</si>
  <si>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</si>
  <si>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</si>
  <si>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</si>
  <si>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</si>
  <si>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</si>
  <si>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</si>
  <si>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</si>
  <si>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</si>
  <si>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</si>
  <si>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</si>
  <si>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</si>
  <si>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</si>
  <si>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</si>
  <si>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</si>
  <si>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</si>
  <si>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</si>
  <si>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</si>
  <si>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</si>
  <si>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</si>
  <si>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</si>
  <si>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</si>
  <si>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</si>
  <si>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</si>
  <si>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</si>
  <si>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</si>
  <si>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</si>
  <si>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</si>
  <si>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</si>
  <si>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</si>
  <si>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</si>
  <si>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</si>
  <si>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</si>
  <si>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</si>
  <si>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</si>
  <si>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</si>
  <si>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</si>
  <si>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</si>
  <si>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</si>
  <si>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</si>
  <si>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</si>
  <si>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</si>
  <si>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</si>
  <si>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</si>
  <si>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</si>
  <si>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</si>
  <si>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</si>
  <si>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</si>
  <si>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</si>
  <si>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</si>
  <si>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</si>
  <si>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</si>
  <si>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</si>
  <si>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</si>
  <si>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</si>
  <si>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</si>
  <si>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</si>
  <si>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</si>
  <si>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</si>
  <si>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</si>
  <si>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</si>
  <si>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</si>
  <si>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</si>
  <si>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</si>
  <si>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</si>
  <si>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</si>
  <si>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</si>
  <si>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</si>
  <si>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</si>
  <si>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</si>
  <si>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</si>
  <si>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</si>
  <si>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</si>
  <si>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</si>
  <si>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</si>
  <si>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</si>
  <si>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</si>
  <si>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</si>
  <si>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</si>
  <si>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</si>
  <si>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</si>
  <si>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</si>
  <si>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</si>
  <si>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</si>
  <si>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</si>
  <si>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</si>
  <si>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</si>
  <si>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</si>
  <si>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</si>
  <si>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</si>
  <si>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</si>
  <si>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</si>
  <si>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</si>
  <si>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</si>
  <si>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</si>
  <si>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</si>
  <si>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</si>
  <si>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</si>
  <si>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</si>
  <si>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</si>
  <si>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</si>
  <si>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</si>
  <si>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</si>
  <si>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</si>
  <si>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</si>
  <si>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</si>
  <si>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</si>
  <si>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</si>
  <si>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</si>
  <si>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</si>
  <si>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</si>
  <si>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</si>
  <si>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</si>
  <si>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</si>
  <si>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</si>
  <si>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</si>
  <si>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</si>
  <si>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</si>
  <si>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</si>
  <si>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</si>
  <si>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</si>
  <si>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</si>
  <si>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</si>
  <si>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</si>
  <si>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</si>
  <si>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</si>
  <si>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</si>
  <si>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</si>
  <si>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</si>
  <si>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</si>
  <si>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</si>
  <si>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</si>
  <si>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</si>
  <si>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</si>
  <si>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</si>
  <si>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</si>
  <si>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</si>
  <si>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</si>
  <si>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</si>
  <si>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</si>
  <si>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</si>
  <si>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</si>
  <si>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</si>
  <si>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</si>
  <si>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</si>
  <si>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</si>
  <si>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</si>
  <si>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</si>
  <si>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</si>
  <si>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</si>
  <si>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</si>
  <si>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</si>
  <si>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</si>
  <si>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</si>
  <si>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</si>
  <si>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</si>
  <si>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</si>
  <si>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</si>
  <si>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</si>
  <si>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</si>
  <si>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</si>
  <si>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</si>
  <si>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</si>
  <si>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</si>
  <si>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</si>
  <si>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</si>
  <si>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</si>
  <si>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</si>
  <si>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</si>
  <si>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</si>
  <si>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</si>
  <si>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</si>
  <si>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</si>
  <si>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</si>
  <si>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</si>
  <si>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</si>
  <si>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</si>
  <si>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</si>
  <si>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</si>
  <si>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</si>
  <si>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</si>
  <si>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</si>
  <si>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</si>
  <si>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</si>
  <si>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</si>
  <si>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</si>
  <si>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</si>
  <si>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</si>
  <si>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</si>
  <si>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</si>
  <si>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</si>
  <si>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</si>
  <si>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</si>
  <si>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</si>
  <si>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</si>
  <si>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</si>
  <si>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</si>
  <si>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</si>
  <si>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</si>
  <si>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</si>
  <si>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</si>
  <si>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</si>
  <si>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</si>
  <si>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</si>
  <si>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</si>
  <si>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</si>
  <si>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</si>
  <si>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</si>
  <si>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</si>
  <si>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</si>
  <si>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</si>
  <si>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</si>
  <si>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</si>
  <si>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</si>
  <si>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</si>
  <si>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</si>
  <si>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</si>
  <si>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</si>
  <si>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</si>
  <si>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</si>
  <si>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</si>
  <si>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</si>
  <si>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</si>
  <si>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</si>
  <si>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</si>
  <si>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</si>
  <si>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</si>
  <si>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</si>
  <si>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</si>
  <si>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</si>
  <si>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</si>
  <si>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</si>
  <si>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</si>
  <si>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</si>
  <si>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</si>
  <si>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</si>
  <si>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</si>
  <si>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</si>
  <si>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</si>
  <si>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</si>
  <si>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</si>
  <si>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</si>
  <si>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</si>
  <si>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</si>
  <si>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</si>
  <si>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</si>
  <si>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</si>
  <si>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</si>
  <si>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</si>
  <si>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</si>
  <si>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</si>
  <si>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</si>
  <si>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</si>
  <si>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</si>
  <si>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</si>
  <si>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</si>
  <si>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</si>
  <si>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</si>
  <si>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</si>
  <si>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</si>
  <si>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</si>
  <si>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</si>
  <si>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</si>
  <si>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</si>
  <si>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</si>
  <si>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</si>
  <si>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</si>
  <si>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</si>
  <si>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</si>
  <si>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</si>
  <si>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</si>
  <si>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</si>
  <si>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</si>
  <si>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</si>
  <si>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</si>
  <si>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</si>
  <si>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</si>
  <si>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</si>
  <si>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</si>
  <si>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</si>
  <si>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</si>
  <si>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</si>
  <si>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</si>
  <si>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</si>
  <si>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</si>
  <si>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</si>
  <si>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</si>
  <si>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</si>
  <si>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</si>
  <si>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</si>
  <si>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</si>
  <si>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</si>
  <si>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</si>
  <si>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</si>
  <si>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</si>
  <si>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</si>
  <si>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</si>
  <si>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</si>
  <si>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</si>
  <si>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</si>
  <si>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</si>
  <si>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</si>
  <si>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</si>
  <si>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</si>
  <si>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</si>
  <si>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</si>
  <si>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</si>
  <si>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</si>
  <si>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</si>
  <si>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</si>
  <si>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</si>
  <si>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</si>
  <si>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</si>
  <si>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</si>
  <si>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</si>
  <si>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</si>
  <si>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</si>
  <si>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</si>
  <si>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</si>
  <si>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</si>
  <si>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</si>
  <si>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</si>
  <si>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</si>
  <si>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</si>
  <si>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</si>
  <si>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</si>
  <si>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</si>
  <si>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</si>
  <si>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</si>
  <si>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</si>
  <si>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</si>
  <si>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</si>
  <si>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</si>
  <si>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</si>
  <si>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</si>
  <si>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</si>
  <si>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</si>
  <si>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</si>
  <si>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</si>
  <si>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</si>
  <si>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</si>
  <si>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</si>
  <si>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</si>
  <si>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</si>
  <si>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</si>
  <si>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</si>
  <si>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</si>
  <si>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</si>
  <si>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</si>
  <si>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</si>
  <si>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</si>
  <si>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</si>
  <si>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</si>
  <si>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</si>
  <si>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</si>
  <si>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</si>
  <si>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</si>
  <si>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</si>
  <si>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</si>
  <si>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</si>
  <si>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</si>
  <si>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</si>
  <si>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</si>
  <si>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</si>
  <si>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</si>
  <si>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</si>
  <si>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</si>
  <si>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</si>
  <si>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</si>
  <si>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</si>
  <si>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</si>
  <si>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</si>
  <si>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</si>
  <si>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</si>
  <si>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</si>
  <si>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</si>
  <si>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</si>
  <si>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</si>
  <si>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</si>
  <si>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</si>
  <si>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</si>
  <si>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</si>
  <si>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</si>
  <si>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</si>
  <si>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</si>
  <si>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</si>
  <si>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</si>
  <si>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</si>
  <si>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</si>
  <si>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</si>
  <si>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</si>
  <si>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</si>
  <si>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</si>
  <si>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</si>
  <si>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</si>
  <si>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</si>
  <si>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</si>
  <si>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</si>
  <si>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</si>
  <si>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</si>
  <si>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</si>
  <si>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</si>
  <si>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</si>
  <si>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</si>
  <si>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</si>
  <si>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</si>
  <si>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</si>
  <si>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</si>
  <si>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</si>
  <si>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</si>
  <si>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</si>
  <si>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</si>
  <si>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</si>
  <si>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</si>
  <si>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</si>
  <si>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</si>
  <si>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</si>
  <si>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</si>
  <si>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</si>
  <si>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</si>
  <si>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</si>
  <si>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</si>
  <si>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</si>
  <si>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</si>
  <si>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</si>
  <si>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</si>
  <si>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</si>
  <si>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</si>
  <si>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</si>
  <si>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火器･装軌車等について必要な維持整備を実施し、装備品の即応態勢の確立に努めるもの。</t>
  </si>
  <si>
    <t>火器･装軌車等の予防整備及び故障整備に必要な修理用部品の取得または役務の実施。</t>
  </si>
  <si>
    <t>-</t>
  </si>
  <si>
    <t>武器修理費</t>
  </si>
  <si>
    <t>火器・装軌車等の各種装備品の維持整備</t>
  </si>
  <si>
    <t>維持整備された装備品の種類</t>
  </si>
  <si>
    <t>台</t>
  </si>
  <si>
    <t>中期防衛力整備計画（平成３１年度～平成３５年度）（平成３０年１２月１８日国家安全保障会議決定及び閣議決定）</t>
  </si>
  <si>
    <t>装備品の維持整備に必要な部品取得及び役務の実施件数</t>
  </si>
  <si>
    <t>件</t>
  </si>
  <si>
    <t>執行額（Ｘ）／
装備品の維持整備に必要な部品取得及び役務の実施件数（Ｙ）　　　　　　　　　　　　　　</t>
    <phoneticPr fontId="5"/>
  </si>
  <si>
    <t>　　Ｘ/Ｙ</t>
    <phoneticPr fontId="5"/>
  </si>
  <si>
    <t>6,437/1,348</t>
  </si>
  <si>
    <t>8,792/1,663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</si>
  <si>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</si>
  <si>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</si>
  <si>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</si>
  <si>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</si>
  <si>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</si>
  <si>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</si>
  <si>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</si>
  <si>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</si>
  <si>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</si>
  <si>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</si>
  <si>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</si>
  <si>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</si>
  <si>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</si>
  <si>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</si>
  <si>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１　総合的な防衛体制を構築し、各種事態の抑止・対処のための体制を強化</t>
  </si>
  <si>
    <t>１－（５）大規模災害等への対応
（外施策：１－（６）情報機能の強化）</t>
  </si>
  <si>
    <t>新規装備品の導入と既存装備品の延命・能力向上等を適切に組み合わせた装備品の取得</t>
  </si>
  <si>
    <t>0177</t>
  </si>
  <si>
    <t>0165</t>
  </si>
  <si>
    <t>0183</t>
  </si>
  <si>
    <t>0151</t>
  </si>
  <si>
    <t>0105</t>
  </si>
  <si>
    <t>0103</t>
  </si>
  <si>
    <t>0098</t>
  </si>
  <si>
    <t>防衛省(0094)</t>
  </si>
  <si>
    <t>○</t>
  </si>
  <si>
    <t>事業監理官（宇宙・地上装備担当）</t>
    <phoneticPr fontId="5"/>
  </si>
  <si>
    <t>-</t>
    <phoneticPr fontId="5"/>
  </si>
  <si>
    <t>9,481/1,896</t>
    <phoneticPr fontId="5"/>
  </si>
  <si>
    <t>14,370/2,194</t>
    <phoneticPr fontId="5"/>
  </si>
  <si>
    <t>A.菱重特殊車両サービス㈱千歳事業所</t>
    <phoneticPr fontId="5"/>
  </si>
  <si>
    <t>武器修理費</t>
    <rPh sb="0" eb="2">
      <t>ブキ</t>
    </rPh>
    <rPh sb="2" eb="4">
      <t>シュウリ</t>
    </rPh>
    <rPh sb="4" eb="5">
      <t>ヒ</t>
    </rPh>
    <phoneticPr fontId="5"/>
  </si>
  <si>
    <t>カップリング</t>
    <phoneticPr fontId="5"/>
  </si>
  <si>
    <t>ハーネス</t>
    <phoneticPr fontId="5"/>
  </si>
  <si>
    <t>ポンプ　ブースタ</t>
    <phoneticPr fontId="5"/>
  </si>
  <si>
    <t>フュエル　フィルタ</t>
    <phoneticPr fontId="5"/>
  </si>
  <si>
    <t>ワッシャロック</t>
    <phoneticPr fontId="5"/>
  </si>
  <si>
    <t>ブロワASSY</t>
    <phoneticPr fontId="5"/>
  </si>
  <si>
    <t>ラバー</t>
    <phoneticPr fontId="5"/>
  </si>
  <si>
    <t>ソレノイド　バルブ</t>
    <phoneticPr fontId="5"/>
  </si>
  <si>
    <t>エレメント</t>
    <phoneticPr fontId="5"/>
  </si>
  <si>
    <t>ポンプ　ブースタほか２９６件</t>
    <rPh sb="13" eb="14">
      <t>ケン</t>
    </rPh>
    <phoneticPr fontId="5"/>
  </si>
  <si>
    <t>開発事業者が関連技術・ノウハウを先行的に有することで、競争力が高く、他者にとって新規参入・投資のリスクが大きい等の理由によるもの。</t>
    <phoneticPr fontId="5"/>
  </si>
  <si>
    <t>三菱重工業（株）</t>
    <phoneticPr fontId="5"/>
  </si>
  <si>
    <t>ステアリングポンプモータAssy“修理”（90式戦車）ほか３０件</t>
    <rPh sb="31" eb="32">
      <t>ケン</t>
    </rPh>
    <phoneticPr fontId="5"/>
  </si>
  <si>
    <t>（株）小松製作所</t>
    <phoneticPr fontId="5"/>
  </si>
  <si>
    <t>ガラス　サブ　ＡＳＳＹ　ヒダリほか１５２件</t>
    <rPh sb="20" eb="21">
      <t>ケン</t>
    </rPh>
    <phoneticPr fontId="5"/>
  </si>
  <si>
    <t>鉄線キョウカバーほか２８件</t>
    <rPh sb="12" eb="13">
      <t>ケン</t>
    </rPh>
    <phoneticPr fontId="5"/>
  </si>
  <si>
    <t>豊和工業（株）</t>
    <phoneticPr fontId="5"/>
  </si>
  <si>
    <t>８７式自走高射機関砲ＩＦＦ（敵味方識別機）等の改修（技術認証）ほか２０件</t>
    <rPh sb="35" eb="36">
      <t>ケン</t>
    </rPh>
    <phoneticPr fontId="5"/>
  </si>
  <si>
    <t>（株）日本製鋼所</t>
    <phoneticPr fontId="5"/>
  </si>
  <si>
    <t>アンプリファイア（増幅器）ほか６件</t>
    <rPh sb="16" eb="17">
      <t>ケン</t>
    </rPh>
    <phoneticPr fontId="5"/>
  </si>
  <si>
    <t>住商エアロシステム（株）</t>
    <phoneticPr fontId="5"/>
  </si>
  <si>
    <t>三菱電機特機システム（株）</t>
    <phoneticPr fontId="5"/>
  </si>
  <si>
    <t>RSP１Assy“修理”（８７式自走高射機関砲）ほか１６件</t>
    <rPh sb="28" eb="29">
      <t>ケン</t>
    </rPh>
    <phoneticPr fontId="5"/>
  </si>
  <si>
    <t>富士通特機システム（株）</t>
    <phoneticPr fontId="5"/>
  </si>
  <si>
    <t>サーマルセンサASSY“診断・修理”（９０式戦車）ほか４件</t>
    <rPh sb="28" eb="29">
      <t>ケン</t>
    </rPh>
    <phoneticPr fontId="5"/>
  </si>
  <si>
    <t>日本電気（株）</t>
    <phoneticPr fontId="5"/>
  </si>
  <si>
    <t>８７式自走高射機関砲ＩＦＦ（敵味方識別機）等の改修（技術認証）【味方識別機】ほか４件</t>
    <rPh sb="41" eb="42">
      <t>ケン</t>
    </rPh>
    <phoneticPr fontId="5"/>
  </si>
  <si>
    <t>ＮＥＣネットワークセンサ（株）</t>
    <phoneticPr fontId="5"/>
  </si>
  <si>
    <t>受像器ASSY“診断後”（９０式戦車）ほか１件</t>
    <rPh sb="22" eb="23">
      <t>ケン</t>
    </rPh>
    <phoneticPr fontId="5"/>
  </si>
  <si>
    <t>B.大陽ステンレス・スプリング（株）</t>
    <phoneticPr fontId="5"/>
  </si>
  <si>
    <t>遊底ピン　３．５ｍｍ</t>
    <phoneticPr fontId="5"/>
  </si>
  <si>
    <t>大陽ステンレス・スプリング（株）</t>
    <phoneticPr fontId="5"/>
  </si>
  <si>
    <t>(株)山久</t>
    <rPh sb="0" eb="3">
      <t>カブ</t>
    </rPh>
    <rPh sb="3" eb="4">
      <t>ヤマ</t>
    </rPh>
    <rPh sb="4" eb="5">
      <t>ヒサ</t>
    </rPh>
    <phoneticPr fontId="5"/>
  </si>
  <si>
    <t>作業衣専用洗剤　ジャブピカ他５件</t>
    <rPh sb="13" eb="14">
      <t>ホカ</t>
    </rPh>
    <rPh sb="15" eb="16">
      <t>ケン</t>
    </rPh>
    <phoneticPr fontId="5"/>
  </si>
  <si>
    <t>（株）長谷川</t>
    <phoneticPr fontId="5"/>
  </si>
  <si>
    <t>曳航ロープ　１５ｍ</t>
    <phoneticPr fontId="5"/>
  </si>
  <si>
    <t>(株)環境技研アクア</t>
    <rPh sb="0" eb="3">
      <t>カブ</t>
    </rPh>
    <phoneticPr fontId="5"/>
  </si>
  <si>
    <t>産業廃棄物</t>
    <phoneticPr fontId="5"/>
  </si>
  <si>
    <t>(株)三愛部品</t>
    <rPh sb="0" eb="3">
      <t>カブ</t>
    </rPh>
    <phoneticPr fontId="5"/>
  </si>
  <si>
    <t>熱電対温度センサーφ3.2ほか３件</t>
    <rPh sb="16" eb="17">
      <t>ケン</t>
    </rPh>
    <phoneticPr fontId="5"/>
  </si>
  <si>
    <t>（株）伊東商事</t>
    <phoneticPr fontId="5"/>
  </si>
  <si>
    <t>産業廃棄物処理（木くず）ほか１件</t>
    <rPh sb="15" eb="16">
      <t>ケン</t>
    </rPh>
    <phoneticPr fontId="5"/>
  </si>
  <si>
    <t>明治産業(株)</t>
    <rPh sb="4" eb="7">
      <t>カブ</t>
    </rPh>
    <phoneticPr fontId="5"/>
  </si>
  <si>
    <t>ラバーほか２件</t>
    <rPh sb="6" eb="7">
      <t>ケン</t>
    </rPh>
    <phoneticPr fontId="5"/>
  </si>
  <si>
    <t>(株)宮田自動車商会</t>
    <rPh sb="0" eb="3">
      <t>カブ</t>
    </rPh>
    <phoneticPr fontId="5"/>
  </si>
  <si>
    <t>スノーブレード</t>
    <phoneticPr fontId="5"/>
  </si>
  <si>
    <t>(株)コイズミ</t>
    <rPh sb="0" eb="3">
      <t>カブ</t>
    </rPh>
    <phoneticPr fontId="5"/>
  </si>
  <si>
    <t>電球　０６０１Ｕ０３４ほか１件</t>
    <rPh sb="14" eb="15">
      <t>ケン</t>
    </rPh>
    <phoneticPr fontId="5"/>
  </si>
  <si>
    <t>ベアリング</t>
    <phoneticPr fontId="5"/>
  </si>
  <si>
    <t>C.菱重特殊車両サービス（株）</t>
    <phoneticPr fontId="5"/>
  </si>
  <si>
    <t>スプロケット</t>
    <phoneticPr fontId="5"/>
  </si>
  <si>
    <t>スプロケット（改善型）</t>
    <phoneticPr fontId="5"/>
  </si>
  <si>
    <t>バッテリースイッチ本体</t>
    <phoneticPr fontId="5"/>
  </si>
  <si>
    <t>カバー</t>
    <phoneticPr fontId="5"/>
  </si>
  <si>
    <t>データ　モジュール</t>
    <phoneticPr fontId="5"/>
  </si>
  <si>
    <t>シール　ラビリンス</t>
    <phoneticPr fontId="5"/>
  </si>
  <si>
    <t>菱重特殊車両サービス（株）</t>
    <phoneticPr fontId="5"/>
  </si>
  <si>
    <t>スプロケットほか４９３件</t>
    <rPh sb="11" eb="12">
      <t>ケン</t>
    </rPh>
    <phoneticPr fontId="5"/>
  </si>
  <si>
    <t>ウィンドシールドサブＡＳＳＹほか９５件</t>
    <rPh sb="18" eb="19">
      <t>ケン</t>
    </rPh>
    <phoneticPr fontId="5"/>
  </si>
  <si>
    <t>９０式戦車の技術管理役務ほか４件</t>
    <rPh sb="15" eb="16">
      <t>ケン</t>
    </rPh>
    <phoneticPr fontId="5"/>
  </si>
  <si>
    <t>日鋼特機(株)</t>
    <rPh sb="4" eb="7">
      <t>カブ</t>
    </rPh>
    <phoneticPr fontId="5"/>
  </si>
  <si>
    <t>排煙器ほか２４件</t>
    <rPh sb="7" eb="8">
      <t>ケン</t>
    </rPh>
    <phoneticPr fontId="5"/>
  </si>
  <si>
    <t>いすゞ自動車近畿（株）</t>
    <phoneticPr fontId="5"/>
  </si>
  <si>
    <t>クリップほか１５件</t>
    <rPh sb="8" eb="9">
      <t>ケン</t>
    </rPh>
    <phoneticPr fontId="5"/>
  </si>
  <si>
    <t>三菱ふそうトラック・バス(株)</t>
    <phoneticPr fontId="5"/>
  </si>
  <si>
    <t>オイルほか５３件</t>
    <rPh sb="7" eb="8">
      <t>ケン</t>
    </rPh>
    <phoneticPr fontId="5"/>
  </si>
  <si>
    <t>(株)北海道日立</t>
    <rPh sb="0" eb="3">
      <t>カブ</t>
    </rPh>
    <phoneticPr fontId="5"/>
  </si>
  <si>
    <t>ワッシャほか２０件</t>
    <rPh sb="8" eb="9">
      <t>ケン</t>
    </rPh>
    <phoneticPr fontId="5"/>
  </si>
  <si>
    <t>（株）日立製作所</t>
    <phoneticPr fontId="5"/>
  </si>
  <si>
    <t>センサーほか５件</t>
    <rPh sb="7" eb="8">
      <t>ケン</t>
    </rPh>
    <phoneticPr fontId="5"/>
  </si>
  <si>
    <t>コマツカスタマーサポート㈱</t>
    <phoneticPr fontId="5"/>
  </si>
  <si>
    <t>ボルトほか５５件</t>
    <rPh sb="7" eb="8">
      <t>ケン</t>
    </rPh>
    <phoneticPr fontId="5"/>
  </si>
  <si>
    <t>砲塔内部修理“現地整備”（８７式自走高射機関砲）ほか６件</t>
    <rPh sb="27" eb="28">
      <t>ケン</t>
    </rPh>
    <phoneticPr fontId="5"/>
  </si>
  <si>
    <t>D.菱重特殊車両サービス(株)</t>
    <rPh sb="12" eb="15">
      <t>カブ</t>
    </rPh>
    <phoneticPr fontId="5"/>
  </si>
  <si>
    <t>ターボチャージャＡｓｓｙ“修理”</t>
    <phoneticPr fontId="5"/>
  </si>
  <si>
    <t>スイッチボックスＡｓｓｙ“診断”</t>
    <phoneticPr fontId="5"/>
  </si>
  <si>
    <t>サイドパネルAssy（診断）</t>
    <phoneticPr fontId="5"/>
  </si>
  <si>
    <t>ターボチャージャＡｓｓｙ“修理”ほか２件</t>
    <rPh sb="19" eb="20">
      <t>ケン</t>
    </rPh>
    <phoneticPr fontId="5"/>
  </si>
  <si>
    <t>電気溶接棒ほか９件</t>
    <rPh sb="8" eb="9">
      <t>ケン</t>
    </rPh>
    <phoneticPr fontId="5"/>
  </si>
  <si>
    <t>キムタオル　ホワイト　４つ折り　ストロングほか８件</t>
    <rPh sb="24" eb="25">
      <t>ケン</t>
    </rPh>
    <phoneticPr fontId="5"/>
  </si>
  <si>
    <t>一般財団法人　北海道電気保安協会</t>
    <phoneticPr fontId="5"/>
  </si>
  <si>
    <t>常用発電設備２年年次点検役務</t>
    <phoneticPr fontId="5"/>
  </si>
  <si>
    <t>耐熱シート（バイロメックス）</t>
    <phoneticPr fontId="5"/>
  </si>
  <si>
    <t>ﾊﾟｰｶｰﾗｲｼﾞﾝｸﾞ装置の整備ほか２件</t>
    <rPh sb="20" eb="21">
      <t>ケン</t>
    </rPh>
    <phoneticPr fontId="5"/>
  </si>
  <si>
    <t>(株)ユニオン</t>
    <rPh sb="0" eb="3">
      <t>カブ</t>
    </rPh>
    <phoneticPr fontId="5"/>
  </si>
  <si>
    <t>ニトリル使い切り手袋（粉付）Ｍほか４件</t>
    <rPh sb="18" eb="19">
      <t>ケン</t>
    </rPh>
    <phoneticPr fontId="5"/>
  </si>
  <si>
    <t>日本パーカライジング(株)</t>
    <phoneticPr fontId="5"/>
  </si>
  <si>
    <t>ﾊﾟﾙｸﾘｰﾝほか１件</t>
    <rPh sb="10" eb="11">
      <t>ケン</t>
    </rPh>
    <phoneticPr fontId="5"/>
  </si>
  <si>
    <t>Ｋ・マシン(株)</t>
    <rPh sb="5" eb="8">
      <t>カブ</t>
    </rPh>
    <phoneticPr fontId="5"/>
  </si>
  <si>
    <t>クールリフレやさしいクールシートほか５件</t>
    <rPh sb="19" eb="20">
      <t>ケン</t>
    </rPh>
    <phoneticPr fontId="5"/>
  </si>
  <si>
    <t>E.菱重特殊車両サービス（株）</t>
    <phoneticPr fontId="5"/>
  </si>
  <si>
    <t>履帯“診断後”（９０式戦車）</t>
    <phoneticPr fontId="5"/>
  </si>
  <si>
    <t>履帯“診断”（９０式戦車）</t>
    <phoneticPr fontId="5"/>
  </si>
  <si>
    <t>履帯“診断”（９９式自走１５５ｍｍりゅう弾砲）</t>
    <phoneticPr fontId="5"/>
  </si>
  <si>
    <t>スプロケット“修理”（９０式戦車）</t>
    <phoneticPr fontId="5"/>
  </si>
  <si>
    <t>履帯“診断”（８９装甲戦闘車）</t>
    <phoneticPr fontId="5"/>
  </si>
  <si>
    <t>ゴム転輪“修理”（９０式戦車（ホイール　ロード））</t>
    <phoneticPr fontId="5"/>
  </si>
  <si>
    <t>履帯“診断”（８９式装甲戦闘車）</t>
    <phoneticPr fontId="5"/>
  </si>
  <si>
    <t>９０式戦車用トランスミッション（修理）ほか</t>
    <phoneticPr fontId="5"/>
  </si>
  <si>
    <t>ゼネレータ　ＡＳＳＹほか</t>
    <phoneticPr fontId="5"/>
  </si>
  <si>
    <t>履帯“診断後”（９０式戦車）ほか１１件</t>
    <rPh sb="18" eb="19">
      <t>ケン</t>
    </rPh>
    <phoneticPr fontId="5"/>
  </si>
  <si>
    <t>住友重機械工業（株）</t>
    <phoneticPr fontId="5"/>
  </si>
  <si>
    <t>ガス筒ほか１５件</t>
    <rPh sb="7" eb="8">
      <t>ケン</t>
    </rPh>
    <phoneticPr fontId="5"/>
  </si>
  <si>
    <t>赤外線カメラ検査装置“診断後”（３Ｅ１０ＴＫ砲塔用特工）ほか７件</t>
    <rPh sb="31" eb="32">
      <t>ケン</t>
    </rPh>
    <phoneticPr fontId="5"/>
  </si>
  <si>
    <t>プランジャほか９件</t>
    <rPh sb="8" eb="9">
      <t>ケン</t>
    </rPh>
    <phoneticPr fontId="5"/>
  </si>
  <si>
    <t>（株）Ｇｏｌｄｒａｔｔ　Ｊａｐａｎ</t>
    <phoneticPr fontId="5"/>
  </si>
  <si>
    <t>火器・車両装備品に係る整備業務の全体最適化に伴う社会技術利用</t>
    <phoneticPr fontId="5"/>
  </si>
  <si>
    <t>シンクロユニット試験具“診断後”（９９ＨＳＰ用特工）ほか１件</t>
    <rPh sb="29" eb="30">
      <t>ケン</t>
    </rPh>
    <phoneticPr fontId="5"/>
  </si>
  <si>
    <t>（株）三友精機</t>
    <phoneticPr fontId="5"/>
  </si>
  <si>
    <t>オプチカルパラレル　4個組「校正」ほか８件</t>
    <rPh sb="20" eb="21">
      <t>ケン</t>
    </rPh>
    <phoneticPr fontId="5"/>
  </si>
  <si>
    <t>(株)日立製作所</t>
    <rPh sb="0" eb="3">
      <t>カブ</t>
    </rPh>
    <rPh sb="3" eb="5">
      <t>ヒタチ</t>
    </rPh>
    <rPh sb="5" eb="8">
      <t>セイサクショ</t>
    </rPh>
    <phoneticPr fontId="5"/>
  </si>
  <si>
    <t>ＣＰＵユニット点検器“診断後”（２Ｅ９９ＡＳＶ用特工）ほか１件</t>
    <rPh sb="30" eb="31">
      <t>ケン</t>
    </rPh>
    <phoneticPr fontId="5"/>
  </si>
  <si>
    <t>ミネベアミツミ（株）</t>
    <phoneticPr fontId="5"/>
  </si>
  <si>
    <t>手入れ棒</t>
    <phoneticPr fontId="5"/>
  </si>
  <si>
    <t>タレスジャパン（株）</t>
    <phoneticPr fontId="5"/>
  </si>
  <si>
    <t>マニホールド組立、ＣＴＩＳ</t>
    <phoneticPr fontId="5"/>
  </si>
  <si>
    <t>菱重特殊車両サービス（株）</t>
    <phoneticPr fontId="5"/>
  </si>
  <si>
    <t>車長用モニタ　ＡＳＳＹほか２２８件</t>
    <rPh sb="16" eb="17">
      <t>ケン</t>
    </rPh>
    <phoneticPr fontId="5"/>
  </si>
  <si>
    <t>開発事業者が関連技術・ノウハウを先行的に有することで、競争力が高く、他者にとって新規参入・投資のリスクが大きい等の理由によるもの。</t>
    <phoneticPr fontId="5"/>
  </si>
  <si>
    <t>三菱重工業（株）</t>
    <phoneticPr fontId="5"/>
  </si>
  <si>
    <t>ステアリングポンプモータＡｓｓｙ“修理”（９０式戦車）ほか２８件</t>
    <rPh sb="31" eb="32">
      <t>ケン</t>
    </rPh>
    <phoneticPr fontId="5"/>
  </si>
  <si>
    <t>（株）日本製鋼所</t>
    <phoneticPr fontId="5"/>
  </si>
  <si>
    <t>砲身ASSY,87式自走高射機関砲用ほか１３件</t>
    <rPh sb="22" eb="23">
      <t>ケン</t>
    </rPh>
    <phoneticPr fontId="5"/>
  </si>
  <si>
    <t>（株）小松製作所</t>
    <phoneticPr fontId="5"/>
  </si>
  <si>
    <t>ガラス　サブ　ASSY　左ほか１０４件</t>
    <rPh sb="18" eb="19">
      <t>ケン</t>
    </rPh>
    <phoneticPr fontId="5"/>
  </si>
  <si>
    <t>日鋼特機（株）</t>
    <phoneticPr fontId="5"/>
  </si>
  <si>
    <t>分流バルブ（Ｃ：１６　１７　３６から４１）ほか２６件</t>
    <rPh sb="25" eb="26">
      <t>ケン</t>
    </rPh>
    <phoneticPr fontId="5"/>
  </si>
  <si>
    <t>（株）ＩＨＩエアロスペース</t>
    <phoneticPr fontId="5"/>
  </si>
  <si>
    <t>電動モータほか５件</t>
    <rPh sb="8" eb="9">
      <t>ケン</t>
    </rPh>
    <phoneticPr fontId="5"/>
  </si>
  <si>
    <t>三菱電機特機システム（株）</t>
    <phoneticPr fontId="5"/>
  </si>
  <si>
    <t>映像処理器ASSY“修理”（90式戦車）ほか１８件</t>
    <rPh sb="24" eb="25">
      <t>ケン</t>
    </rPh>
    <phoneticPr fontId="5"/>
  </si>
  <si>
    <t>住友重機械工業（株）</t>
    <phoneticPr fontId="5"/>
  </si>
  <si>
    <t>距離目盛り板ほか６件</t>
    <rPh sb="9" eb="10">
      <t>ケン</t>
    </rPh>
    <phoneticPr fontId="5"/>
  </si>
  <si>
    <t>ＮＥＣネットワーク・センサ（株）</t>
    <phoneticPr fontId="5"/>
  </si>
  <si>
    <t>レーザ側遠機“修理”（９０式戦車）ほか２件</t>
    <rPh sb="20" eb="21">
      <t>ケン</t>
    </rPh>
    <phoneticPr fontId="5"/>
  </si>
  <si>
    <t>（株）日立製作所</t>
    <phoneticPr fontId="5"/>
  </si>
  <si>
    <t>解体処分（Ⅰ）「８７式砲側弾薬車」ほか３件</t>
    <rPh sb="20" eb="21">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</si>
  <si>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</si>
  <si>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</si>
  <si>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</si>
  <si>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一般競争入札や公募により参加者を募り競争性の確保に努めており、妥当である。競争性のない随意契約については、外国企業からのライセンス実施権を持つ企業との契約によるもの、ＦＭＳによるもの及び一般競争入札の結果随意契約となった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</si>
  <si>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</si>
  <si>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</si>
  <si>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調達に際しては、原則として一般競争入札または公募により参加者を募り、競争性の確保に努めており、単位当たりコスト等の水準は妥当である。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4" eb="37">
      <t>キョウソウセイ</t>
    </rPh>
    <rPh sb="38" eb="40">
      <t>カクホ</t>
    </rPh>
    <rPh sb="41" eb="42">
      <t>ツト</t>
    </rPh>
    <rPh sb="47" eb="49">
      <t>タンイ</t>
    </rPh>
    <rPh sb="49" eb="50">
      <t>ア</t>
    </rPh>
    <rPh sb="55" eb="56">
      <t>トウ</t>
    </rPh>
    <rPh sb="57" eb="59">
      <t>スイジュン</t>
    </rPh>
    <rPh sb="60" eb="62">
      <t>ダトウ</t>
    </rPh>
    <phoneticPr fontId="5"/>
  </si>
  <si>
    <t>‐</t>
  </si>
  <si>
    <t>各種部品のための費目・使途となっており、事業目的に即し真に必要なものに限定されている。</t>
    <rPh sb="0" eb="2">
      <t>カクシュ</t>
    </rPh>
    <rPh sb="2" eb="4">
      <t>ブヒン</t>
    </rPh>
    <rPh sb="8" eb="10">
      <t>ヒモク</t>
    </rPh>
    <rPh sb="11" eb="13">
      <t>シト</t>
    </rPh>
    <rPh sb="20" eb="22">
      <t>ジギョウ</t>
    </rPh>
    <rPh sb="22" eb="24">
      <t>モクテキ</t>
    </rPh>
    <rPh sb="25" eb="26">
      <t>ソク</t>
    </rPh>
    <rPh sb="27" eb="28">
      <t>シン</t>
    </rPh>
    <rPh sb="29" eb="31">
      <t>ヒツヨウ</t>
    </rPh>
    <rPh sb="35" eb="37">
      <t>ゲンテイ</t>
    </rPh>
    <phoneticPr fontId="5"/>
  </si>
  <si>
    <t>契約実績を踏まえて、価格水準の妥当性を確認しつつ調達することで、コストの低減を図っている。</t>
    <rPh sb="0" eb="2">
      <t>ケイヤク</t>
    </rPh>
    <rPh sb="2" eb="4">
      <t>ジッセキ</t>
    </rPh>
    <rPh sb="5" eb="6">
      <t>フ</t>
    </rPh>
    <rPh sb="10" eb="12">
      <t>カカク</t>
    </rPh>
    <rPh sb="12" eb="14">
      <t>スイジュン</t>
    </rPh>
    <rPh sb="15" eb="18">
      <t>ダトウセイ</t>
    </rPh>
    <rPh sb="19" eb="21">
      <t>カクニン</t>
    </rPh>
    <rPh sb="24" eb="26">
      <t>チョウタツ</t>
    </rPh>
    <rPh sb="36" eb="38">
      <t>テイゲン</t>
    </rPh>
    <rPh sb="39" eb="40">
      <t>ハカ</t>
    </rPh>
    <phoneticPr fontId="5"/>
  </si>
  <si>
    <t>装備品の即応態勢が確立できていることから、成果目標に見合ったものとなっている。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</si>
  <si>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</si>
  <si>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</si>
  <si>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本事業は、火器･装軌車等の維持に必要な整備等を実施し、装備品の即応態勢を確立するものであり、部隊の戦闘力維持に必要である。
２　効率性
　　火器関係（部品･外注費）、装軌車関係（部品費）の事業では、回収部品の有効活用、直近の調達実績による要求を実施しており、効率的である。
３　有効性
　　本事業は、装備品の即応態勢を確立するための事業として、有効である。
４　総合評価
　　本事業は、装備品の即応態勢を確立するためのとして、部隊の戦闘力維持に必要な事業であり、効率性及び有効性の向上に努めつつ、適正に実施している。</t>
    <rPh sb="8" eb="9">
      <t>ホン</t>
    </rPh>
    <rPh sb="9" eb="11">
      <t>ジギョウ</t>
    </rPh>
    <rPh sb="13" eb="15">
      <t>カキ</t>
    </rPh>
    <rPh sb="16" eb="18">
      <t>ソウキ</t>
    </rPh>
    <rPh sb="18" eb="19">
      <t>シャ</t>
    </rPh>
    <rPh sb="19" eb="20">
      <t>トウ</t>
    </rPh>
    <rPh sb="21" eb="23">
      <t>イジ</t>
    </rPh>
    <rPh sb="24" eb="26">
      <t>ヒツヨウ</t>
    </rPh>
    <rPh sb="27" eb="29">
      <t>セイビ</t>
    </rPh>
    <rPh sb="29" eb="30">
      <t>トウ</t>
    </rPh>
    <rPh sb="31" eb="33">
      <t>ジッシ</t>
    </rPh>
    <rPh sb="35" eb="38">
      <t>ソウビヒン</t>
    </rPh>
    <rPh sb="39" eb="41">
      <t>ソクオウ</t>
    </rPh>
    <rPh sb="41" eb="43">
      <t>タイセイ</t>
    </rPh>
    <rPh sb="44" eb="46">
      <t>カクリツ</t>
    </rPh>
    <rPh sb="54" eb="56">
      <t>ブタイ</t>
    </rPh>
    <rPh sb="57" eb="60">
      <t>セントウリョク</t>
    </rPh>
    <rPh sb="60" eb="62">
      <t>イジ</t>
    </rPh>
    <rPh sb="78" eb="80">
      <t>カキ</t>
    </rPh>
    <rPh sb="80" eb="82">
      <t>カンケイ</t>
    </rPh>
    <rPh sb="83" eb="85">
      <t>ブヒン</t>
    </rPh>
    <rPh sb="86" eb="89">
      <t>ガイチュウヒ</t>
    </rPh>
    <rPh sb="91" eb="93">
      <t>ソウキ</t>
    </rPh>
    <rPh sb="93" eb="94">
      <t>シャ</t>
    </rPh>
    <rPh sb="94" eb="96">
      <t>カンケイ</t>
    </rPh>
    <rPh sb="97" eb="100">
      <t>ブヒンヒ</t>
    </rPh>
    <rPh sb="102" eb="104">
      <t>ジギョウ</t>
    </rPh>
    <rPh sb="107" eb="109">
      <t>カイシュウ</t>
    </rPh>
    <rPh sb="109" eb="111">
      <t>ブヒン</t>
    </rPh>
    <rPh sb="112" eb="114">
      <t>ユウコウ</t>
    </rPh>
    <rPh sb="114" eb="116">
      <t>カツヨウ</t>
    </rPh>
    <rPh sb="117" eb="119">
      <t>チョッキン</t>
    </rPh>
    <rPh sb="120" eb="122">
      <t>チョウタツ</t>
    </rPh>
    <rPh sb="122" eb="124">
      <t>ジッセキ</t>
    </rPh>
    <rPh sb="127" eb="129">
      <t>ヨウキュウ</t>
    </rPh>
    <rPh sb="130" eb="132">
      <t>ジッシ</t>
    </rPh>
    <rPh sb="153" eb="154">
      <t>ホン</t>
    </rPh>
    <rPh sb="154" eb="156">
      <t>ジギョウ</t>
    </rPh>
    <rPh sb="158" eb="161">
      <t>ソウビヒン</t>
    </rPh>
    <rPh sb="162" eb="164">
      <t>ソクオウ</t>
    </rPh>
    <rPh sb="164" eb="166">
      <t>タイセイ</t>
    </rPh>
    <rPh sb="167" eb="169">
      <t>カクリツ</t>
    </rPh>
    <rPh sb="174" eb="176">
      <t>ジギョウ</t>
    </rPh>
    <rPh sb="180" eb="182">
      <t>ユウコウ</t>
    </rPh>
    <rPh sb="201" eb="204">
      <t>ソウビヒン</t>
    </rPh>
    <rPh sb="205" eb="209">
      <t>ソクオウタイセイ</t>
    </rPh>
    <rPh sb="210" eb="212">
      <t>カクリツ</t>
    </rPh>
    <rPh sb="221" eb="223">
      <t>ブタイ</t>
    </rPh>
    <rPh sb="224" eb="229">
      <t>セントウリョクイジ</t>
    </rPh>
    <rPh sb="230" eb="232">
      <t>ヒツヨウ</t>
    </rPh>
    <rPh sb="233" eb="235">
      <t>ジギョウ</t>
    </rPh>
    <rPh sb="239" eb="242">
      <t>コウリツセイ</t>
    </rPh>
    <rPh sb="242" eb="243">
      <t>オヨ</t>
    </rPh>
    <rPh sb="244" eb="247">
      <t>ユウコウセイ</t>
    </rPh>
    <rPh sb="248" eb="250">
      <t>コウジョウ</t>
    </rPh>
    <rPh sb="251" eb="252">
      <t>ツト</t>
    </rPh>
    <rPh sb="256" eb="258">
      <t>テキセイ</t>
    </rPh>
    <rPh sb="259" eb="261">
      <t>ジッシ</t>
    </rPh>
    <phoneticPr fontId="5"/>
  </si>
  <si>
    <t xml:space="preserve"> 引き続き、契約実績の分析及びコスト低減方策の検討等を行い、効率的な予算要求、執行に努める。</t>
    <phoneticPr fontId="5"/>
  </si>
  <si>
    <t>国庫債務負担行為等</t>
  </si>
  <si>
    <t>-</t>
    <phoneticPr fontId="5"/>
  </si>
  <si>
    <t>火器関係（部品・外注費）、装軌車関係（部品費）</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</si>
  <si>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</si>
  <si>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</si>
  <si>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</si>
  <si>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</si>
  <si>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</si>
  <si>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百万円/件</t>
    <rPh sb="4" eb="5">
      <t>ケン</t>
    </rPh>
    <phoneticPr fontId="5"/>
  </si>
  <si>
    <t>福田部品(株)</t>
    <phoneticPr fontId="5"/>
  </si>
  <si>
    <t>-</t>
    <phoneticPr fontId="5"/>
  </si>
  <si>
    <t>-</t>
    <phoneticPr fontId="5"/>
  </si>
  <si>
    <t>菱重特殊車両サービス(株)</t>
    <rPh sb="10" eb="13">
      <t>カブ</t>
    </rPh>
    <phoneticPr fontId="5"/>
  </si>
  <si>
    <t>(株)バンザイ</t>
    <rPh sb="0" eb="3">
      <t>カブ</t>
    </rPh>
    <phoneticPr fontId="5"/>
  </si>
  <si>
    <t>（株）日本サーモエナー</t>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</si>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</sst>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142875</xdr:colOff>
      <xdr:row>753</xdr:row>
      <xdr:rowOff>86228</xdr:rowOff>
    </xdr:from>
    <xdr:to>
      <xdr:col>11</xdr:col>
      <xdr:colOff>142875</xdr:colOff>
      <xdr:row>754</xdr:row>
      <xdr:rowOff>320880</xdr:rowOff>
    </xdr:to>
    <xdr:cxnSp macro="">
      <xdr:nvCxnSpPr>
        <xdr:cNvPr id="27" name="直線矢印コネクタ 26"/>
        <xdr:cNvCxnSpPr/>
      </xdr:nvCxnSpPr>
      <xdr:spPr bwMode="auto">
        <a:xfrm>
          <a:off x="2343150" y="17374103"/>
          <a:ext cx="0" cy="5870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6022</xdr:colOff>
      <xdr:row>753</xdr:row>
      <xdr:rowOff>73477</xdr:rowOff>
    </xdr:from>
    <xdr:to>
      <xdr:col>46</xdr:col>
      <xdr:colOff>8965</xdr:colOff>
      <xdr:row>755</xdr:row>
      <xdr:rowOff>12015</xdr:rowOff>
    </xdr:to>
    <xdr:cxnSp macro="">
      <xdr:nvCxnSpPr>
        <xdr:cNvPr id="28" name="直線矢印コネクタ 27"/>
        <xdr:cNvCxnSpPr/>
      </xdr:nvCxnSpPr>
      <xdr:spPr bwMode="auto">
        <a:xfrm>
          <a:off x="9207172" y="17361352"/>
          <a:ext cx="2943" cy="6433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133935</xdr:colOff>
      <xdr:row>749</xdr:row>
      <xdr:rowOff>13610</xdr:rowOff>
    </xdr:from>
    <xdr:to>
      <xdr:col>33</xdr:col>
      <xdr:colOff>200679</xdr:colOff>
      <xdr:row>751</xdr:row>
      <xdr:rowOff>46203</xdr:rowOff>
    </xdr:to>
    <xdr:sp macro="" textlink="">
      <xdr:nvSpPr>
        <xdr:cNvPr id="2" name="正方形/長方形 1"/>
        <xdr:cNvSpPr/>
      </xdr:nvSpPr>
      <xdr:spPr>
        <a:xfrm>
          <a:off x="5032506" y="15988396"/>
          <a:ext cx="1903709" cy="74016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１４，３７０百万円</a:t>
          </a:r>
          <a:endParaRPr kumimoji="1" lang="en-US" altLang="ja-JP" sz="1100">
            <a:solidFill>
              <a:sysClr val="windowText" lastClr="000000"/>
            </a:solidFill>
          </a:endParaRPr>
        </a:p>
      </xdr:txBody>
    </xdr:sp>
    <xdr:clientData/>
  </xdr:twoCellAnchor>
  <xdr:twoCellAnchor>
    <xdr:from>
      <xdr:col>11</xdr:col>
      <xdr:colOff>147446</xdr:colOff>
      <xdr:row>753</xdr:row>
      <xdr:rowOff>71600</xdr:rowOff>
    </xdr:from>
    <xdr:to>
      <xdr:col>45</xdr:col>
      <xdr:colOff>194966</xdr:colOff>
      <xdr:row>753</xdr:row>
      <xdr:rowOff>71600</xdr:rowOff>
    </xdr:to>
    <xdr:cxnSp macro="">
      <xdr:nvCxnSpPr>
        <xdr:cNvPr id="3" name="直線コネクタ 2"/>
        <xdr:cNvCxnSpPr/>
      </xdr:nvCxnSpPr>
      <xdr:spPr>
        <a:xfrm>
          <a:off x="2392625" y="17461529"/>
          <a:ext cx="6987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95223</xdr:colOff>
      <xdr:row>753</xdr:row>
      <xdr:rowOff>75888</xdr:rowOff>
    </xdr:from>
    <xdr:to>
      <xdr:col>41</xdr:col>
      <xdr:colOff>155110</xdr:colOff>
      <xdr:row>758</xdr:row>
      <xdr:rowOff>146713</xdr:rowOff>
    </xdr:to>
    <xdr:grpSp>
      <xdr:nvGrpSpPr>
        <xdr:cNvPr id="4" name="グループ化 46"/>
        <xdr:cNvGrpSpPr>
          <a:grpSpLocks/>
        </xdr:cNvGrpSpPr>
      </xdr:nvGrpSpPr>
      <xdr:grpSpPr bwMode="auto">
        <a:xfrm>
          <a:off x="4143348" y="76871201"/>
          <a:ext cx="4310418" cy="1856762"/>
          <a:chOff x="-1693177" y="76307255"/>
          <a:chExt cx="4602106" cy="2580051"/>
        </a:xfrm>
      </xdr:grpSpPr>
      <xdr:cxnSp macro="">
        <xdr:nvCxnSpPr>
          <xdr:cNvPr id="6" name="直線矢印コネクタ 5"/>
          <xdr:cNvCxnSpPr/>
        </xdr:nvCxnSpPr>
        <xdr:spPr>
          <a:xfrm>
            <a:off x="2116715" y="76307255"/>
            <a:ext cx="0" cy="824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1359338" y="77189761"/>
            <a:ext cx="1525603" cy="102543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Ｄ．民間会社等４７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１２百万円</a:t>
            </a:r>
            <a:endParaRPr kumimoji="1" lang="en-US" altLang="ja-JP" sz="1100">
              <a:solidFill>
                <a:sysClr val="windowText" lastClr="000000"/>
              </a:solidFill>
            </a:endParaRPr>
          </a:p>
        </xdr:txBody>
      </xdr:sp>
      <xdr:sp macro="" textlink="">
        <xdr:nvSpPr>
          <xdr:cNvPr id="8" name="AutoShape 5"/>
          <xdr:cNvSpPr>
            <a:spLocks noChangeArrowheads="1"/>
          </xdr:cNvSpPr>
        </xdr:nvSpPr>
        <xdr:spPr bwMode="auto">
          <a:xfrm>
            <a:off x="1330500" y="78428626"/>
            <a:ext cx="1572428" cy="4586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9" name="テキスト ボックス 8"/>
          <xdr:cNvSpPr txBox="1"/>
        </xdr:nvSpPr>
        <xdr:spPr bwMode="auto">
          <a:xfrm>
            <a:off x="1324500" y="76614214"/>
            <a:ext cx="1584429" cy="316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xnSp macro="">
        <xdr:nvCxnSpPr>
          <xdr:cNvPr id="29" name="直線矢印コネクタ 28"/>
          <xdr:cNvCxnSpPr/>
        </xdr:nvCxnSpPr>
        <xdr:spPr>
          <a:xfrm>
            <a:off x="-1693177" y="76337310"/>
            <a:ext cx="0" cy="824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61448</xdr:colOff>
      <xdr:row>751</xdr:row>
      <xdr:rowOff>46203</xdr:rowOff>
    </xdr:from>
    <xdr:to>
      <xdr:col>29</xdr:col>
      <xdr:colOff>65254</xdr:colOff>
      <xdr:row>754</xdr:row>
      <xdr:rowOff>328976</xdr:rowOff>
    </xdr:to>
    <xdr:cxnSp macro="">
      <xdr:nvCxnSpPr>
        <xdr:cNvPr id="10" name="直線矢印コネクタ 9"/>
        <xdr:cNvCxnSpPr>
          <a:stCxn id="2" idx="2"/>
        </xdr:cNvCxnSpPr>
      </xdr:nvCxnSpPr>
      <xdr:spPr bwMode="auto">
        <a:xfrm flipH="1">
          <a:off x="5980555" y="16728560"/>
          <a:ext cx="3806" cy="13441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122468</xdr:colOff>
      <xdr:row>753</xdr:row>
      <xdr:rowOff>294417</xdr:rowOff>
    </xdr:from>
    <xdr:to>
      <xdr:col>16</xdr:col>
      <xdr:colOff>168286</xdr:colOff>
      <xdr:row>754</xdr:row>
      <xdr:rowOff>187539</xdr:rowOff>
    </xdr:to>
    <xdr:sp macro="" textlink="">
      <xdr:nvSpPr>
        <xdr:cNvPr id="11" name="テキスト ボックス 10"/>
        <xdr:cNvSpPr txBox="1"/>
      </xdr:nvSpPr>
      <xdr:spPr bwMode="auto">
        <a:xfrm>
          <a:off x="1347111" y="17684346"/>
          <a:ext cx="2086889" cy="24690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68885</xdr:colOff>
      <xdr:row>753</xdr:row>
      <xdr:rowOff>285888</xdr:rowOff>
    </xdr:from>
    <xdr:to>
      <xdr:col>25</xdr:col>
      <xdr:colOff>189996</xdr:colOff>
      <xdr:row>754</xdr:row>
      <xdr:rowOff>148572</xdr:rowOff>
    </xdr:to>
    <xdr:sp macro="" textlink="">
      <xdr:nvSpPr>
        <xdr:cNvPr id="12" name="テキスト ボックス 11"/>
        <xdr:cNvSpPr txBox="1"/>
      </xdr:nvSpPr>
      <xdr:spPr bwMode="auto">
        <a:xfrm>
          <a:off x="3130492" y="17675817"/>
          <a:ext cx="2162183" cy="2164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25</xdr:col>
      <xdr:colOff>130812</xdr:colOff>
      <xdr:row>753</xdr:row>
      <xdr:rowOff>253702</xdr:rowOff>
    </xdr:from>
    <xdr:to>
      <xdr:col>33</xdr:col>
      <xdr:colOff>13590</xdr:colOff>
      <xdr:row>754</xdr:row>
      <xdr:rowOff>238499</xdr:rowOff>
    </xdr:to>
    <xdr:sp macro="" textlink="">
      <xdr:nvSpPr>
        <xdr:cNvPr id="13" name="テキスト ボックス 12"/>
        <xdr:cNvSpPr txBox="1"/>
      </xdr:nvSpPr>
      <xdr:spPr bwMode="auto">
        <a:xfrm>
          <a:off x="5157895" y="17578619"/>
          <a:ext cx="1491445" cy="3340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42066</xdr:colOff>
      <xdr:row>753</xdr:row>
      <xdr:rowOff>218820</xdr:rowOff>
    </xdr:from>
    <xdr:to>
      <xdr:col>49</xdr:col>
      <xdr:colOff>355342</xdr:colOff>
      <xdr:row>754</xdr:row>
      <xdr:rowOff>209489</xdr:rowOff>
    </xdr:to>
    <xdr:sp macro="" textlink="">
      <xdr:nvSpPr>
        <xdr:cNvPr id="14" name="テキスト ボックス 13"/>
        <xdr:cNvSpPr txBox="1"/>
      </xdr:nvSpPr>
      <xdr:spPr bwMode="auto">
        <a:xfrm>
          <a:off x="8614566" y="17608749"/>
          <a:ext cx="1742026" cy="344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17</xdr:col>
      <xdr:colOff>52373</xdr:colOff>
      <xdr:row>757</xdr:row>
      <xdr:rowOff>96849</xdr:rowOff>
    </xdr:from>
    <xdr:to>
      <xdr:col>25</xdr:col>
      <xdr:colOff>82887</xdr:colOff>
      <xdr:row>758</xdr:row>
      <xdr:rowOff>222104</xdr:rowOff>
    </xdr:to>
    <xdr:sp macro="" textlink="">
      <xdr:nvSpPr>
        <xdr:cNvPr id="15" name="テキスト ボックス 14"/>
        <xdr:cNvSpPr txBox="1"/>
      </xdr:nvSpPr>
      <xdr:spPr bwMode="auto">
        <a:xfrm>
          <a:off x="3470790" y="18818766"/>
          <a:ext cx="1639180" cy="47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17</xdr:col>
      <xdr:colOff>38983</xdr:colOff>
      <xdr:row>755</xdr:row>
      <xdr:rowOff>0</xdr:rowOff>
    </xdr:from>
    <xdr:to>
      <xdr:col>24</xdr:col>
      <xdr:colOff>43323</xdr:colOff>
      <xdr:row>757</xdr:row>
      <xdr:rowOff>41850</xdr:rowOff>
    </xdr:to>
    <xdr:sp macro="" textlink="">
      <xdr:nvSpPr>
        <xdr:cNvPr id="16" name="正方形/長方形 15"/>
        <xdr:cNvSpPr/>
      </xdr:nvSpPr>
      <xdr:spPr bwMode="auto">
        <a:xfrm>
          <a:off x="3508804" y="18097500"/>
          <a:ext cx="1433090" cy="74942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16</xdr:col>
      <xdr:colOff>191130</xdr:colOff>
      <xdr:row>757</xdr:row>
      <xdr:rowOff>189492</xdr:rowOff>
    </xdr:from>
    <xdr:to>
      <xdr:col>24</xdr:col>
      <xdr:colOff>78680</xdr:colOff>
      <xdr:row>758</xdr:row>
      <xdr:rowOff>164163</xdr:rowOff>
    </xdr:to>
    <xdr:sp macro="" textlink="">
      <xdr:nvSpPr>
        <xdr:cNvPr id="17" name="AutoShape 5"/>
        <xdr:cNvSpPr>
          <a:spLocks noChangeArrowheads="1"/>
        </xdr:cNvSpPr>
      </xdr:nvSpPr>
      <xdr:spPr bwMode="auto">
        <a:xfrm>
          <a:off x="3456844" y="18994563"/>
          <a:ext cx="1520407" cy="32845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82590</xdr:colOff>
      <xdr:row>757</xdr:row>
      <xdr:rowOff>198374</xdr:rowOff>
    </xdr:from>
    <xdr:to>
      <xdr:col>34</xdr:col>
      <xdr:colOff>10443</xdr:colOff>
      <xdr:row>758</xdr:row>
      <xdr:rowOff>96493</xdr:rowOff>
    </xdr:to>
    <xdr:sp macro="" textlink="">
      <xdr:nvSpPr>
        <xdr:cNvPr id="18" name="テキスト ボックス 17"/>
        <xdr:cNvSpPr txBox="1"/>
      </xdr:nvSpPr>
      <xdr:spPr bwMode="auto">
        <a:xfrm>
          <a:off x="5310757" y="18920291"/>
          <a:ext cx="1536519" cy="247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8</xdr:col>
      <xdr:colOff>65124</xdr:colOff>
      <xdr:row>755</xdr:row>
      <xdr:rowOff>25793</xdr:rowOff>
    </xdr:from>
    <xdr:to>
      <xdr:col>15</xdr:col>
      <xdr:colOff>167909</xdr:colOff>
      <xdr:row>757</xdr:row>
      <xdr:rowOff>67593</xdr:rowOff>
    </xdr:to>
    <xdr:sp macro="" textlink="">
      <xdr:nvSpPr>
        <xdr:cNvPr id="20" name="正方形/長方形 19"/>
        <xdr:cNvSpPr/>
      </xdr:nvSpPr>
      <xdr:spPr bwMode="auto">
        <a:xfrm>
          <a:off x="1697981" y="18123293"/>
          <a:ext cx="1531535" cy="74937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Ａ．民間会社３７社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１１，９２６百万円</a:t>
          </a:r>
          <a:endParaRPr kumimoji="1" lang="en-US" altLang="ja-JP" sz="1100">
            <a:solidFill>
              <a:sysClr val="windowText" lastClr="000000"/>
            </a:solidFill>
          </a:endParaRPr>
        </a:p>
      </xdr:txBody>
    </xdr:sp>
    <xdr:clientData/>
  </xdr:twoCellAnchor>
  <xdr:twoCellAnchor>
    <xdr:from>
      <xdr:col>25</xdr:col>
      <xdr:colOff>121503</xdr:colOff>
      <xdr:row>755</xdr:row>
      <xdr:rowOff>3169</xdr:rowOff>
    </xdr:from>
    <xdr:to>
      <xdr:col>33</xdr:col>
      <xdr:colOff>36901</xdr:colOff>
      <xdr:row>757</xdr:row>
      <xdr:rowOff>47513</xdr:rowOff>
    </xdr:to>
    <xdr:sp macro="" textlink="">
      <xdr:nvSpPr>
        <xdr:cNvPr id="21" name="正方形/長方形 20"/>
        <xdr:cNvSpPr/>
      </xdr:nvSpPr>
      <xdr:spPr bwMode="auto">
        <a:xfrm>
          <a:off x="5224182" y="18100669"/>
          <a:ext cx="1548255" cy="75191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Ｃ．民間会社２６社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２，０４０百万円</a:t>
          </a:r>
          <a:endParaRPr kumimoji="1" lang="en-US" altLang="ja-JP" sz="1100">
            <a:solidFill>
              <a:sysClr val="windowText" lastClr="000000"/>
            </a:solidFill>
          </a:endParaRPr>
        </a:p>
      </xdr:txBody>
    </xdr:sp>
    <xdr:clientData/>
  </xdr:twoCellAnchor>
  <xdr:twoCellAnchor>
    <xdr:from>
      <xdr:col>8</xdr:col>
      <xdr:colOff>2</xdr:colOff>
      <xdr:row>757</xdr:row>
      <xdr:rowOff>157694</xdr:rowOff>
    </xdr:from>
    <xdr:to>
      <xdr:col>15</xdr:col>
      <xdr:colOff>193652</xdr:colOff>
      <xdr:row>758</xdr:row>
      <xdr:rowOff>164163</xdr:rowOff>
    </xdr:to>
    <xdr:sp macro="" textlink="">
      <xdr:nvSpPr>
        <xdr:cNvPr id="22" name="AutoShape 5"/>
        <xdr:cNvSpPr>
          <a:spLocks noChangeArrowheads="1"/>
        </xdr:cNvSpPr>
      </xdr:nvSpPr>
      <xdr:spPr bwMode="auto">
        <a:xfrm>
          <a:off x="1632859" y="18962765"/>
          <a:ext cx="1622400" cy="36025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92408</xdr:colOff>
      <xdr:row>757</xdr:row>
      <xdr:rowOff>200943</xdr:rowOff>
    </xdr:from>
    <xdr:to>
      <xdr:col>33</xdr:col>
      <xdr:colOff>84525</xdr:colOff>
      <xdr:row>758</xdr:row>
      <xdr:rowOff>145885</xdr:rowOff>
    </xdr:to>
    <xdr:sp macro="" textlink="">
      <xdr:nvSpPr>
        <xdr:cNvPr id="23" name="AutoShape 5"/>
        <xdr:cNvSpPr>
          <a:spLocks noChangeArrowheads="1"/>
        </xdr:cNvSpPr>
      </xdr:nvSpPr>
      <xdr:spPr bwMode="auto">
        <a:xfrm>
          <a:off x="5195087" y="19006014"/>
          <a:ext cx="1624974" cy="2987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150351</xdr:colOff>
      <xdr:row>757</xdr:row>
      <xdr:rowOff>142457</xdr:rowOff>
    </xdr:from>
    <xdr:to>
      <xdr:col>49</xdr:col>
      <xdr:colOff>464156</xdr:colOff>
      <xdr:row>758</xdr:row>
      <xdr:rowOff>140390</xdr:rowOff>
    </xdr:to>
    <xdr:sp macro="" textlink="">
      <xdr:nvSpPr>
        <xdr:cNvPr id="24" name="テキスト ボックス 23"/>
        <xdr:cNvSpPr txBox="1"/>
      </xdr:nvSpPr>
      <xdr:spPr bwMode="auto">
        <a:xfrm>
          <a:off x="8998018" y="18864374"/>
          <a:ext cx="1319221" cy="347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履帯修理　等</a:t>
          </a:r>
          <a:endParaRPr lang="ja-JP" altLang="ja-JP">
            <a:effectLst/>
          </a:endParaRPr>
        </a:p>
      </xdr:txBody>
    </xdr:sp>
    <xdr:clientData/>
  </xdr:twoCellAnchor>
  <xdr:twoCellAnchor>
    <xdr:from>
      <xdr:col>43</xdr:col>
      <xdr:colOff>158043</xdr:colOff>
      <xdr:row>755</xdr:row>
      <xdr:rowOff>13609</xdr:rowOff>
    </xdr:from>
    <xdr:to>
      <xdr:col>49</xdr:col>
      <xdr:colOff>280204</xdr:colOff>
      <xdr:row>757</xdr:row>
      <xdr:rowOff>53004</xdr:rowOff>
    </xdr:to>
    <xdr:sp macro="" textlink="">
      <xdr:nvSpPr>
        <xdr:cNvPr id="25" name="正方形/長方形 24"/>
        <xdr:cNvSpPr/>
      </xdr:nvSpPr>
      <xdr:spPr bwMode="auto">
        <a:xfrm>
          <a:off x="8934650" y="18111109"/>
          <a:ext cx="1346804" cy="74696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Ｅ．民間会社等２３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３７９百万円</a:t>
          </a:r>
          <a:endParaRPr kumimoji="1" lang="en-US" altLang="ja-JP" sz="1100">
            <a:solidFill>
              <a:sysClr val="windowText" lastClr="000000"/>
            </a:solidFill>
          </a:endParaRPr>
        </a:p>
      </xdr:txBody>
    </xdr:sp>
    <xdr:clientData/>
  </xdr:twoCellAnchor>
  <xdr:twoCellAnchor>
    <xdr:from>
      <xdr:col>43</xdr:col>
      <xdr:colOff>108860</xdr:colOff>
      <xdr:row>757</xdr:row>
      <xdr:rowOff>183745</xdr:rowOff>
    </xdr:from>
    <xdr:to>
      <xdr:col>49</xdr:col>
      <xdr:colOff>394608</xdr:colOff>
      <xdr:row>758</xdr:row>
      <xdr:rowOff>153071</xdr:rowOff>
    </xdr:to>
    <xdr:sp macro="" textlink="">
      <xdr:nvSpPr>
        <xdr:cNvPr id="26" name="AutoShape 5"/>
        <xdr:cNvSpPr>
          <a:spLocks noChangeArrowheads="1"/>
        </xdr:cNvSpPr>
      </xdr:nvSpPr>
      <xdr:spPr bwMode="auto">
        <a:xfrm>
          <a:off x="8885467" y="18988816"/>
          <a:ext cx="1510391" cy="3231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139767</xdr:colOff>
      <xdr:row>757</xdr:row>
      <xdr:rowOff>142457</xdr:rowOff>
    </xdr:from>
    <xdr:to>
      <xdr:col>41</xdr:col>
      <xdr:colOff>52917</xdr:colOff>
      <xdr:row>758</xdr:row>
      <xdr:rowOff>140390</xdr:rowOff>
    </xdr:to>
    <xdr:sp macro="" textlink="">
      <xdr:nvSpPr>
        <xdr:cNvPr id="30" name="テキスト ボックス 29"/>
        <xdr:cNvSpPr txBox="1"/>
      </xdr:nvSpPr>
      <xdr:spPr bwMode="auto">
        <a:xfrm>
          <a:off x="7177684" y="18864374"/>
          <a:ext cx="1119650" cy="347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履帯修理　等</a:t>
          </a:r>
          <a:endParaRPr lang="ja-JP" altLang="ja-JP">
            <a:effectLst/>
          </a:endParaRPr>
        </a:p>
      </xdr:txBody>
    </xdr:sp>
    <xdr:clientData/>
  </xdr:twoCellAnchor>
  <xdr:twoCellAnchor>
    <xdr:from>
      <xdr:col>8</xdr:col>
      <xdr:colOff>126457</xdr:colOff>
      <xdr:row>757</xdr:row>
      <xdr:rowOff>107433</xdr:rowOff>
    </xdr:from>
    <xdr:to>
      <xdr:col>16</xdr:col>
      <xdr:colOff>156971</xdr:colOff>
      <xdr:row>758</xdr:row>
      <xdr:rowOff>232688</xdr:rowOff>
    </xdr:to>
    <xdr:sp macro="" textlink="">
      <xdr:nvSpPr>
        <xdr:cNvPr id="31" name="テキスト ボックス 30"/>
        <xdr:cNvSpPr txBox="1"/>
      </xdr:nvSpPr>
      <xdr:spPr bwMode="auto">
        <a:xfrm>
          <a:off x="1735124" y="18829350"/>
          <a:ext cx="1639180" cy="47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707</v>
      </c>
      <c r="AK2" s="940"/>
      <c r="AL2" s="940"/>
      <c r="AM2" s="940"/>
      <c r="AN2" s="98" t="s">
        <v>403</v>
      </c>
      <c r="AO2" s="940">
        <v>20</v>
      </c>
      <c r="AP2" s="940"/>
      <c r="AQ2" s="940"/>
      <c r="AR2" s="99" t="s">
        <v>706</v>
      </c>
      <c r="AS2" s="946">
        <v>30</v>
      </c>
      <c r="AT2" s="946"/>
      <c r="AU2" s="946"/>
      <c r="AV2" s="98" t="str">
        <f>IF(AW2="","","-")</f>
        <v/>
      </c>
      <c r="AW2" s="904"/>
      <c r="AX2" s="904"/>
    </row>
    <row r="3" spans="1:50" ht="21" customHeight="1" thickBot="1" x14ac:dyDescent="0.2">
      <c r="A3" s="858" t="s">
        <v>699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708</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914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710</v>
      </c>
      <c r="H5" s="831"/>
      <c r="I5" s="831"/>
      <c r="J5" s="831"/>
      <c r="K5" s="831"/>
      <c r="L5" s="831"/>
      <c r="M5" s="832" t="s">
        <v>66</v>
      </c>
      <c r="N5" s="833"/>
      <c r="O5" s="833"/>
      <c r="P5" s="833"/>
      <c r="Q5" s="833"/>
      <c r="R5" s="834"/>
      <c r="S5" s="835" t="s">
        <v>711</v>
      </c>
      <c r="T5" s="831"/>
      <c r="U5" s="831"/>
      <c r="V5" s="831"/>
      <c r="W5" s="831"/>
      <c r="X5" s="836"/>
      <c r="Y5" s="695" t="s">
        <v>3</v>
      </c>
      <c r="Z5" s="538"/>
      <c r="AA5" s="538"/>
      <c r="AB5" s="538"/>
      <c r="AC5" s="538"/>
      <c r="AD5" s="539"/>
      <c r="AE5" s="696" t="s">
        <v>754</v>
      </c>
      <c r="AF5" s="696"/>
      <c r="AG5" s="696"/>
      <c r="AH5" s="696"/>
      <c r="AI5" s="696"/>
      <c r="AJ5" s="696"/>
      <c r="AK5" s="696"/>
      <c r="AL5" s="696"/>
      <c r="AM5" s="696"/>
      <c r="AN5" s="696"/>
      <c r="AO5" s="696"/>
      <c r="AP5" s="697"/>
      <c r="AQ5" s="698" t="s">
        <v>927</v>
      </c>
      <c r="AR5" s="699"/>
      <c r="AS5" s="699"/>
      <c r="AT5" s="699"/>
      <c r="AU5" s="699"/>
      <c r="AV5" s="699"/>
      <c r="AW5" s="699"/>
      <c r="AX5" s="700"/>
    </row>
    <row r="6" spans="1:50" ht="39" customHeight="1" x14ac:dyDescent="0.15">
      <c r="A6" s="703" t="s">
        <v>4</v>
      </c>
      <c r="B6" s="704"/>
      <c r="C6" s="704"/>
      <c r="D6" s="704"/>
      <c r="E6" s="704"/>
      <c r="F6" s="70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712</v>
      </c>
      <c r="H7" s="494"/>
      <c r="I7" s="494"/>
      <c r="J7" s="494"/>
      <c r="K7" s="494"/>
      <c r="L7" s="494"/>
      <c r="M7" s="494"/>
      <c r="N7" s="494"/>
      <c r="O7" s="494"/>
      <c r="P7" s="494"/>
      <c r="Q7" s="494"/>
      <c r="R7" s="494"/>
      <c r="S7" s="494"/>
      <c r="T7" s="494"/>
      <c r="U7" s="494"/>
      <c r="V7" s="494"/>
      <c r="W7" s="494"/>
      <c r="X7" s="495"/>
      <c r="Y7" s="916" t="s">
        <v>386</v>
      </c>
      <c r="Z7" s="435"/>
      <c r="AA7" s="435"/>
      <c r="AB7" s="435"/>
      <c r="AC7" s="435"/>
      <c r="AD7" s="917"/>
      <c r="AE7" s="905" t="s">
        <v>713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0" t="s">
        <v>256</v>
      </c>
      <c r="B8" s="491"/>
      <c r="C8" s="491"/>
      <c r="D8" s="491"/>
      <c r="E8" s="491"/>
      <c r="F8" s="492"/>
      <c r="G8" s="941" t="str">
        <f>入力規則等!A27</f>
        <v>科学技術・イノベーション</v>
      </c>
      <c r="H8" s="717"/>
      <c r="I8" s="717"/>
      <c r="J8" s="717"/>
      <c r="K8" s="717"/>
      <c r="L8" s="717"/>
      <c r="M8" s="717"/>
      <c r="N8" s="717"/>
      <c r="O8" s="717"/>
      <c r="P8" s="717"/>
      <c r="Q8" s="717"/>
      <c r="R8" s="717"/>
      <c r="S8" s="717"/>
      <c r="T8" s="717"/>
      <c r="U8" s="717"/>
      <c r="V8" s="717"/>
      <c r="W8" s="717"/>
      <c r="X8" s="942"/>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714</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715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7"/>
      <c r="H12" s="758"/>
      <c r="I12" s="758"/>
      <c r="J12" s="758"/>
      <c r="K12" s="758"/>
      <c r="L12" s="758"/>
      <c r="M12" s="758"/>
      <c r="N12" s="758"/>
      <c r="O12" s="758"/>
      <c r="P12" s="442" t="s">
        <v>387</v>
      </c>
      <c r="Q12" s="437"/>
      <c r="R12" s="437"/>
      <c r="S12" s="437"/>
      <c r="T12" s="437"/>
      <c r="U12" s="437"/>
      <c r="V12" s="438"/>
      <c r="W12" s="442" t="s">
        <v>409</v>
      </c>
      <c r="X12" s="437"/>
      <c r="Y12" s="437"/>
      <c r="Z12" s="437"/>
      <c r="AA12" s="437"/>
      <c r="AB12" s="437"/>
      <c r="AC12" s="438"/>
      <c r="AD12" s="442" t="s">
        <v>696</v>
      </c>
      <c r="AE12" s="437"/>
      <c r="AF12" s="437"/>
      <c r="AG12" s="437"/>
      <c r="AH12" s="437"/>
      <c r="AI12" s="437"/>
      <c r="AJ12" s="438"/>
      <c r="AK12" s="442" t="s">
        <v>700</v>
      </c>
      <c r="AL12" s="437"/>
      <c r="AM12" s="437"/>
      <c r="AN12" s="437"/>
      <c r="AO12" s="437"/>
      <c r="AP12" s="437"/>
      <c r="AQ12" s="438"/>
      <c r="AR12" s="442" t="s">
        <v>701</v>
      </c>
      <c r="AS12" s="437"/>
      <c r="AT12" s="437"/>
      <c r="AU12" s="437"/>
      <c r="AV12" s="437"/>
      <c r="AW12" s="43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7969</v>
      </c>
      <c r="Q13" s="655"/>
      <c r="R13" s="655"/>
      <c r="S13" s="655"/>
      <c r="T13" s="655"/>
      <c r="U13" s="655"/>
      <c r="V13" s="656"/>
      <c r="W13" s="654">
        <v>9178</v>
      </c>
      <c r="X13" s="655"/>
      <c r="Y13" s="655"/>
      <c r="Z13" s="655"/>
      <c r="AA13" s="655"/>
      <c r="AB13" s="655"/>
      <c r="AC13" s="656"/>
      <c r="AD13" s="654">
        <v>13889</v>
      </c>
      <c r="AE13" s="655"/>
      <c r="AF13" s="655"/>
      <c r="AG13" s="655"/>
      <c r="AH13" s="655"/>
      <c r="AI13" s="655"/>
      <c r="AJ13" s="656"/>
      <c r="AK13" s="654">
        <v>9481</v>
      </c>
      <c r="AL13" s="655"/>
      <c r="AM13" s="655"/>
      <c r="AN13" s="655"/>
      <c r="AO13" s="655"/>
      <c r="AP13" s="655"/>
      <c r="AQ13" s="656"/>
      <c r="AR13" s="913"/>
      <c r="AS13" s="914"/>
      <c r="AT13" s="914"/>
      <c r="AU13" s="914"/>
      <c r="AV13" s="914"/>
      <c r="AW13" s="914"/>
      <c r="AX13" s="915"/>
    </row>
    <row r="14" spans="1:50" ht="21" customHeight="1" x14ac:dyDescent="0.15">
      <c r="A14" s="611"/>
      <c r="B14" s="612"/>
      <c r="C14" s="612"/>
      <c r="D14" s="612"/>
      <c r="E14" s="612"/>
      <c r="F14" s="613"/>
      <c r="G14" s="722"/>
      <c r="H14" s="723"/>
      <c r="I14" s="708" t="s">
        <v>8</v>
      </c>
      <c r="J14" s="759"/>
      <c r="K14" s="759"/>
      <c r="L14" s="759"/>
      <c r="M14" s="759"/>
      <c r="N14" s="759"/>
      <c r="O14" s="760"/>
      <c r="P14" s="654">
        <v>62</v>
      </c>
      <c r="Q14" s="655"/>
      <c r="R14" s="655"/>
      <c r="S14" s="655"/>
      <c r="T14" s="655"/>
      <c r="U14" s="655"/>
      <c r="V14" s="656"/>
      <c r="W14" s="654" t="s">
        <v>716</v>
      </c>
      <c r="X14" s="655"/>
      <c r="Y14" s="655"/>
      <c r="Z14" s="655"/>
      <c r="AA14" s="655"/>
      <c r="AB14" s="655"/>
      <c r="AC14" s="656"/>
      <c r="AD14" s="654">
        <v>46</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97</v>
      </c>
      <c r="Q15" s="655"/>
      <c r="R15" s="655"/>
      <c r="S15" s="655"/>
      <c r="T15" s="655"/>
      <c r="U15" s="655"/>
      <c r="V15" s="656"/>
      <c r="W15" s="654">
        <v>62</v>
      </c>
      <c r="X15" s="655"/>
      <c r="Y15" s="655"/>
      <c r="Z15" s="655"/>
      <c r="AA15" s="655"/>
      <c r="AB15" s="655"/>
      <c r="AC15" s="656"/>
      <c r="AD15" s="654" t="s">
        <v>716</v>
      </c>
      <c r="AE15" s="655"/>
      <c r="AF15" s="655"/>
      <c r="AG15" s="655"/>
      <c r="AH15" s="655"/>
      <c r="AI15" s="655"/>
      <c r="AJ15" s="656"/>
      <c r="AK15" s="654">
        <v>145</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v>-62</v>
      </c>
      <c r="Q16" s="655"/>
      <c r="R16" s="655"/>
      <c r="S16" s="655"/>
      <c r="T16" s="655"/>
      <c r="U16" s="655"/>
      <c r="V16" s="656"/>
      <c r="W16" s="654" t="s">
        <v>716</v>
      </c>
      <c r="X16" s="655"/>
      <c r="Y16" s="655"/>
      <c r="Z16" s="655"/>
      <c r="AA16" s="655"/>
      <c r="AB16" s="655"/>
      <c r="AC16" s="656"/>
      <c r="AD16" s="654">
        <v>-145</v>
      </c>
      <c r="AE16" s="655"/>
      <c r="AF16" s="655"/>
      <c r="AG16" s="655"/>
      <c r="AH16" s="655"/>
      <c r="AI16" s="655"/>
      <c r="AJ16" s="656"/>
      <c r="AK16" s="654">
        <v>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716</v>
      </c>
      <c r="Q17" s="655"/>
      <c r="R17" s="655"/>
      <c r="S17" s="655"/>
      <c r="T17" s="655"/>
      <c r="U17" s="655"/>
      <c r="V17" s="656"/>
      <c r="W17" s="654" t="s">
        <v>716</v>
      </c>
      <c r="X17" s="655"/>
      <c r="Y17" s="655"/>
      <c r="Z17" s="655"/>
      <c r="AA17" s="655"/>
      <c r="AB17" s="655"/>
      <c r="AC17" s="656"/>
      <c r="AD17" s="654" t="s">
        <v>716</v>
      </c>
      <c r="AE17" s="655"/>
      <c r="AF17" s="655"/>
      <c r="AG17" s="655"/>
      <c r="AH17" s="655"/>
      <c r="AI17" s="655"/>
      <c r="AJ17" s="656"/>
      <c r="AK17" s="654"/>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4"/>
      <c r="H18" s="725"/>
      <c r="I18" s="713" t="s">
        <v>20</v>
      </c>
      <c r="J18" s="714"/>
      <c r="K18" s="714"/>
      <c r="L18" s="714"/>
      <c r="M18" s="714"/>
      <c r="N18" s="714"/>
      <c r="O18" s="715"/>
      <c r="P18" s="871">
        <f>SUM(P13:V17)</f>
        <v>8066</v>
      </c>
      <c r="Q18" s="872"/>
      <c r="R18" s="872"/>
      <c r="S18" s="872"/>
      <c r="T18" s="872"/>
      <c r="U18" s="872"/>
      <c r="V18" s="873"/>
      <c r="W18" s="871">
        <f>SUM(W13:AC17)</f>
        <v>9240</v>
      </c>
      <c r="X18" s="872"/>
      <c r="Y18" s="872"/>
      <c r="Z18" s="872"/>
      <c r="AA18" s="872"/>
      <c r="AB18" s="872"/>
      <c r="AC18" s="873"/>
      <c r="AD18" s="871">
        <f>SUM(AD13:AJ17)</f>
        <v>13790</v>
      </c>
      <c r="AE18" s="872"/>
      <c r="AF18" s="872"/>
      <c r="AG18" s="872"/>
      <c r="AH18" s="872"/>
      <c r="AI18" s="872"/>
      <c r="AJ18" s="873"/>
      <c r="AK18" s="871">
        <f>SUM(AK13:AQ17)</f>
        <v>9626</v>
      </c>
      <c r="AL18" s="872"/>
      <c r="AM18" s="872"/>
      <c r="AN18" s="872"/>
      <c r="AO18" s="872"/>
      <c r="AP18" s="872"/>
      <c r="AQ18" s="873"/>
      <c r="AR18" s="871">
        <f>SUM(AR13:AX17)</f>
        <v>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54">
        <v>6437</v>
      </c>
      <c r="Q19" s="655"/>
      <c r="R19" s="655"/>
      <c r="S19" s="655"/>
      <c r="T19" s="655"/>
      <c r="U19" s="655"/>
      <c r="V19" s="656"/>
      <c r="W19" s="654">
        <v>8792</v>
      </c>
      <c r="X19" s="655"/>
      <c r="Y19" s="655"/>
      <c r="Z19" s="655"/>
      <c r="AA19" s="655"/>
      <c r="AB19" s="655"/>
      <c r="AC19" s="656"/>
      <c r="AD19" s="654">
        <v>14370</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15">
      <c r="A20" s="611"/>
      <c r="B20" s="612"/>
      <c r="C20" s="612"/>
      <c r="D20" s="612"/>
      <c r="E20" s="612"/>
      <c r="F20" s="613"/>
      <c r="G20" s="869" t="s">
        <v>10</v>
      </c>
      <c r="H20" s="870"/>
      <c r="I20" s="870"/>
      <c r="J20" s="870"/>
      <c r="K20" s="870"/>
      <c r="L20" s="870"/>
      <c r="M20" s="870"/>
      <c r="N20" s="870"/>
      <c r="O20" s="870"/>
      <c r="P20" s="313">
        <f>IF(P18=0, "-", SUM(P19)/P18)</f>
        <v>0.79804116042648154</v>
      </c>
      <c r="Q20" s="313"/>
      <c r="R20" s="313"/>
      <c r="S20" s="313"/>
      <c r="T20" s="313"/>
      <c r="U20" s="313"/>
      <c r="V20" s="313"/>
      <c r="W20" s="313">
        <f t="shared" ref="W20" si="0">IF(W18=0, "-", SUM(W19)/W18)</f>
        <v>0.95151515151515154</v>
      </c>
      <c r="X20" s="313"/>
      <c r="Y20" s="313"/>
      <c r="Z20" s="313"/>
      <c r="AA20" s="313"/>
      <c r="AB20" s="313"/>
      <c r="AC20" s="313"/>
      <c r="AD20" s="313">
        <f t="shared" ref="AD20" si="1">IF(AD18=0, "-", SUM(AD19)/AD18)</f>
        <v>1.0420594633792604</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0"/>
      <c r="B21" s="841"/>
      <c r="C21" s="841"/>
      <c r="D21" s="841"/>
      <c r="E21" s="841"/>
      <c r="F21" s="962"/>
      <c r="G21" s="311" t="s">
        <v>351</v>
      </c>
      <c r="H21" s="312"/>
      <c r="I21" s="312"/>
      <c r="J21" s="312"/>
      <c r="K21" s="312"/>
      <c r="L21" s="312"/>
      <c r="M21" s="312"/>
      <c r="N21" s="312"/>
      <c r="O21" s="312"/>
      <c r="P21" s="313">
        <f>IF(P19=0, "-", SUM(P19)/SUM(P13,P14))</f>
        <v>0.80151911343543769</v>
      </c>
      <c r="Q21" s="313"/>
      <c r="R21" s="313"/>
      <c r="S21" s="313"/>
      <c r="T21" s="313"/>
      <c r="U21" s="313"/>
      <c r="V21" s="313"/>
      <c r="W21" s="313">
        <f t="shared" ref="W21" si="2">IF(W19=0, "-", SUM(W19)/SUM(W13,W14))</f>
        <v>0.95794290695140549</v>
      </c>
      <c r="X21" s="313"/>
      <c r="Y21" s="313"/>
      <c r="Z21" s="313"/>
      <c r="AA21" s="313"/>
      <c r="AB21" s="313"/>
      <c r="AC21" s="313"/>
      <c r="AD21" s="313">
        <f t="shared" ref="AD21" si="3">IF(AD19=0, "-", SUM(AD19)/SUM(AD13,AD14))</f>
        <v>1.0312163616792249</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704</v>
      </c>
      <c r="B22" s="969"/>
      <c r="C22" s="969"/>
      <c r="D22" s="969"/>
      <c r="E22" s="969"/>
      <c r="F22" s="970"/>
      <c r="G22" s="964" t="s">
        <v>330</v>
      </c>
      <c r="H22" s="219"/>
      <c r="I22" s="219"/>
      <c r="J22" s="219"/>
      <c r="K22" s="219"/>
      <c r="L22" s="219"/>
      <c r="M22" s="219"/>
      <c r="N22" s="219"/>
      <c r="O22" s="220"/>
      <c r="P22" s="929" t="s">
        <v>702</v>
      </c>
      <c r="Q22" s="219"/>
      <c r="R22" s="219"/>
      <c r="S22" s="219"/>
      <c r="T22" s="219"/>
      <c r="U22" s="219"/>
      <c r="V22" s="220"/>
      <c r="W22" s="929" t="s">
        <v>703</v>
      </c>
      <c r="X22" s="219"/>
      <c r="Y22" s="219"/>
      <c r="Z22" s="219"/>
      <c r="AA22" s="219"/>
      <c r="AB22" s="219"/>
      <c r="AC22" s="220"/>
      <c r="AD22" s="929" t="s">
        <v>329</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717</v>
      </c>
      <c r="H23" s="966"/>
      <c r="I23" s="966"/>
      <c r="J23" s="966"/>
      <c r="K23" s="966"/>
      <c r="L23" s="966"/>
      <c r="M23" s="966"/>
      <c r="N23" s="966"/>
      <c r="O23" s="967"/>
      <c r="P23" s="913">
        <v>9481</v>
      </c>
      <c r="Q23" s="914"/>
      <c r="R23" s="914"/>
      <c r="S23" s="914"/>
      <c r="T23" s="914"/>
      <c r="U23" s="914"/>
      <c r="V23" s="930"/>
      <c r="W23" s="913"/>
      <c r="X23" s="914"/>
      <c r="Y23" s="914"/>
      <c r="Z23" s="914"/>
      <c r="AA23" s="914"/>
      <c r="AB23" s="914"/>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716</v>
      </c>
      <c r="H24" s="932"/>
      <c r="I24" s="932"/>
      <c r="J24" s="932"/>
      <c r="K24" s="932"/>
      <c r="L24" s="932"/>
      <c r="M24" s="932"/>
      <c r="N24" s="932"/>
      <c r="O24" s="933"/>
      <c r="P24" s="654"/>
      <c r="Q24" s="655"/>
      <c r="R24" s="655"/>
      <c r="S24" s="655"/>
      <c r="T24" s="655"/>
      <c r="U24" s="655"/>
      <c r="V24" s="656"/>
      <c r="W24" s="654"/>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716</v>
      </c>
      <c r="H25" s="932"/>
      <c r="I25" s="932"/>
      <c r="J25" s="932"/>
      <c r="K25" s="932"/>
      <c r="L25" s="932"/>
      <c r="M25" s="932"/>
      <c r="N25" s="932"/>
      <c r="O25" s="933"/>
      <c r="P25" s="654"/>
      <c r="Q25" s="655"/>
      <c r="R25" s="655"/>
      <c r="S25" s="655"/>
      <c r="T25" s="655"/>
      <c r="U25" s="655"/>
      <c r="V25" s="656"/>
      <c r="W25" s="654"/>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716</v>
      </c>
      <c r="H26" s="932"/>
      <c r="I26" s="932"/>
      <c r="J26" s="932"/>
      <c r="K26" s="932"/>
      <c r="L26" s="932"/>
      <c r="M26" s="932"/>
      <c r="N26" s="932"/>
      <c r="O26" s="933"/>
      <c r="P26" s="654"/>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4"/>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334</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331</v>
      </c>
      <c r="H29" s="938"/>
      <c r="I29" s="938"/>
      <c r="J29" s="938"/>
      <c r="K29" s="938"/>
      <c r="L29" s="938"/>
      <c r="M29" s="938"/>
      <c r="N29" s="938"/>
      <c r="O29" s="939"/>
      <c r="P29" s="654">
        <f>AK13</f>
        <v>9481</v>
      </c>
      <c r="Q29" s="655"/>
      <c r="R29" s="655"/>
      <c r="S29" s="655"/>
      <c r="T29" s="655"/>
      <c r="U29" s="655"/>
      <c r="V29" s="656"/>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2" t="s">
        <v>346</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387</v>
      </c>
      <c r="AF30" s="850"/>
      <c r="AG30" s="850"/>
      <c r="AH30" s="851"/>
      <c r="AI30" s="908" t="s">
        <v>409</v>
      </c>
      <c r="AJ30" s="908"/>
      <c r="AK30" s="908"/>
      <c r="AL30" s="849"/>
      <c r="AM30" s="908" t="s">
        <v>506</v>
      </c>
      <c r="AN30" s="908"/>
      <c r="AO30" s="908"/>
      <c r="AP30" s="849"/>
      <c r="AQ30" s="764" t="s">
        <v>232</v>
      </c>
      <c r="AR30" s="765"/>
      <c r="AS30" s="765"/>
      <c r="AT30" s="766"/>
      <c r="AU30" s="771" t="s">
        <v>134</v>
      </c>
      <c r="AV30" s="771"/>
      <c r="AW30" s="771"/>
      <c r="AX30" s="910"/>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9"/>
      <c r="AJ31" s="909"/>
      <c r="AK31" s="909"/>
      <c r="AL31" s="403"/>
      <c r="AM31" s="909"/>
      <c r="AN31" s="909"/>
      <c r="AO31" s="909"/>
      <c r="AP31" s="403"/>
      <c r="AQ31" s="247">
        <v>3</v>
      </c>
      <c r="AR31" s="201"/>
      <c r="AS31" s="136" t="s">
        <v>233</v>
      </c>
      <c r="AT31" s="137"/>
      <c r="AU31" s="200" t="s">
        <v>716</v>
      </c>
      <c r="AV31" s="200"/>
      <c r="AW31" s="388" t="s">
        <v>179</v>
      </c>
      <c r="AX31" s="389"/>
    </row>
    <row r="32" spans="1:50" ht="23.25" customHeight="1" x14ac:dyDescent="0.15">
      <c r="A32" s="393"/>
      <c r="B32" s="391"/>
      <c r="C32" s="391"/>
      <c r="D32" s="391"/>
      <c r="E32" s="391"/>
      <c r="F32" s="392"/>
      <c r="G32" s="559" t="s">
        <v>718</v>
      </c>
      <c r="H32" s="560"/>
      <c r="I32" s="560"/>
      <c r="J32" s="560"/>
      <c r="K32" s="560"/>
      <c r="L32" s="560"/>
      <c r="M32" s="560"/>
      <c r="N32" s="560"/>
      <c r="O32" s="561"/>
      <c r="P32" s="108" t="s">
        <v>719</v>
      </c>
      <c r="Q32" s="108"/>
      <c r="R32" s="108"/>
      <c r="S32" s="108"/>
      <c r="T32" s="108"/>
      <c r="U32" s="108"/>
      <c r="V32" s="108"/>
      <c r="W32" s="108"/>
      <c r="X32" s="109"/>
      <c r="Y32" s="466" t="s">
        <v>12</v>
      </c>
      <c r="Z32" s="526"/>
      <c r="AA32" s="527"/>
      <c r="AB32" s="456" t="s">
        <v>720</v>
      </c>
      <c r="AC32" s="456"/>
      <c r="AD32" s="456"/>
      <c r="AE32" s="215">
        <v>33</v>
      </c>
      <c r="AF32" s="216"/>
      <c r="AG32" s="216"/>
      <c r="AH32" s="216"/>
      <c r="AI32" s="215">
        <v>33</v>
      </c>
      <c r="AJ32" s="216"/>
      <c r="AK32" s="216"/>
      <c r="AL32" s="216"/>
      <c r="AM32" s="215">
        <v>33</v>
      </c>
      <c r="AN32" s="216"/>
      <c r="AO32" s="216"/>
      <c r="AP32" s="216"/>
      <c r="AQ32" s="335" t="s">
        <v>716</v>
      </c>
      <c r="AR32" s="208"/>
      <c r="AS32" s="208"/>
      <c r="AT32" s="336"/>
      <c r="AU32" s="216" t="s">
        <v>716</v>
      </c>
      <c r="AV32" s="216"/>
      <c r="AW32" s="216"/>
      <c r="AX32" s="218"/>
    </row>
    <row r="33" spans="1:51" ht="23.25" customHeight="1" x14ac:dyDescent="0.15">
      <c r="A33" s="394"/>
      <c r="B33" s="395"/>
      <c r="C33" s="395"/>
      <c r="D33" s="395"/>
      <c r="E33" s="395"/>
      <c r="F33" s="396"/>
      <c r="G33" s="562"/>
      <c r="H33" s="563"/>
      <c r="I33" s="563"/>
      <c r="J33" s="563"/>
      <c r="K33" s="563"/>
      <c r="L33" s="563"/>
      <c r="M33" s="563"/>
      <c r="N33" s="563"/>
      <c r="O33" s="564"/>
      <c r="P33" s="111"/>
      <c r="Q33" s="111"/>
      <c r="R33" s="111"/>
      <c r="S33" s="111"/>
      <c r="T33" s="111"/>
      <c r="U33" s="111"/>
      <c r="V33" s="111"/>
      <c r="W33" s="111"/>
      <c r="X33" s="112"/>
      <c r="Y33" s="442" t="s">
        <v>54</v>
      </c>
      <c r="Z33" s="437"/>
      <c r="AA33" s="438"/>
      <c r="AB33" s="518" t="s">
        <v>720</v>
      </c>
      <c r="AC33" s="518"/>
      <c r="AD33" s="518"/>
      <c r="AE33" s="215">
        <v>33</v>
      </c>
      <c r="AF33" s="216"/>
      <c r="AG33" s="216"/>
      <c r="AH33" s="216"/>
      <c r="AI33" s="215">
        <v>33</v>
      </c>
      <c r="AJ33" s="216"/>
      <c r="AK33" s="216"/>
      <c r="AL33" s="216"/>
      <c r="AM33" s="215">
        <v>33</v>
      </c>
      <c r="AN33" s="216"/>
      <c r="AO33" s="216"/>
      <c r="AP33" s="216"/>
      <c r="AQ33" s="335">
        <v>36</v>
      </c>
      <c r="AR33" s="208"/>
      <c r="AS33" s="208"/>
      <c r="AT33" s="336"/>
      <c r="AU33" s="216" t="s">
        <v>716</v>
      </c>
      <c r="AV33" s="216"/>
      <c r="AW33" s="216"/>
      <c r="AX33" s="218"/>
    </row>
    <row r="34" spans="1:51" ht="23.25" customHeight="1" x14ac:dyDescent="0.15">
      <c r="A34" s="393"/>
      <c r="B34" s="391"/>
      <c r="C34" s="391"/>
      <c r="D34" s="391"/>
      <c r="E34" s="391"/>
      <c r="F34" s="392"/>
      <c r="G34" s="565"/>
      <c r="H34" s="566"/>
      <c r="I34" s="566"/>
      <c r="J34" s="566"/>
      <c r="K34" s="566"/>
      <c r="L34" s="566"/>
      <c r="M34" s="566"/>
      <c r="N34" s="566"/>
      <c r="O34" s="567"/>
      <c r="P34" s="114"/>
      <c r="Q34" s="114"/>
      <c r="R34" s="114"/>
      <c r="S34" s="114"/>
      <c r="T34" s="114"/>
      <c r="U34" s="114"/>
      <c r="V34" s="114"/>
      <c r="W34" s="114"/>
      <c r="X34" s="115"/>
      <c r="Y34" s="442" t="s">
        <v>13</v>
      </c>
      <c r="Z34" s="437"/>
      <c r="AA34" s="438"/>
      <c r="AB34" s="551" t="s">
        <v>180</v>
      </c>
      <c r="AC34" s="551"/>
      <c r="AD34" s="551"/>
      <c r="AE34" s="215">
        <v>100</v>
      </c>
      <c r="AF34" s="216"/>
      <c r="AG34" s="216"/>
      <c r="AH34" s="216"/>
      <c r="AI34" s="215">
        <v>100</v>
      </c>
      <c r="AJ34" s="216"/>
      <c r="AK34" s="216"/>
      <c r="AL34" s="216"/>
      <c r="AM34" s="215">
        <v>100</v>
      </c>
      <c r="AN34" s="216"/>
      <c r="AO34" s="216"/>
      <c r="AP34" s="216"/>
      <c r="AQ34" s="335" t="s">
        <v>716</v>
      </c>
      <c r="AR34" s="208"/>
      <c r="AS34" s="208"/>
      <c r="AT34" s="336"/>
      <c r="AU34" s="216" t="s">
        <v>716</v>
      </c>
      <c r="AV34" s="216"/>
      <c r="AW34" s="216"/>
      <c r="AX34" s="218"/>
    </row>
    <row r="35" spans="1:51" ht="23.25" customHeight="1" x14ac:dyDescent="0.15">
      <c r="A35" s="225" t="s">
        <v>377</v>
      </c>
      <c r="B35" s="226"/>
      <c r="C35" s="226"/>
      <c r="D35" s="226"/>
      <c r="E35" s="226"/>
      <c r="F35" s="227"/>
      <c r="G35" s="231" t="s">
        <v>721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7" t="s">
        <v>346</v>
      </c>
      <c r="B37" s="768"/>
      <c r="C37" s="768"/>
      <c r="D37" s="768"/>
      <c r="E37" s="768"/>
      <c r="F37" s="769"/>
      <c r="G37" s="406" t="s">
        <v>146</v>
      </c>
      <c r="H37" s="407"/>
      <c r="I37" s="407"/>
      <c r="J37" s="407"/>
      <c r="K37" s="407"/>
      <c r="L37" s="407"/>
      <c r="M37" s="407"/>
      <c r="N37" s="407"/>
      <c r="O37" s="408"/>
      <c r="P37" s="443" t="s">
        <v>59</v>
      </c>
      <c r="Q37" s="407"/>
      <c r="R37" s="407"/>
      <c r="S37" s="407"/>
      <c r="T37" s="407"/>
      <c r="U37" s="407"/>
      <c r="V37" s="407"/>
      <c r="W37" s="407"/>
      <c r="X37" s="408"/>
      <c r="Y37" s="444"/>
      <c r="Z37" s="445"/>
      <c r="AA37" s="446"/>
      <c r="AB37" s="400" t="s">
        <v>11</v>
      </c>
      <c r="AC37" s="401"/>
      <c r="AD37" s="402"/>
      <c r="AE37" s="244" t="s">
        <v>387</v>
      </c>
      <c r="AF37" s="244"/>
      <c r="AG37" s="244"/>
      <c r="AH37" s="244"/>
      <c r="AI37" s="244" t="s">
        <v>409</v>
      </c>
      <c r="AJ37" s="244"/>
      <c r="AK37" s="244"/>
      <c r="AL37" s="244"/>
      <c r="AM37" s="244" t="s">
        <v>506</v>
      </c>
      <c r="AN37" s="244"/>
      <c r="AO37" s="244"/>
      <c r="AP37" s="244"/>
      <c r="AQ37" s="154" t="s">
        <v>232</v>
      </c>
      <c r="AR37" s="155"/>
      <c r="AS37" s="155"/>
      <c r="AT37" s="156"/>
      <c r="AU37" s="407" t="s">
        <v>134</v>
      </c>
      <c r="AV37" s="407"/>
      <c r="AW37" s="407"/>
      <c r="AX37" s="903"/>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44"/>
      <c r="AF38" s="244"/>
      <c r="AG38" s="244"/>
      <c r="AH38" s="244"/>
      <c r="AI38" s="244"/>
      <c r="AJ38" s="244"/>
      <c r="AK38" s="244"/>
      <c r="AL38" s="244"/>
      <c r="AM38" s="244"/>
      <c r="AN38" s="244"/>
      <c r="AO38" s="244"/>
      <c r="AP38" s="244"/>
      <c r="AQ38" s="247"/>
      <c r="AR38" s="201"/>
      <c r="AS38" s="136" t="s">
        <v>233</v>
      </c>
      <c r="AT38" s="137"/>
      <c r="AU38" s="200"/>
      <c r="AV38" s="200"/>
      <c r="AW38" s="388" t="s">
        <v>179</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108"/>
      <c r="Q39" s="108"/>
      <c r="R39" s="108"/>
      <c r="S39" s="108"/>
      <c r="T39" s="108"/>
      <c r="U39" s="108"/>
      <c r="V39" s="108"/>
      <c r="W39" s="108"/>
      <c r="X39" s="109"/>
      <c r="Y39" s="466" t="s">
        <v>12</v>
      </c>
      <c r="Z39" s="526"/>
      <c r="AA39" s="527"/>
      <c r="AB39" s="456"/>
      <c r="AC39" s="456"/>
      <c r="AD39" s="456"/>
      <c r="AE39" s="215"/>
      <c r="AF39" s="216"/>
      <c r="AG39" s="216"/>
      <c r="AH39" s="216"/>
      <c r="AI39" s="215"/>
      <c r="AJ39" s="216"/>
      <c r="AK39" s="216"/>
      <c r="AL39" s="216"/>
      <c r="AM39" s="215"/>
      <c r="AN39" s="216"/>
      <c r="AO39" s="216"/>
      <c r="AP39" s="216"/>
      <c r="AQ39" s="335"/>
      <c r="AR39" s="208"/>
      <c r="AS39" s="208"/>
      <c r="AT39" s="336"/>
      <c r="AU39" s="216"/>
      <c r="AV39" s="216"/>
      <c r="AW39" s="216"/>
      <c r="AX39" s="218"/>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111"/>
      <c r="Q40" s="111"/>
      <c r="R40" s="111"/>
      <c r="S40" s="111"/>
      <c r="T40" s="111"/>
      <c r="U40" s="111"/>
      <c r="V40" s="111"/>
      <c r="W40" s="111"/>
      <c r="X40" s="112"/>
      <c r="Y40" s="442" t="s">
        <v>54</v>
      </c>
      <c r="Z40" s="437"/>
      <c r="AA40" s="438"/>
      <c r="AB40" s="518"/>
      <c r="AC40" s="518"/>
      <c r="AD40" s="518"/>
      <c r="AE40" s="215"/>
      <c r="AF40" s="216"/>
      <c r="AG40" s="216"/>
      <c r="AH40" s="216"/>
      <c r="AI40" s="215"/>
      <c r="AJ40" s="216"/>
      <c r="AK40" s="216"/>
      <c r="AL40" s="216"/>
      <c r="AM40" s="215"/>
      <c r="AN40" s="216"/>
      <c r="AO40" s="216"/>
      <c r="AP40" s="216"/>
      <c r="AQ40" s="335"/>
      <c r="AR40" s="208"/>
      <c r="AS40" s="208"/>
      <c r="AT40" s="336"/>
      <c r="AU40" s="216"/>
      <c r="AV40" s="216"/>
      <c r="AW40" s="216"/>
      <c r="AX40" s="218"/>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14"/>
      <c r="Q41" s="114"/>
      <c r="R41" s="114"/>
      <c r="S41" s="114"/>
      <c r="T41" s="114"/>
      <c r="U41" s="114"/>
      <c r="V41" s="114"/>
      <c r="W41" s="114"/>
      <c r="X41" s="115"/>
      <c r="Y41" s="442" t="s">
        <v>13</v>
      </c>
      <c r="Z41" s="437"/>
      <c r="AA41" s="438"/>
      <c r="AB41" s="551" t="s">
        <v>180</v>
      </c>
      <c r="AC41" s="551"/>
      <c r="AD41" s="551"/>
      <c r="AE41" s="215"/>
      <c r="AF41" s="216"/>
      <c r="AG41" s="216"/>
      <c r="AH41" s="216"/>
      <c r="AI41" s="215"/>
      <c r="AJ41" s="216"/>
      <c r="AK41" s="216"/>
      <c r="AL41" s="216"/>
      <c r="AM41" s="215"/>
      <c r="AN41" s="216"/>
      <c r="AO41" s="216"/>
      <c r="AP41" s="216"/>
      <c r="AQ41" s="335"/>
      <c r="AR41" s="208"/>
      <c r="AS41" s="208"/>
      <c r="AT41" s="336"/>
      <c r="AU41" s="216"/>
      <c r="AV41" s="216"/>
      <c r="AW41" s="216"/>
      <c r="AX41" s="218"/>
      <c r="AY41">
        <f t="shared" si="4"/>
        <v>0</v>
      </c>
    </row>
    <row r="42" spans="1:51"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7" t="s">
        <v>346</v>
      </c>
      <c r="B44" s="768"/>
      <c r="C44" s="768"/>
      <c r="D44" s="768"/>
      <c r="E44" s="768"/>
      <c r="F44" s="769"/>
      <c r="G44" s="406" t="s">
        <v>146</v>
      </c>
      <c r="H44" s="407"/>
      <c r="I44" s="407"/>
      <c r="J44" s="407"/>
      <c r="K44" s="407"/>
      <c r="L44" s="407"/>
      <c r="M44" s="407"/>
      <c r="N44" s="407"/>
      <c r="O44" s="408"/>
      <c r="P44" s="443" t="s">
        <v>59</v>
      </c>
      <c r="Q44" s="407"/>
      <c r="R44" s="407"/>
      <c r="S44" s="407"/>
      <c r="T44" s="407"/>
      <c r="U44" s="407"/>
      <c r="V44" s="407"/>
      <c r="W44" s="407"/>
      <c r="X44" s="408"/>
      <c r="Y44" s="444"/>
      <c r="Z44" s="445"/>
      <c r="AA44" s="446"/>
      <c r="AB44" s="400" t="s">
        <v>11</v>
      </c>
      <c r="AC44" s="401"/>
      <c r="AD44" s="402"/>
      <c r="AE44" s="244" t="s">
        <v>387</v>
      </c>
      <c r="AF44" s="244"/>
      <c r="AG44" s="244"/>
      <c r="AH44" s="244"/>
      <c r="AI44" s="244" t="s">
        <v>409</v>
      </c>
      <c r="AJ44" s="244"/>
      <c r="AK44" s="244"/>
      <c r="AL44" s="244"/>
      <c r="AM44" s="244" t="s">
        <v>506</v>
      </c>
      <c r="AN44" s="244"/>
      <c r="AO44" s="244"/>
      <c r="AP44" s="244"/>
      <c r="AQ44" s="154" t="s">
        <v>232</v>
      </c>
      <c r="AR44" s="155"/>
      <c r="AS44" s="155"/>
      <c r="AT44" s="156"/>
      <c r="AU44" s="407" t="s">
        <v>134</v>
      </c>
      <c r="AV44" s="407"/>
      <c r="AW44" s="407"/>
      <c r="AX44" s="903"/>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44"/>
      <c r="AF45" s="244"/>
      <c r="AG45" s="244"/>
      <c r="AH45" s="244"/>
      <c r="AI45" s="244"/>
      <c r="AJ45" s="244"/>
      <c r="AK45" s="244"/>
      <c r="AL45" s="244"/>
      <c r="AM45" s="244"/>
      <c r="AN45" s="244"/>
      <c r="AO45" s="244"/>
      <c r="AP45" s="244"/>
      <c r="AQ45" s="247"/>
      <c r="AR45" s="201"/>
      <c r="AS45" s="136" t="s">
        <v>233</v>
      </c>
      <c r="AT45" s="137"/>
      <c r="AU45" s="200"/>
      <c r="AV45" s="200"/>
      <c r="AW45" s="388" t="s">
        <v>179</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108"/>
      <c r="Q46" s="108"/>
      <c r="R46" s="108"/>
      <c r="S46" s="108"/>
      <c r="T46" s="108"/>
      <c r="U46" s="108"/>
      <c r="V46" s="108"/>
      <c r="W46" s="108"/>
      <c r="X46" s="109"/>
      <c r="Y46" s="466" t="s">
        <v>12</v>
      </c>
      <c r="Z46" s="526"/>
      <c r="AA46" s="527"/>
      <c r="AB46" s="456"/>
      <c r="AC46" s="456"/>
      <c r="AD46" s="456"/>
      <c r="AE46" s="279"/>
      <c r="AF46" s="279"/>
      <c r="AG46" s="279"/>
      <c r="AH46" s="279"/>
      <c r="AI46" s="279"/>
      <c r="AJ46" s="279"/>
      <c r="AK46" s="279"/>
      <c r="AL46" s="279"/>
      <c r="AM46" s="279"/>
      <c r="AN46" s="279"/>
      <c r="AO46" s="279"/>
      <c r="AP46" s="279"/>
      <c r="AQ46" s="335"/>
      <c r="AR46" s="208"/>
      <c r="AS46" s="208"/>
      <c r="AT46" s="336"/>
      <c r="AU46" s="216"/>
      <c r="AV46" s="216"/>
      <c r="AW46" s="216"/>
      <c r="AX46" s="218"/>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111"/>
      <c r="Q47" s="111"/>
      <c r="R47" s="111"/>
      <c r="S47" s="111"/>
      <c r="T47" s="111"/>
      <c r="U47" s="111"/>
      <c r="V47" s="111"/>
      <c r="W47" s="111"/>
      <c r="X47" s="112"/>
      <c r="Y47" s="442" t="s">
        <v>54</v>
      </c>
      <c r="Z47" s="437"/>
      <c r="AA47" s="438"/>
      <c r="AB47" s="518"/>
      <c r="AC47" s="518"/>
      <c r="AD47" s="518"/>
      <c r="AE47" s="215"/>
      <c r="AF47" s="216"/>
      <c r="AG47" s="216"/>
      <c r="AH47" s="216"/>
      <c r="AI47" s="215"/>
      <c r="AJ47" s="216"/>
      <c r="AK47" s="216"/>
      <c r="AL47" s="216"/>
      <c r="AM47" s="215"/>
      <c r="AN47" s="216"/>
      <c r="AO47" s="216"/>
      <c r="AP47" s="216"/>
      <c r="AQ47" s="335"/>
      <c r="AR47" s="208"/>
      <c r="AS47" s="208"/>
      <c r="AT47" s="336"/>
      <c r="AU47" s="216"/>
      <c r="AV47" s="216"/>
      <c r="AW47" s="216"/>
      <c r="AX47" s="218"/>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14"/>
      <c r="Q48" s="114"/>
      <c r="R48" s="114"/>
      <c r="S48" s="114"/>
      <c r="T48" s="114"/>
      <c r="U48" s="114"/>
      <c r="V48" s="114"/>
      <c r="W48" s="114"/>
      <c r="X48" s="115"/>
      <c r="Y48" s="442" t="s">
        <v>13</v>
      </c>
      <c r="Z48" s="437"/>
      <c r="AA48" s="438"/>
      <c r="AB48" s="551" t="s">
        <v>180</v>
      </c>
      <c r="AC48" s="551"/>
      <c r="AD48" s="551"/>
      <c r="AE48" s="215"/>
      <c r="AF48" s="216"/>
      <c r="AG48" s="216"/>
      <c r="AH48" s="216"/>
      <c r="AI48" s="215"/>
      <c r="AJ48" s="216"/>
      <c r="AK48" s="216"/>
      <c r="AL48" s="216"/>
      <c r="AM48" s="215"/>
      <c r="AN48" s="216"/>
      <c r="AO48" s="216"/>
      <c r="AP48" s="216"/>
      <c r="AQ48" s="335"/>
      <c r="AR48" s="208"/>
      <c r="AS48" s="208"/>
      <c r="AT48" s="336"/>
      <c r="AU48" s="216"/>
      <c r="AV48" s="216"/>
      <c r="AW48" s="216"/>
      <c r="AX48" s="218"/>
      <c r="AY48">
        <f t="shared" si="5"/>
        <v>0</v>
      </c>
    </row>
    <row r="49" spans="1:51"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0" t="s">
        <v>346</v>
      </c>
      <c r="B51" s="391"/>
      <c r="C51" s="391"/>
      <c r="D51" s="391"/>
      <c r="E51" s="391"/>
      <c r="F51" s="392"/>
      <c r="G51" s="406" t="s">
        <v>146</v>
      </c>
      <c r="H51" s="407"/>
      <c r="I51" s="407"/>
      <c r="J51" s="407"/>
      <c r="K51" s="407"/>
      <c r="L51" s="407"/>
      <c r="M51" s="407"/>
      <c r="N51" s="407"/>
      <c r="O51" s="408"/>
      <c r="P51" s="443" t="s">
        <v>59</v>
      </c>
      <c r="Q51" s="407"/>
      <c r="R51" s="407"/>
      <c r="S51" s="407"/>
      <c r="T51" s="407"/>
      <c r="U51" s="407"/>
      <c r="V51" s="407"/>
      <c r="W51" s="407"/>
      <c r="X51" s="408"/>
      <c r="Y51" s="444"/>
      <c r="Z51" s="445"/>
      <c r="AA51" s="446"/>
      <c r="AB51" s="400" t="s">
        <v>11</v>
      </c>
      <c r="AC51" s="401"/>
      <c r="AD51" s="402"/>
      <c r="AE51" s="244" t="s">
        <v>387</v>
      </c>
      <c r="AF51" s="244"/>
      <c r="AG51" s="244"/>
      <c r="AH51" s="244"/>
      <c r="AI51" s="244" t="s">
        <v>409</v>
      </c>
      <c r="AJ51" s="244"/>
      <c r="AK51" s="244"/>
      <c r="AL51" s="244"/>
      <c r="AM51" s="244" t="s">
        <v>506</v>
      </c>
      <c r="AN51" s="244"/>
      <c r="AO51" s="244"/>
      <c r="AP51" s="244"/>
      <c r="AQ51" s="154" t="s">
        <v>232</v>
      </c>
      <c r="AR51" s="155"/>
      <c r="AS51" s="155"/>
      <c r="AT51" s="156"/>
      <c r="AU51" s="918" t="s">
        <v>134</v>
      </c>
      <c r="AV51" s="918"/>
      <c r="AW51" s="918"/>
      <c r="AX51" s="919"/>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44"/>
      <c r="AF52" s="244"/>
      <c r="AG52" s="244"/>
      <c r="AH52" s="244"/>
      <c r="AI52" s="244"/>
      <c r="AJ52" s="244"/>
      <c r="AK52" s="244"/>
      <c r="AL52" s="244"/>
      <c r="AM52" s="244"/>
      <c r="AN52" s="244"/>
      <c r="AO52" s="244"/>
      <c r="AP52" s="244"/>
      <c r="AQ52" s="247"/>
      <c r="AR52" s="201"/>
      <c r="AS52" s="136" t="s">
        <v>233</v>
      </c>
      <c r="AT52" s="137"/>
      <c r="AU52" s="200"/>
      <c r="AV52" s="200"/>
      <c r="AW52" s="388" t="s">
        <v>179</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108"/>
      <c r="Q53" s="108"/>
      <c r="R53" s="108"/>
      <c r="S53" s="108"/>
      <c r="T53" s="108"/>
      <c r="U53" s="108"/>
      <c r="V53" s="108"/>
      <c r="W53" s="108"/>
      <c r="X53" s="109"/>
      <c r="Y53" s="466" t="s">
        <v>12</v>
      </c>
      <c r="Z53" s="526"/>
      <c r="AA53" s="527"/>
      <c r="AB53" s="456"/>
      <c r="AC53" s="456"/>
      <c r="AD53" s="456"/>
      <c r="AE53" s="215"/>
      <c r="AF53" s="216"/>
      <c r="AG53" s="216"/>
      <c r="AH53" s="216"/>
      <c r="AI53" s="215"/>
      <c r="AJ53" s="216"/>
      <c r="AK53" s="216"/>
      <c r="AL53" s="216"/>
      <c r="AM53" s="215"/>
      <c r="AN53" s="216"/>
      <c r="AO53" s="216"/>
      <c r="AP53" s="216"/>
      <c r="AQ53" s="335"/>
      <c r="AR53" s="208"/>
      <c r="AS53" s="208"/>
      <c r="AT53" s="336"/>
      <c r="AU53" s="216"/>
      <c r="AV53" s="216"/>
      <c r="AW53" s="216"/>
      <c r="AX53" s="218"/>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111"/>
      <c r="Q54" s="111"/>
      <c r="R54" s="111"/>
      <c r="S54" s="111"/>
      <c r="T54" s="111"/>
      <c r="U54" s="111"/>
      <c r="V54" s="111"/>
      <c r="W54" s="111"/>
      <c r="X54" s="112"/>
      <c r="Y54" s="442" t="s">
        <v>54</v>
      </c>
      <c r="Z54" s="437"/>
      <c r="AA54" s="438"/>
      <c r="AB54" s="518"/>
      <c r="AC54" s="518"/>
      <c r="AD54" s="518"/>
      <c r="AE54" s="215"/>
      <c r="AF54" s="216"/>
      <c r="AG54" s="216"/>
      <c r="AH54" s="216"/>
      <c r="AI54" s="215"/>
      <c r="AJ54" s="216"/>
      <c r="AK54" s="216"/>
      <c r="AL54" s="216"/>
      <c r="AM54" s="215"/>
      <c r="AN54" s="216"/>
      <c r="AO54" s="216"/>
      <c r="AP54" s="216"/>
      <c r="AQ54" s="335"/>
      <c r="AR54" s="208"/>
      <c r="AS54" s="208"/>
      <c r="AT54" s="336"/>
      <c r="AU54" s="216"/>
      <c r="AV54" s="216"/>
      <c r="AW54" s="216"/>
      <c r="AX54" s="218"/>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14"/>
      <c r="Q55" s="114"/>
      <c r="R55" s="114"/>
      <c r="S55" s="114"/>
      <c r="T55" s="114"/>
      <c r="U55" s="114"/>
      <c r="V55" s="114"/>
      <c r="W55" s="114"/>
      <c r="X55" s="115"/>
      <c r="Y55" s="442" t="s">
        <v>13</v>
      </c>
      <c r="Z55" s="437"/>
      <c r="AA55" s="438"/>
      <c r="AB55" s="589" t="s">
        <v>14</v>
      </c>
      <c r="AC55" s="589"/>
      <c r="AD55" s="589"/>
      <c r="AE55" s="215"/>
      <c r="AF55" s="216"/>
      <c r="AG55" s="216"/>
      <c r="AH55" s="216"/>
      <c r="AI55" s="215"/>
      <c r="AJ55" s="216"/>
      <c r="AK55" s="216"/>
      <c r="AL55" s="216"/>
      <c r="AM55" s="215"/>
      <c r="AN55" s="216"/>
      <c r="AO55" s="216"/>
      <c r="AP55" s="216"/>
      <c r="AQ55" s="335"/>
      <c r="AR55" s="208"/>
      <c r="AS55" s="208"/>
      <c r="AT55" s="336"/>
      <c r="AU55" s="216"/>
      <c r="AV55" s="216"/>
      <c r="AW55" s="216"/>
      <c r="AX55" s="218"/>
      <c r="AY55">
        <f t="shared" si="6"/>
        <v>0</v>
      </c>
    </row>
    <row r="56" spans="1:51"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0" t="s">
        <v>346</v>
      </c>
      <c r="B58" s="391"/>
      <c r="C58" s="391"/>
      <c r="D58" s="391"/>
      <c r="E58" s="391"/>
      <c r="F58" s="392"/>
      <c r="G58" s="406" t="s">
        <v>146</v>
      </c>
      <c r="H58" s="407"/>
      <c r="I58" s="407"/>
      <c r="J58" s="407"/>
      <c r="K58" s="407"/>
      <c r="L58" s="407"/>
      <c r="M58" s="407"/>
      <c r="N58" s="407"/>
      <c r="O58" s="408"/>
      <c r="P58" s="443" t="s">
        <v>59</v>
      </c>
      <c r="Q58" s="407"/>
      <c r="R58" s="407"/>
      <c r="S58" s="407"/>
      <c r="T58" s="407"/>
      <c r="U58" s="407"/>
      <c r="V58" s="407"/>
      <c r="W58" s="407"/>
      <c r="X58" s="408"/>
      <c r="Y58" s="444"/>
      <c r="Z58" s="445"/>
      <c r="AA58" s="446"/>
      <c r="AB58" s="400" t="s">
        <v>11</v>
      </c>
      <c r="AC58" s="401"/>
      <c r="AD58" s="402"/>
      <c r="AE58" s="244" t="s">
        <v>387</v>
      </c>
      <c r="AF58" s="244"/>
      <c r="AG58" s="244"/>
      <c r="AH58" s="244"/>
      <c r="AI58" s="244" t="s">
        <v>409</v>
      </c>
      <c r="AJ58" s="244"/>
      <c r="AK58" s="244"/>
      <c r="AL58" s="244"/>
      <c r="AM58" s="244" t="s">
        <v>506</v>
      </c>
      <c r="AN58" s="244"/>
      <c r="AO58" s="244"/>
      <c r="AP58" s="244"/>
      <c r="AQ58" s="154" t="s">
        <v>232</v>
      </c>
      <c r="AR58" s="155"/>
      <c r="AS58" s="155"/>
      <c r="AT58" s="156"/>
      <c r="AU58" s="918" t="s">
        <v>134</v>
      </c>
      <c r="AV58" s="918"/>
      <c r="AW58" s="918"/>
      <c r="AX58" s="919"/>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44"/>
      <c r="AF59" s="244"/>
      <c r="AG59" s="244"/>
      <c r="AH59" s="244"/>
      <c r="AI59" s="244"/>
      <c r="AJ59" s="244"/>
      <c r="AK59" s="244"/>
      <c r="AL59" s="244"/>
      <c r="AM59" s="244"/>
      <c r="AN59" s="244"/>
      <c r="AO59" s="244"/>
      <c r="AP59" s="244"/>
      <c r="AQ59" s="247"/>
      <c r="AR59" s="201"/>
      <c r="AS59" s="136" t="s">
        <v>233</v>
      </c>
      <c r="AT59" s="137"/>
      <c r="AU59" s="200"/>
      <c r="AV59" s="200"/>
      <c r="AW59" s="388" t="s">
        <v>179</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108"/>
      <c r="Q60" s="108"/>
      <c r="R60" s="108"/>
      <c r="S60" s="108"/>
      <c r="T60" s="108"/>
      <c r="U60" s="108"/>
      <c r="V60" s="108"/>
      <c r="W60" s="108"/>
      <c r="X60" s="109"/>
      <c r="Y60" s="466" t="s">
        <v>12</v>
      </c>
      <c r="Z60" s="526"/>
      <c r="AA60" s="527"/>
      <c r="AB60" s="456"/>
      <c r="AC60" s="456"/>
      <c r="AD60" s="456"/>
      <c r="AE60" s="215"/>
      <c r="AF60" s="216"/>
      <c r="AG60" s="216"/>
      <c r="AH60" s="216"/>
      <c r="AI60" s="215"/>
      <c r="AJ60" s="216"/>
      <c r="AK60" s="216"/>
      <c r="AL60" s="216"/>
      <c r="AM60" s="215"/>
      <c r="AN60" s="216"/>
      <c r="AO60" s="216"/>
      <c r="AP60" s="216"/>
      <c r="AQ60" s="335"/>
      <c r="AR60" s="208"/>
      <c r="AS60" s="208"/>
      <c r="AT60" s="336"/>
      <c r="AU60" s="216"/>
      <c r="AV60" s="216"/>
      <c r="AW60" s="216"/>
      <c r="AX60" s="218"/>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111"/>
      <c r="Q61" s="111"/>
      <c r="R61" s="111"/>
      <c r="S61" s="111"/>
      <c r="T61" s="111"/>
      <c r="U61" s="111"/>
      <c r="V61" s="111"/>
      <c r="W61" s="111"/>
      <c r="X61" s="112"/>
      <c r="Y61" s="442" t="s">
        <v>54</v>
      </c>
      <c r="Z61" s="437"/>
      <c r="AA61" s="438"/>
      <c r="AB61" s="518"/>
      <c r="AC61" s="518"/>
      <c r="AD61" s="518"/>
      <c r="AE61" s="215"/>
      <c r="AF61" s="216"/>
      <c r="AG61" s="216"/>
      <c r="AH61" s="216"/>
      <c r="AI61" s="215"/>
      <c r="AJ61" s="216"/>
      <c r="AK61" s="216"/>
      <c r="AL61" s="216"/>
      <c r="AM61" s="215"/>
      <c r="AN61" s="216"/>
      <c r="AO61" s="216"/>
      <c r="AP61" s="216"/>
      <c r="AQ61" s="335"/>
      <c r="AR61" s="208"/>
      <c r="AS61" s="208"/>
      <c r="AT61" s="336"/>
      <c r="AU61" s="216"/>
      <c r="AV61" s="216"/>
      <c r="AW61" s="216"/>
      <c r="AX61" s="218"/>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14"/>
      <c r="Q62" s="114"/>
      <c r="R62" s="114"/>
      <c r="S62" s="114"/>
      <c r="T62" s="114"/>
      <c r="U62" s="114"/>
      <c r="V62" s="114"/>
      <c r="W62" s="114"/>
      <c r="X62" s="115"/>
      <c r="Y62" s="442" t="s">
        <v>13</v>
      </c>
      <c r="Z62" s="437"/>
      <c r="AA62" s="438"/>
      <c r="AB62" s="551" t="s">
        <v>14</v>
      </c>
      <c r="AC62" s="551"/>
      <c r="AD62" s="551"/>
      <c r="AE62" s="215"/>
      <c r="AF62" s="216"/>
      <c r="AG62" s="216"/>
      <c r="AH62" s="216"/>
      <c r="AI62" s="215"/>
      <c r="AJ62" s="216"/>
      <c r="AK62" s="216"/>
      <c r="AL62" s="216"/>
      <c r="AM62" s="215"/>
      <c r="AN62" s="216"/>
      <c r="AO62" s="216"/>
      <c r="AP62" s="216"/>
      <c r="AQ62" s="335"/>
      <c r="AR62" s="208"/>
      <c r="AS62" s="208"/>
      <c r="AT62" s="336"/>
      <c r="AU62" s="216"/>
      <c r="AV62" s="216"/>
      <c r="AW62" s="216"/>
      <c r="AX62" s="218"/>
      <c r="AY62">
        <f t="shared" si="7"/>
        <v>0</v>
      </c>
    </row>
    <row r="63" spans="1:51"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7" t="s">
        <v>347</v>
      </c>
      <c r="B65" s="478"/>
      <c r="C65" s="478"/>
      <c r="D65" s="478"/>
      <c r="E65" s="478"/>
      <c r="F65" s="479"/>
      <c r="G65" s="480"/>
      <c r="H65" s="239" t="s">
        <v>146</v>
      </c>
      <c r="I65" s="239"/>
      <c r="J65" s="239"/>
      <c r="K65" s="239"/>
      <c r="L65" s="239"/>
      <c r="M65" s="239"/>
      <c r="N65" s="239"/>
      <c r="O65" s="240"/>
      <c r="P65" s="238" t="s">
        <v>59</v>
      </c>
      <c r="Q65" s="239"/>
      <c r="R65" s="239"/>
      <c r="S65" s="239"/>
      <c r="T65" s="239"/>
      <c r="U65" s="239"/>
      <c r="V65" s="240"/>
      <c r="W65" s="482" t="s">
        <v>342</v>
      </c>
      <c r="X65" s="483"/>
      <c r="Y65" s="486"/>
      <c r="Z65" s="486"/>
      <c r="AA65" s="487"/>
      <c r="AB65" s="238" t="s">
        <v>11</v>
      </c>
      <c r="AC65" s="239"/>
      <c r="AD65" s="240"/>
      <c r="AE65" s="244" t="s">
        <v>387</v>
      </c>
      <c r="AF65" s="244"/>
      <c r="AG65" s="244"/>
      <c r="AH65" s="244"/>
      <c r="AI65" s="244" t="s">
        <v>409</v>
      </c>
      <c r="AJ65" s="244"/>
      <c r="AK65" s="244"/>
      <c r="AL65" s="244"/>
      <c r="AM65" s="244" t="s">
        <v>506</v>
      </c>
      <c r="AN65" s="244"/>
      <c r="AO65" s="244"/>
      <c r="AP65" s="244"/>
      <c r="AQ65" s="158" t="s">
        <v>232</v>
      </c>
      <c r="AR65" s="133"/>
      <c r="AS65" s="133"/>
      <c r="AT65" s="134"/>
      <c r="AU65" s="245" t="s">
        <v>134</v>
      </c>
      <c r="AV65" s="245"/>
      <c r="AW65" s="245"/>
      <c r="AX65" s="246"/>
      <c r="AY65">
        <f>COUNTA($H$67)</f>
        <v>0</v>
      </c>
    </row>
    <row r="66" spans="1:51" ht="18.75" hidden="1" customHeight="1" x14ac:dyDescent="0.15">
      <c r="A66" s="470"/>
      <c r="B66" s="471"/>
      <c r="C66" s="471"/>
      <c r="D66" s="471"/>
      <c r="E66" s="471"/>
      <c r="F66" s="472"/>
      <c r="G66" s="481"/>
      <c r="H66" s="242"/>
      <c r="I66" s="242"/>
      <c r="J66" s="242"/>
      <c r="K66" s="242"/>
      <c r="L66" s="242"/>
      <c r="M66" s="242"/>
      <c r="N66" s="242"/>
      <c r="O66" s="243"/>
      <c r="P66" s="241"/>
      <c r="Q66" s="242"/>
      <c r="R66" s="242"/>
      <c r="S66" s="242"/>
      <c r="T66" s="242"/>
      <c r="U66" s="242"/>
      <c r="V66" s="243"/>
      <c r="W66" s="484"/>
      <c r="X66" s="485"/>
      <c r="Y66" s="488"/>
      <c r="Z66" s="488"/>
      <c r="AA66" s="489"/>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345</v>
      </c>
      <c r="AX66" s="248"/>
      <c r="AY66">
        <f>$AY$65</f>
        <v>0</v>
      </c>
    </row>
    <row r="67" spans="1:51" ht="23.25" hidden="1" customHeight="1" x14ac:dyDescent="0.15">
      <c r="A67" s="470"/>
      <c r="B67" s="471"/>
      <c r="C67" s="471"/>
      <c r="D67" s="471"/>
      <c r="E67" s="471"/>
      <c r="F67" s="472"/>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367</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0"/>
      <c r="B68" s="471"/>
      <c r="C68" s="471"/>
      <c r="D68" s="471"/>
      <c r="E68" s="471"/>
      <c r="F68" s="472"/>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367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0"/>
      <c r="B69" s="471"/>
      <c r="C69" s="471"/>
      <c r="D69" s="471"/>
      <c r="E69" s="471"/>
      <c r="F69" s="472"/>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368</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0" t="s">
        <v>352</v>
      </c>
      <c r="B70" s="471"/>
      <c r="C70" s="471"/>
      <c r="D70" s="471"/>
      <c r="E70" s="471"/>
      <c r="F70" s="472"/>
      <c r="G70" s="250" t="s">
        <v>235</v>
      </c>
      <c r="H70" s="302"/>
      <c r="I70" s="302"/>
      <c r="J70" s="302"/>
      <c r="K70" s="302"/>
      <c r="L70" s="302"/>
      <c r="M70" s="302"/>
      <c r="N70" s="302"/>
      <c r="O70" s="302"/>
      <c r="P70" s="302"/>
      <c r="Q70" s="302"/>
      <c r="R70" s="302"/>
      <c r="S70" s="302"/>
      <c r="T70" s="302"/>
      <c r="U70" s="302"/>
      <c r="V70" s="302"/>
      <c r="W70" s="305" t="s">
        <v>366</v>
      </c>
      <c r="X70" s="306"/>
      <c r="Y70" s="264" t="s">
        <v>12</v>
      </c>
      <c r="Z70" s="264"/>
      <c r="AA70" s="265"/>
      <c r="AB70" s="266" t="s">
        <v>367</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0"/>
      <c r="B71" s="471"/>
      <c r="C71" s="471"/>
      <c r="D71" s="471"/>
      <c r="E71" s="471"/>
      <c r="F71" s="472"/>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367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3"/>
      <c r="B72" s="474"/>
      <c r="C72" s="474"/>
      <c r="D72" s="474"/>
      <c r="E72" s="474"/>
      <c r="F72" s="475"/>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368</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1" t="s">
        <v>347</v>
      </c>
      <c r="B73" s="502"/>
      <c r="C73" s="502"/>
      <c r="D73" s="502"/>
      <c r="E73" s="502"/>
      <c r="F73" s="503"/>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4" t="s">
        <v>387</v>
      </c>
      <c r="AF73" s="244"/>
      <c r="AG73" s="244"/>
      <c r="AH73" s="244"/>
      <c r="AI73" s="244" t="s">
        <v>409</v>
      </c>
      <c r="AJ73" s="244"/>
      <c r="AK73" s="244"/>
      <c r="AL73" s="244"/>
      <c r="AM73" s="244" t="s">
        <v>506</v>
      </c>
      <c r="AN73" s="244"/>
      <c r="AO73" s="244"/>
      <c r="AP73" s="244"/>
      <c r="AQ73" s="158" t="s">
        <v>232</v>
      </c>
      <c r="AR73" s="133"/>
      <c r="AS73" s="133"/>
      <c r="AT73" s="134"/>
      <c r="AU73" s="138" t="s">
        <v>134</v>
      </c>
      <c r="AV73" s="139"/>
      <c r="AW73" s="139"/>
      <c r="AX73" s="140"/>
      <c r="AY73">
        <f>COUNTA($H$75)</f>
        <v>0</v>
      </c>
    </row>
    <row r="74" spans="1:51" ht="18.75" hidden="1" customHeight="1" x14ac:dyDescent="0.15">
      <c r="A74" s="504"/>
      <c r="B74" s="505"/>
      <c r="C74" s="505"/>
      <c r="D74" s="505"/>
      <c r="E74" s="505"/>
      <c r="F74" s="506"/>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4"/>
      <c r="B75" s="505"/>
      <c r="C75" s="505"/>
      <c r="D75" s="505"/>
      <c r="E75" s="505"/>
      <c r="F75" s="506"/>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6"/>
      <c r="AV75" s="216"/>
      <c r="AW75" s="216"/>
      <c r="AX75" s="218"/>
      <c r="AY75">
        <f t="shared" ref="AY75:AY78" si="9">$AY$73</f>
        <v>0</v>
      </c>
    </row>
    <row r="76" spans="1:51" ht="23.25" hidden="1" customHeight="1" x14ac:dyDescent="0.15">
      <c r="A76" s="504"/>
      <c r="B76" s="505"/>
      <c r="C76" s="505"/>
      <c r="D76" s="505"/>
      <c r="E76" s="505"/>
      <c r="F76" s="506"/>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6"/>
      <c r="AV76" s="216"/>
      <c r="AW76" s="216"/>
      <c r="AX76" s="218"/>
      <c r="AY76">
        <f t="shared" si="9"/>
        <v>0</v>
      </c>
    </row>
    <row r="77" spans="1:51" ht="23.25" hidden="1" customHeight="1" x14ac:dyDescent="0.15">
      <c r="A77" s="504"/>
      <c r="B77" s="505"/>
      <c r="C77" s="505"/>
      <c r="D77" s="505"/>
      <c r="E77" s="505"/>
      <c r="F77" s="506"/>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83"/>
      <c r="AF77" s="884"/>
      <c r="AG77" s="884"/>
      <c r="AH77" s="884"/>
      <c r="AI77" s="883"/>
      <c r="AJ77" s="884"/>
      <c r="AK77" s="884"/>
      <c r="AL77" s="884"/>
      <c r="AM77" s="883"/>
      <c r="AN77" s="884"/>
      <c r="AO77" s="884"/>
      <c r="AP77" s="884"/>
      <c r="AQ77" s="335"/>
      <c r="AR77" s="208"/>
      <c r="AS77" s="208"/>
      <c r="AT77" s="336"/>
      <c r="AU77" s="216"/>
      <c r="AV77" s="216"/>
      <c r="AW77" s="216"/>
      <c r="AX77" s="218"/>
      <c r="AY77">
        <f t="shared" si="9"/>
        <v>0</v>
      </c>
    </row>
    <row r="78" spans="1:51" ht="69.75" hidden="1" customHeight="1" x14ac:dyDescent="0.15">
      <c r="A78" s="326" t="s">
        <v>380</v>
      </c>
      <c r="B78" s="327"/>
      <c r="C78" s="327"/>
      <c r="D78" s="327"/>
      <c r="E78" s="324" t="s">
        <v>325</v>
      </c>
      <c r="F78" s="325"/>
      <c r="G78" s="54" t="s">
        <v>235</v>
      </c>
      <c r="H78" s="583"/>
      <c r="I78" s="584"/>
      <c r="J78" s="584"/>
      <c r="K78" s="584"/>
      <c r="L78" s="584"/>
      <c r="M78" s="584"/>
      <c r="N78" s="584"/>
      <c r="O78" s="585"/>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341</v>
      </c>
      <c r="AP79" s="271"/>
      <c r="AQ79" s="271"/>
      <c r="AR79" s="76" t="s">
        <v>339</v>
      </c>
      <c r="AS79" s="270"/>
      <c r="AT79" s="271"/>
      <c r="AU79" s="271"/>
      <c r="AV79" s="271"/>
      <c r="AW79" s="271"/>
      <c r="AX79" s="963"/>
      <c r="AY79">
        <f>COUNTIF($AR$79,"☑")</f>
        <v>0</v>
      </c>
    </row>
    <row r="80" spans="1:51" ht="18.75" hidden="1" customHeight="1" x14ac:dyDescent="0.15">
      <c r="A80" s="855" t="s">
        <v>147</v>
      </c>
      <c r="B80" s="519" t="s">
        <v>338</v>
      </c>
      <c r="C80" s="520"/>
      <c r="D80" s="520"/>
      <c r="E80" s="520"/>
      <c r="F80" s="521"/>
      <c r="G80" s="425" t="s">
        <v>139</v>
      </c>
      <c r="H80" s="425"/>
      <c r="I80" s="425"/>
      <c r="J80" s="425"/>
      <c r="K80" s="425"/>
      <c r="L80" s="425"/>
      <c r="M80" s="425"/>
      <c r="N80" s="425"/>
      <c r="O80" s="425"/>
      <c r="P80" s="425"/>
      <c r="Q80" s="425"/>
      <c r="R80" s="425"/>
      <c r="S80" s="425"/>
      <c r="T80" s="425"/>
      <c r="U80" s="425"/>
      <c r="V80" s="425"/>
      <c r="W80" s="425"/>
      <c r="X80" s="425"/>
      <c r="Y80" s="425"/>
      <c r="Z80" s="425"/>
      <c r="AA80" s="508"/>
      <c r="AB80" s="424" t="s">
        <v>697</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6"/>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6"/>
      <c r="B82" s="522"/>
      <c r="C82" s="420"/>
      <c r="D82" s="420"/>
      <c r="E82" s="420"/>
      <c r="F82" s="421"/>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c r="AY82">
        <f t="shared" ref="AY82:AY89" si="10">$AY$80</f>
        <v>0</v>
      </c>
    </row>
    <row r="83" spans="1:60" ht="22.5" hidden="1" customHeight="1" x14ac:dyDescent="0.15">
      <c r="A83" s="856"/>
      <c r="B83" s="522"/>
      <c r="C83" s="420"/>
      <c r="D83" s="420"/>
      <c r="E83" s="420"/>
      <c r="F83" s="421"/>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c r="AY83">
        <f t="shared" si="10"/>
        <v>0</v>
      </c>
    </row>
    <row r="84" spans="1:60" ht="19.5" hidden="1" customHeight="1" x14ac:dyDescent="0.15">
      <c r="A84" s="856"/>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2"/>
      <c r="AY84">
        <f t="shared" si="10"/>
        <v>0</v>
      </c>
    </row>
    <row r="85" spans="1:60" ht="18.75" hidden="1" customHeight="1" x14ac:dyDescent="0.15">
      <c r="A85" s="856"/>
      <c r="B85" s="420" t="s">
        <v>145</v>
      </c>
      <c r="C85" s="420"/>
      <c r="D85" s="420"/>
      <c r="E85" s="420"/>
      <c r="F85" s="421"/>
      <c r="G85" s="507" t="s">
        <v>61</v>
      </c>
      <c r="H85" s="425"/>
      <c r="I85" s="425"/>
      <c r="J85" s="425"/>
      <c r="K85" s="425"/>
      <c r="L85" s="425"/>
      <c r="M85" s="425"/>
      <c r="N85" s="425"/>
      <c r="O85" s="508"/>
      <c r="P85" s="424" t="s">
        <v>63</v>
      </c>
      <c r="Q85" s="425"/>
      <c r="R85" s="425"/>
      <c r="S85" s="425"/>
      <c r="T85" s="425"/>
      <c r="U85" s="425"/>
      <c r="V85" s="425"/>
      <c r="W85" s="425"/>
      <c r="X85" s="508"/>
      <c r="Y85" s="165"/>
      <c r="Z85" s="166"/>
      <c r="AA85" s="167"/>
      <c r="AB85" s="552" t="s">
        <v>11</v>
      </c>
      <c r="AC85" s="553"/>
      <c r="AD85" s="554"/>
      <c r="AE85" s="244" t="s">
        <v>387</v>
      </c>
      <c r="AF85" s="244"/>
      <c r="AG85" s="244"/>
      <c r="AH85" s="244"/>
      <c r="AI85" s="244" t="s">
        <v>409</v>
      </c>
      <c r="AJ85" s="244"/>
      <c r="AK85" s="244"/>
      <c r="AL85" s="244"/>
      <c r="AM85" s="244" t="s">
        <v>506</v>
      </c>
      <c r="AN85" s="244"/>
      <c r="AO85" s="244"/>
      <c r="AP85" s="244"/>
      <c r="AQ85" s="158" t="s">
        <v>232</v>
      </c>
      <c r="AR85" s="133"/>
      <c r="AS85" s="133"/>
      <c r="AT85" s="134"/>
      <c r="AU85" s="528" t="s">
        <v>134</v>
      </c>
      <c r="AV85" s="528"/>
      <c r="AW85" s="528"/>
      <c r="AX85" s="529"/>
      <c r="AY85">
        <f t="shared" si="10"/>
        <v>0</v>
      </c>
      <c r="AZ85" s="10"/>
      <c r="BA85" s="10"/>
      <c r="BB85" s="10"/>
      <c r="BC85" s="10"/>
    </row>
    <row r="86" spans="1:60" ht="18.75" hidden="1" customHeight="1" x14ac:dyDescent="0.15">
      <c r="A86" s="856"/>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65"/>
      <c r="Z86" s="166"/>
      <c r="AA86" s="167"/>
      <c r="AB86" s="403"/>
      <c r="AC86" s="404"/>
      <c r="AD86" s="405"/>
      <c r="AE86" s="244"/>
      <c r="AF86" s="244"/>
      <c r="AG86" s="244"/>
      <c r="AH86" s="244"/>
      <c r="AI86" s="244"/>
      <c r="AJ86" s="244"/>
      <c r="AK86" s="244"/>
      <c r="AL86" s="244"/>
      <c r="AM86" s="244"/>
      <c r="AN86" s="244"/>
      <c r="AO86" s="244"/>
      <c r="AP86" s="244"/>
      <c r="AQ86" s="199"/>
      <c r="AR86" s="200"/>
      <c r="AS86" s="136" t="s">
        <v>233</v>
      </c>
      <c r="AT86" s="137"/>
      <c r="AU86" s="200"/>
      <c r="AV86" s="200"/>
      <c r="AW86" s="388" t="s">
        <v>179</v>
      </c>
      <c r="AX86" s="389"/>
      <c r="AY86">
        <f t="shared" si="10"/>
        <v>0</v>
      </c>
      <c r="AZ86" s="10"/>
      <c r="BA86" s="10"/>
      <c r="BB86" s="10"/>
      <c r="BC86" s="10"/>
      <c r="BD86" s="10"/>
      <c r="BE86" s="10"/>
      <c r="BF86" s="10"/>
      <c r="BG86" s="10"/>
      <c r="BH86" s="10"/>
    </row>
    <row r="87" spans="1:60" ht="23.25" hidden="1" customHeight="1" x14ac:dyDescent="0.15">
      <c r="A87" s="856"/>
      <c r="B87" s="420"/>
      <c r="C87" s="420"/>
      <c r="D87" s="420"/>
      <c r="E87" s="420"/>
      <c r="F87" s="421"/>
      <c r="G87" s="107"/>
      <c r="H87" s="108"/>
      <c r="I87" s="108"/>
      <c r="J87" s="108"/>
      <c r="K87" s="108"/>
      <c r="L87" s="108"/>
      <c r="M87" s="108"/>
      <c r="N87" s="108"/>
      <c r="O87" s="109"/>
      <c r="P87" s="108"/>
      <c r="Q87" s="509"/>
      <c r="R87" s="509"/>
      <c r="S87" s="509"/>
      <c r="T87" s="509"/>
      <c r="U87" s="509"/>
      <c r="V87" s="509"/>
      <c r="W87" s="509"/>
      <c r="X87" s="510"/>
      <c r="Y87" s="556" t="s">
        <v>62</v>
      </c>
      <c r="Z87" s="557"/>
      <c r="AA87" s="558"/>
      <c r="AB87" s="456"/>
      <c r="AC87" s="456"/>
      <c r="AD87" s="456"/>
      <c r="AE87" s="215"/>
      <c r="AF87" s="216"/>
      <c r="AG87" s="216"/>
      <c r="AH87" s="216"/>
      <c r="AI87" s="215"/>
      <c r="AJ87" s="216"/>
      <c r="AK87" s="216"/>
      <c r="AL87" s="216"/>
      <c r="AM87" s="215"/>
      <c r="AN87" s="216"/>
      <c r="AO87" s="216"/>
      <c r="AP87" s="216"/>
      <c r="AQ87" s="335"/>
      <c r="AR87" s="208"/>
      <c r="AS87" s="208"/>
      <c r="AT87" s="336"/>
      <c r="AU87" s="216"/>
      <c r="AV87" s="216"/>
      <c r="AW87" s="216"/>
      <c r="AX87" s="218"/>
      <c r="AY87">
        <f t="shared" si="10"/>
        <v>0</v>
      </c>
    </row>
    <row r="88" spans="1:60" ht="23.25" hidden="1" customHeight="1" x14ac:dyDescent="0.15">
      <c r="A88" s="856"/>
      <c r="B88" s="420"/>
      <c r="C88" s="420"/>
      <c r="D88" s="420"/>
      <c r="E88" s="420"/>
      <c r="F88" s="421"/>
      <c r="G88" s="110"/>
      <c r="H88" s="111"/>
      <c r="I88" s="111"/>
      <c r="J88" s="111"/>
      <c r="K88" s="111"/>
      <c r="L88" s="111"/>
      <c r="M88" s="111"/>
      <c r="N88" s="111"/>
      <c r="O88" s="112"/>
      <c r="P88" s="511"/>
      <c r="Q88" s="511"/>
      <c r="R88" s="511"/>
      <c r="S88" s="511"/>
      <c r="T88" s="511"/>
      <c r="U88" s="511"/>
      <c r="V88" s="511"/>
      <c r="W88" s="511"/>
      <c r="X88" s="512"/>
      <c r="Y88" s="453" t="s">
        <v>54</v>
      </c>
      <c r="Z88" s="454"/>
      <c r="AA88" s="455"/>
      <c r="AB88" s="518"/>
      <c r="AC88" s="518"/>
      <c r="AD88" s="518"/>
      <c r="AE88" s="215"/>
      <c r="AF88" s="216"/>
      <c r="AG88" s="216"/>
      <c r="AH88" s="216"/>
      <c r="AI88" s="215"/>
      <c r="AJ88" s="216"/>
      <c r="AK88" s="216"/>
      <c r="AL88" s="216"/>
      <c r="AM88" s="215"/>
      <c r="AN88" s="216"/>
      <c r="AO88" s="216"/>
      <c r="AP88" s="216"/>
      <c r="AQ88" s="335"/>
      <c r="AR88" s="208"/>
      <c r="AS88" s="208"/>
      <c r="AT88" s="336"/>
      <c r="AU88" s="216"/>
      <c r="AV88" s="216"/>
      <c r="AW88" s="216"/>
      <c r="AX88" s="218"/>
      <c r="AY88">
        <f t="shared" si="10"/>
        <v>0</v>
      </c>
      <c r="AZ88" s="10"/>
      <c r="BA88" s="10"/>
      <c r="BB88" s="10"/>
      <c r="BC88" s="10"/>
    </row>
    <row r="89" spans="1:60" ht="23.25" hidden="1" customHeight="1" x14ac:dyDescent="0.15">
      <c r="A89" s="856"/>
      <c r="B89" s="524"/>
      <c r="C89" s="524"/>
      <c r="D89" s="524"/>
      <c r="E89" s="524"/>
      <c r="F89" s="525"/>
      <c r="G89" s="113"/>
      <c r="H89" s="114"/>
      <c r="I89" s="114"/>
      <c r="J89" s="114"/>
      <c r="K89" s="114"/>
      <c r="L89" s="114"/>
      <c r="M89" s="114"/>
      <c r="N89" s="114"/>
      <c r="O89" s="115"/>
      <c r="P89" s="177"/>
      <c r="Q89" s="177"/>
      <c r="R89" s="177"/>
      <c r="S89" s="177"/>
      <c r="T89" s="177"/>
      <c r="U89" s="177"/>
      <c r="V89" s="177"/>
      <c r="W89" s="177"/>
      <c r="X89" s="555"/>
      <c r="Y89" s="453" t="s">
        <v>13</v>
      </c>
      <c r="Z89" s="454"/>
      <c r="AA89" s="455"/>
      <c r="AB89" s="589" t="s">
        <v>14</v>
      </c>
      <c r="AC89" s="589"/>
      <c r="AD89" s="589"/>
      <c r="AE89" s="222"/>
      <c r="AF89" s="223"/>
      <c r="AG89" s="223"/>
      <c r="AH89" s="223"/>
      <c r="AI89" s="222"/>
      <c r="AJ89" s="223"/>
      <c r="AK89" s="223"/>
      <c r="AL89" s="223"/>
      <c r="AM89" s="222"/>
      <c r="AN89" s="223"/>
      <c r="AO89" s="223"/>
      <c r="AP89" s="223"/>
      <c r="AQ89" s="335"/>
      <c r="AR89" s="208"/>
      <c r="AS89" s="208"/>
      <c r="AT89" s="336"/>
      <c r="AU89" s="216"/>
      <c r="AV89" s="216"/>
      <c r="AW89" s="216"/>
      <c r="AX89" s="218"/>
      <c r="AY89">
        <f t="shared" si="10"/>
        <v>0</v>
      </c>
      <c r="AZ89" s="10"/>
      <c r="BA89" s="10"/>
      <c r="BB89" s="10"/>
      <c r="BC89" s="10"/>
      <c r="BD89" s="10"/>
      <c r="BE89" s="10"/>
      <c r="BF89" s="10"/>
      <c r="BG89" s="10"/>
      <c r="BH89" s="10"/>
    </row>
    <row r="90" spans="1:60" ht="18.75" hidden="1" customHeight="1" x14ac:dyDescent="0.15">
      <c r="A90" s="856"/>
      <c r="B90" s="420" t="s">
        <v>145</v>
      </c>
      <c r="C90" s="420"/>
      <c r="D90" s="420"/>
      <c r="E90" s="420"/>
      <c r="F90" s="421"/>
      <c r="G90" s="507" t="s">
        <v>61</v>
      </c>
      <c r="H90" s="425"/>
      <c r="I90" s="425"/>
      <c r="J90" s="425"/>
      <c r="K90" s="425"/>
      <c r="L90" s="425"/>
      <c r="M90" s="425"/>
      <c r="N90" s="425"/>
      <c r="O90" s="508"/>
      <c r="P90" s="424" t="s">
        <v>63</v>
      </c>
      <c r="Q90" s="425"/>
      <c r="R90" s="425"/>
      <c r="S90" s="425"/>
      <c r="T90" s="425"/>
      <c r="U90" s="425"/>
      <c r="V90" s="425"/>
      <c r="W90" s="425"/>
      <c r="X90" s="508"/>
      <c r="Y90" s="165"/>
      <c r="Z90" s="166"/>
      <c r="AA90" s="167"/>
      <c r="AB90" s="552" t="s">
        <v>11</v>
      </c>
      <c r="AC90" s="553"/>
      <c r="AD90" s="554"/>
      <c r="AE90" s="244" t="s">
        <v>387</v>
      </c>
      <c r="AF90" s="244"/>
      <c r="AG90" s="244"/>
      <c r="AH90" s="244"/>
      <c r="AI90" s="244" t="s">
        <v>409</v>
      </c>
      <c r="AJ90" s="244"/>
      <c r="AK90" s="244"/>
      <c r="AL90" s="244"/>
      <c r="AM90" s="244" t="s">
        <v>506</v>
      </c>
      <c r="AN90" s="244"/>
      <c r="AO90" s="244"/>
      <c r="AP90" s="244"/>
      <c r="AQ90" s="158" t="s">
        <v>232</v>
      </c>
      <c r="AR90" s="133"/>
      <c r="AS90" s="133"/>
      <c r="AT90" s="134"/>
      <c r="AU90" s="528" t="s">
        <v>134</v>
      </c>
      <c r="AV90" s="528"/>
      <c r="AW90" s="528"/>
      <c r="AX90" s="529"/>
      <c r="AY90">
        <f>COUNTA($G$92)</f>
        <v>0</v>
      </c>
    </row>
    <row r="91" spans="1:60" ht="18.75" hidden="1" customHeight="1" x14ac:dyDescent="0.15">
      <c r="A91" s="856"/>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65"/>
      <c r="Z91" s="166"/>
      <c r="AA91" s="167"/>
      <c r="AB91" s="403"/>
      <c r="AC91" s="404"/>
      <c r="AD91" s="405"/>
      <c r="AE91" s="244"/>
      <c r="AF91" s="244"/>
      <c r="AG91" s="244"/>
      <c r="AH91" s="244"/>
      <c r="AI91" s="244"/>
      <c r="AJ91" s="244"/>
      <c r="AK91" s="244"/>
      <c r="AL91" s="244"/>
      <c r="AM91" s="244"/>
      <c r="AN91" s="244"/>
      <c r="AO91" s="244"/>
      <c r="AP91" s="244"/>
      <c r="AQ91" s="199"/>
      <c r="AR91" s="200"/>
      <c r="AS91" s="136" t="s">
        <v>233</v>
      </c>
      <c r="AT91" s="137"/>
      <c r="AU91" s="200"/>
      <c r="AV91" s="200"/>
      <c r="AW91" s="388" t="s">
        <v>179</v>
      </c>
      <c r="AX91" s="389"/>
      <c r="AY91">
        <f>$AY$90</f>
        <v>0</v>
      </c>
      <c r="AZ91" s="10"/>
      <c r="BA91" s="10"/>
      <c r="BB91" s="10"/>
      <c r="BC91" s="10"/>
    </row>
    <row r="92" spans="1:60" ht="23.25" hidden="1" customHeight="1" x14ac:dyDescent="0.15">
      <c r="A92" s="856"/>
      <c r="B92" s="420"/>
      <c r="C92" s="420"/>
      <c r="D92" s="420"/>
      <c r="E92" s="420"/>
      <c r="F92" s="421"/>
      <c r="G92" s="107"/>
      <c r="H92" s="108"/>
      <c r="I92" s="108"/>
      <c r="J92" s="108"/>
      <c r="K92" s="108"/>
      <c r="L92" s="108"/>
      <c r="M92" s="108"/>
      <c r="N92" s="108"/>
      <c r="O92" s="109"/>
      <c r="P92" s="108"/>
      <c r="Q92" s="509"/>
      <c r="R92" s="509"/>
      <c r="S92" s="509"/>
      <c r="T92" s="509"/>
      <c r="U92" s="509"/>
      <c r="V92" s="509"/>
      <c r="W92" s="509"/>
      <c r="X92" s="510"/>
      <c r="Y92" s="556" t="s">
        <v>62</v>
      </c>
      <c r="Z92" s="557"/>
      <c r="AA92" s="558"/>
      <c r="AB92" s="456"/>
      <c r="AC92" s="456"/>
      <c r="AD92" s="456"/>
      <c r="AE92" s="215"/>
      <c r="AF92" s="216"/>
      <c r="AG92" s="216"/>
      <c r="AH92" s="216"/>
      <c r="AI92" s="215"/>
      <c r="AJ92" s="216"/>
      <c r="AK92" s="216"/>
      <c r="AL92" s="216"/>
      <c r="AM92" s="215"/>
      <c r="AN92" s="216"/>
      <c r="AO92" s="216"/>
      <c r="AP92" s="216"/>
      <c r="AQ92" s="335"/>
      <c r="AR92" s="208"/>
      <c r="AS92" s="208"/>
      <c r="AT92" s="336"/>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6"/>
      <c r="B93" s="420"/>
      <c r="C93" s="420"/>
      <c r="D93" s="420"/>
      <c r="E93" s="420"/>
      <c r="F93" s="421"/>
      <c r="G93" s="110"/>
      <c r="H93" s="111"/>
      <c r="I93" s="111"/>
      <c r="J93" s="111"/>
      <c r="K93" s="111"/>
      <c r="L93" s="111"/>
      <c r="M93" s="111"/>
      <c r="N93" s="111"/>
      <c r="O93" s="112"/>
      <c r="P93" s="511"/>
      <c r="Q93" s="511"/>
      <c r="R93" s="511"/>
      <c r="S93" s="511"/>
      <c r="T93" s="511"/>
      <c r="U93" s="511"/>
      <c r="V93" s="511"/>
      <c r="W93" s="511"/>
      <c r="X93" s="512"/>
      <c r="Y93" s="453" t="s">
        <v>54</v>
      </c>
      <c r="Z93" s="454"/>
      <c r="AA93" s="455"/>
      <c r="AB93" s="518"/>
      <c r="AC93" s="518"/>
      <c r="AD93" s="518"/>
      <c r="AE93" s="215"/>
      <c r="AF93" s="216"/>
      <c r="AG93" s="216"/>
      <c r="AH93" s="216"/>
      <c r="AI93" s="215"/>
      <c r="AJ93" s="216"/>
      <c r="AK93" s="216"/>
      <c r="AL93" s="216"/>
      <c r="AM93" s="215"/>
      <c r="AN93" s="216"/>
      <c r="AO93" s="216"/>
      <c r="AP93" s="216"/>
      <c r="AQ93" s="335"/>
      <c r="AR93" s="208"/>
      <c r="AS93" s="208"/>
      <c r="AT93" s="336"/>
      <c r="AU93" s="216"/>
      <c r="AV93" s="216"/>
      <c r="AW93" s="216"/>
      <c r="AX93" s="218"/>
      <c r="AY93">
        <f t="shared" si="11"/>
        <v>0</v>
      </c>
    </row>
    <row r="94" spans="1:60" ht="23.25" hidden="1" customHeight="1" x14ac:dyDescent="0.15">
      <c r="A94" s="856"/>
      <c r="B94" s="524"/>
      <c r="C94" s="524"/>
      <c r="D94" s="524"/>
      <c r="E94" s="524"/>
      <c r="F94" s="525"/>
      <c r="G94" s="113"/>
      <c r="H94" s="114"/>
      <c r="I94" s="114"/>
      <c r="J94" s="114"/>
      <c r="K94" s="114"/>
      <c r="L94" s="114"/>
      <c r="M94" s="114"/>
      <c r="N94" s="114"/>
      <c r="O94" s="115"/>
      <c r="P94" s="177"/>
      <c r="Q94" s="177"/>
      <c r="R94" s="177"/>
      <c r="S94" s="177"/>
      <c r="T94" s="177"/>
      <c r="U94" s="177"/>
      <c r="V94" s="177"/>
      <c r="W94" s="177"/>
      <c r="X94" s="555"/>
      <c r="Y94" s="453" t="s">
        <v>13</v>
      </c>
      <c r="Z94" s="454"/>
      <c r="AA94" s="455"/>
      <c r="AB94" s="589" t="s">
        <v>14</v>
      </c>
      <c r="AC94" s="589"/>
      <c r="AD94" s="589"/>
      <c r="AE94" s="222"/>
      <c r="AF94" s="223"/>
      <c r="AG94" s="223"/>
      <c r="AH94" s="223"/>
      <c r="AI94" s="222"/>
      <c r="AJ94" s="223"/>
      <c r="AK94" s="223"/>
      <c r="AL94" s="223"/>
      <c r="AM94" s="222"/>
      <c r="AN94" s="223"/>
      <c r="AO94" s="223"/>
      <c r="AP94" s="223"/>
      <c r="AQ94" s="335"/>
      <c r="AR94" s="208"/>
      <c r="AS94" s="208"/>
      <c r="AT94" s="336"/>
      <c r="AU94" s="216"/>
      <c r="AV94" s="216"/>
      <c r="AW94" s="216"/>
      <c r="AX94" s="218"/>
      <c r="AY94">
        <f t="shared" si="11"/>
        <v>0</v>
      </c>
      <c r="AZ94" s="10"/>
      <c r="BA94" s="10"/>
      <c r="BB94" s="10"/>
      <c r="BC94" s="10"/>
    </row>
    <row r="95" spans="1:60" ht="18.75" hidden="1" customHeight="1" x14ac:dyDescent="0.15">
      <c r="A95" s="856"/>
      <c r="B95" s="420" t="s">
        <v>145</v>
      </c>
      <c r="C95" s="420"/>
      <c r="D95" s="420"/>
      <c r="E95" s="420"/>
      <c r="F95" s="421"/>
      <c r="G95" s="507" t="s">
        <v>61</v>
      </c>
      <c r="H95" s="425"/>
      <c r="I95" s="425"/>
      <c r="J95" s="425"/>
      <c r="K95" s="425"/>
      <c r="L95" s="425"/>
      <c r="M95" s="425"/>
      <c r="N95" s="425"/>
      <c r="O95" s="508"/>
      <c r="P95" s="424" t="s">
        <v>63</v>
      </c>
      <c r="Q95" s="425"/>
      <c r="R95" s="425"/>
      <c r="S95" s="425"/>
      <c r="T95" s="425"/>
      <c r="U95" s="425"/>
      <c r="V95" s="425"/>
      <c r="W95" s="425"/>
      <c r="X95" s="508"/>
      <c r="Y95" s="165"/>
      <c r="Z95" s="166"/>
      <c r="AA95" s="167"/>
      <c r="AB95" s="552" t="s">
        <v>11</v>
      </c>
      <c r="AC95" s="553"/>
      <c r="AD95" s="554"/>
      <c r="AE95" s="244" t="s">
        <v>387</v>
      </c>
      <c r="AF95" s="244"/>
      <c r="AG95" s="244"/>
      <c r="AH95" s="244"/>
      <c r="AI95" s="244" t="s">
        <v>409</v>
      </c>
      <c r="AJ95" s="244"/>
      <c r="AK95" s="244"/>
      <c r="AL95" s="244"/>
      <c r="AM95" s="244" t="s">
        <v>506</v>
      </c>
      <c r="AN95" s="244"/>
      <c r="AO95" s="244"/>
      <c r="AP95" s="244"/>
      <c r="AQ95" s="158" t="s">
        <v>232</v>
      </c>
      <c r="AR95" s="133"/>
      <c r="AS95" s="133"/>
      <c r="AT95" s="134"/>
      <c r="AU95" s="528" t="s">
        <v>134</v>
      </c>
      <c r="AV95" s="528"/>
      <c r="AW95" s="528"/>
      <c r="AX95" s="529"/>
      <c r="AY95">
        <f>COUNTA($G$97)</f>
        <v>0</v>
      </c>
      <c r="AZ95" s="10"/>
      <c r="BA95" s="10"/>
      <c r="BB95" s="10"/>
      <c r="BC95" s="10"/>
      <c r="BD95" s="10"/>
      <c r="BE95" s="10"/>
      <c r="BF95" s="10"/>
      <c r="BG95" s="10"/>
      <c r="BH95" s="10"/>
    </row>
    <row r="96" spans="1:60" ht="18.75" hidden="1" customHeight="1" x14ac:dyDescent="0.15">
      <c r="A96" s="856"/>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65"/>
      <c r="Z96" s="166"/>
      <c r="AA96" s="167"/>
      <c r="AB96" s="403"/>
      <c r="AC96" s="404"/>
      <c r="AD96" s="405"/>
      <c r="AE96" s="244"/>
      <c r="AF96" s="244"/>
      <c r="AG96" s="244"/>
      <c r="AH96" s="244"/>
      <c r="AI96" s="244"/>
      <c r="AJ96" s="244"/>
      <c r="AK96" s="244"/>
      <c r="AL96" s="244"/>
      <c r="AM96" s="244"/>
      <c r="AN96" s="244"/>
      <c r="AO96" s="244"/>
      <c r="AP96" s="244"/>
      <c r="AQ96" s="199"/>
      <c r="AR96" s="200"/>
      <c r="AS96" s="136" t="s">
        <v>233</v>
      </c>
      <c r="AT96" s="137"/>
      <c r="AU96" s="200"/>
      <c r="AV96" s="200"/>
      <c r="AW96" s="388" t="s">
        <v>179</v>
      </c>
      <c r="AX96" s="389"/>
      <c r="AY96">
        <f>$AY$95</f>
        <v>0</v>
      </c>
    </row>
    <row r="97" spans="1:60" ht="23.25" hidden="1" customHeight="1" x14ac:dyDescent="0.15">
      <c r="A97" s="856"/>
      <c r="B97" s="420"/>
      <c r="C97" s="420"/>
      <c r="D97" s="420"/>
      <c r="E97" s="420"/>
      <c r="F97" s="421"/>
      <c r="G97" s="107"/>
      <c r="H97" s="108"/>
      <c r="I97" s="108"/>
      <c r="J97" s="108"/>
      <c r="K97" s="108"/>
      <c r="L97" s="108"/>
      <c r="M97" s="108"/>
      <c r="N97" s="108"/>
      <c r="O97" s="109"/>
      <c r="P97" s="108"/>
      <c r="Q97" s="509"/>
      <c r="R97" s="509"/>
      <c r="S97" s="509"/>
      <c r="T97" s="509"/>
      <c r="U97" s="509"/>
      <c r="V97" s="509"/>
      <c r="W97" s="509"/>
      <c r="X97" s="510"/>
      <c r="Y97" s="556" t="s">
        <v>62</v>
      </c>
      <c r="Z97" s="557"/>
      <c r="AA97" s="558"/>
      <c r="AB97" s="463"/>
      <c r="AC97" s="464"/>
      <c r="AD97" s="465"/>
      <c r="AE97" s="215"/>
      <c r="AF97" s="216"/>
      <c r="AG97" s="216"/>
      <c r="AH97" s="217"/>
      <c r="AI97" s="215"/>
      <c r="AJ97" s="216"/>
      <c r="AK97" s="216"/>
      <c r="AL97" s="217"/>
      <c r="AM97" s="215"/>
      <c r="AN97" s="216"/>
      <c r="AO97" s="216"/>
      <c r="AP97" s="216"/>
      <c r="AQ97" s="335"/>
      <c r="AR97" s="208"/>
      <c r="AS97" s="208"/>
      <c r="AT97" s="336"/>
      <c r="AU97" s="216"/>
      <c r="AV97" s="216"/>
      <c r="AW97" s="216"/>
      <c r="AX97" s="218"/>
      <c r="AY97">
        <f t="shared" ref="AY97:AY99" si="12">$AY$95</f>
        <v>0</v>
      </c>
      <c r="AZ97" s="10"/>
      <c r="BA97" s="10"/>
      <c r="BB97" s="10"/>
      <c r="BC97" s="10"/>
    </row>
    <row r="98" spans="1:60" ht="23.25" hidden="1" customHeight="1" x14ac:dyDescent="0.15">
      <c r="A98" s="856"/>
      <c r="B98" s="420"/>
      <c r="C98" s="420"/>
      <c r="D98" s="420"/>
      <c r="E98" s="420"/>
      <c r="F98" s="421"/>
      <c r="G98" s="110"/>
      <c r="H98" s="111"/>
      <c r="I98" s="111"/>
      <c r="J98" s="111"/>
      <c r="K98" s="111"/>
      <c r="L98" s="111"/>
      <c r="M98" s="111"/>
      <c r="N98" s="111"/>
      <c r="O98" s="112"/>
      <c r="P98" s="511"/>
      <c r="Q98" s="511"/>
      <c r="R98" s="511"/>
      <c r="S98" s="511"/>
      <c r="T98" s="511"/>
      <c r="U98" s="511"/>
      <c r="V98" s="511"/>
      <c r="W98" s="511"/>
      <c r="X98" s="512"/>
      <c r="Y98" s="453" t="s">
        <v>54</v>
      </c>
      <c r="Z98" s="454"/>
      <c r="AA98" s="455"/>
      <c r="AB98" s="457"/>
      <c r="AC98" s="458"/>
      <c r="AD98" s="459"/>
      <c r="AE98" s="215"/>
      <c r="AF98" s="216"/>
      <c r="AG98" s="216"/>
      <c r="AH98" s="217"/>
      <c r="AI98" s="215"/>
      <c r="AJ98" s="216"/>
      <c r="AK98" s="216"/>
      <c r="AL98" s="217"/>
      <c r="AM98" s="215"/>
      <c r="AN98" s="216"/>
      <c r="AO98" s="216"/>
      <c r="AP98" s="216"/>
      <c r="AQ98" s="335"/>
      <c r="AR98" s="208"/>
      <c r="AS98" s="208"/>
      <c r="AT98" s="336"/>
      <c r="AU98" s="216"/>
      <c r="AV98" s="216"/>
      <c r="AW98" s="216"/>
      <c r="AX98" s="218"/>
      <c r="AY98">
        <f t="shared" si="12"/>
        <v>0</v>
      </c>
      <c r="AZ98" s="10"/>
      <c r="BA98" s="10"/>
      <c r="BB98" s="10"/>
      <c r="BC98" s="10"/>
      <c r="BD98" s="10"/>
      <c r="BE98" s="10"/>
      <c r="BF98" s="10"/>
      <c r="BG98" s="10"/>
      <c r="BH98" s="10"/>
    </row>
    <row r="99" spans="1:60" ht="23.25" hidden="1" customHeight="1" thickBot="1" x14ac:dyDescent="0.2">
      <c r="A99" s="857"/>
      <c r="B99" s="422"/>
      <c r="C99" s="422"/>
      <c r="D99" s="422"/>
      <c r="E99" s="422"/>
      <c r="F99" s="423"/>
      <c r="G99" s="575"/>
      <c r="H99" s="576"/>
      <c r="I99" s="576"/>
      <c r="J99" s="576"/>
      <c r="K99" s="576"/>
      <c r="L99" s="576"/>
      <c r="M99" s="576"/>
      <c r="N99" s="576"/>
      <c r="O99" s="577"/>
      <c r="P99" s="513"/>
      <c r="Q99" s="513"/>
      <c r="R99" s="513"/>
      <c r="S99" s="513"/>
      <c r="T99" s="513"/>
      <c r="U99" s="513"/>
      <c r="V99" s="513"/>
      <c r="W99" s="513"/>
      <c r="X99" s="514"/>
      <c r="Y99" s="888" t="s">
        <v>13</v>
      </c>
      <c r="Z99" s="889"/>
      <c r="AA99" s="890"/>
      <c r="AB99" s="885" t="s">
        <v>14</v>
      </c>
      <c r="AC99" s="886"/>
      <c r="AD99" s="887"/>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348</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45"/>
      <c r="Z100" s="846"/>
      <c r="AA100" s="847"/>
      <c r="AB100" s="476" t="s">
        <v>11</v>
      </c>
      <c r="AC100" s="476"/>
      <c r="AD100" s="476"/>
      <c r="AE100" s="534" t="s">
        <v>387</v>
      </c>
      <c r="AF100" s="535"/>
      <c r="AG100" s="535"/>
      <c r="AH100" s="536"/>
      <c r="AI100" s="534" t="s">
        <v>409</v>
      </c>
      <c r="AJ100" s="535"/>
      <c r="AK100" s="535"/>
      <c r="AL100" s="536"/>
      <c r="AM100" s="534" t="s">
        <v>506</v>
      </c>
      <c r="AN100" s="535"/>
      <c r="AO100" s="535"/>
      <c r="AP100" s="536"/>
      <c r="AQ100" s="314" t="s">
        <v>414</v>
      </c>
      <c r="AR100" s="315"/>
      <c r="AS100" s="315"/>
      <c r="AT100" s="316"/>
      <c r="AU100" s="314" t="s">
        <v>538</v>
      </c>
      <c r="AV100" s="315"/>
      <c r="AW100" s="315"/>
      <c r="AX100" s="317"/>
    </row>
    <row r="101" spans="1:60" ht="23.25" customHeight="1" x14ac:dyDescent="0.15">
      <c r="A101" s="414"/>
      <c r="B101" s="415"/>
      <c r="C101" s="415"/>
      <c r="D101" s="415"/>
      <c r="E101" s="415"/>
      <c r="F101" s="416"/>
      <c r="G101" s="108" t="s">
        <v>722</v>
      </c>
      <c r="H101" s="108"/>
      <c r="I101" s="108"/>
      <c r="J101" s="108"/>
      <c r="K101" s="108"/>
      <c r="L101" s="108"/>
      <c r="M101" s="108"/>
      <c r="N101" s="108"/>
      <c r="O101" s="108"/>
      <c r="P101" s="108"/>
      <c r="Q101" s="108"/>
      <c r="R101" s="108"/>
      <c r="S101" s="108"/>
      <c r="T101" s="108"/>
      <c r="U101" s="108"/>
      <c r="V101" s="108"/>
      <c r="W101" s="108"/>
      <c r="X101" s="109"/>
      <c r="Y101" s="537" t="s">
        <v>55</v>
      </c>
      <c r="Z101" s="538"/>
      <c r="AA101" s="539"/>
      <c r="AB101" s="456" t="s">
        <v>723</v>
      </c>
      <c r="AC101" s="456"/>
      <c r="AD101" s="456"/>
      <c r="AE101" s="279">
        <v>1348</v>
      </c>
      <c r="AF101" s="279"/>
      <c r="AG101" s="279"/>
      <c r="AH101" s="279"/>
      <c r="AI101" s="279">
        <v>1663</v>
      </c>
      <c r="AJ101" s="279"/>
      <c r="AK101" s="279"/>
      <c r="AL101" s="279"/>
      <c r="AM101" s="279">
        <v>2194</v>
      </c>
      <c r="AN101" s="279"/>
      <c r="AO101" s="279"/>
      <c r="AP101" s="279"/>
      <c r="AQ101" s="279" t="s">
        <v>755</v>
      </c>
      <c r="AR101" s="279"/>
      <c r="AS101" s="279"/>
      <c r="AT101" s="279"/>
      <c r="AU101" s="215" t="s">
        <v>755</v>
      </c>
      <c r="AV101" s="216"/>
      <c r="AW101" s="216"/>
      <c r="AX101" s="218"/>
    </row>
    <row r="102" spans="1:60" ht="23.25" customHeight="1" x14ac:dyDescent="0.15">
      <c r="A102" s="417"/>
      <c r="B102" s="418"/>
      <c r="C102" s="418"/>
      <c r="D102" s="418"/>
      <c r="E102" s="418"/>
      <c r="F102" s="419"/>
      <c r="G102" s="114"/>
      <c r="H102" s="114"/>
      <c r="I102" s="114"/>
      <c r="J102" s="114"/>
      <c r="K102" s="114"/>
      <c r="L102" s="114"/>
      <c r="M102" s="114"/>
      <c r="N102" s="114"/>
      <c r="O102" s="114"/>
      <c r="P102" s="114"/>
      <c r="Q102" s="114"/>
      <c r="R102" s="114"/>
      <c r="S102" s="114"/>
      <c r="T102" s="114"/>
      <c r="U102" s="114"/>
      <c r="V102" s="114"/>
      <c r="W102" s="114"/>
      <c r="X102" s="115"/>
      <c r="Y102" s="439" t="s">
        <v>56</v>
      </c>
      <c r="Z102" s="440"/>
      <c r="AA102" s="441"/>
      <c r="AB102" s="456" t="s">
        <v>723</v>
      </c>
      <c r="AC102" s="456"/>
      <c r="AD102" s="456"/>
      <c r="AE102" s="279">
        <v>1348</v>
      </c>
      <c r="AF102" s="279"/>
      <c r="AG102" s="279"/>
      <c r="AH102" s="279"/>
      <c r="AI102" s="279">
        <v>1663</v>
      </c>
      <c r="AJ102" s="279"/>
      <c r="AK102" s="279"/>
      <c r="AL102" s="279"/>
      <c r="AM102" s="279">
        <v>2194</v>
      </c>
      <c r="AN102" s="279"/>
      <c r="AO102" s="279"/>
      <c r="AP102" s="279"/>
      <c r="AQ102" s="279">
        <v>1896</v>
      </c>
      <c r="AR102" s="279"/>
      <c r="AS102" s="279"/>
      <c r="AT102" s="279"/>
      <c r="AU102" s="222">
        <v>1896</v>
      </c>
      <c r="AV102" s="223"/>
      <c r="AW102" s="223"/>
      <c r="AX102" s="318"/>
    </row>
    <row r="103" spans="1:60" ht="31.5" hidden="1" customHeight="1" x14ac:dyDescent="0.15">
      <c r="A103" s="411" t="s">
        <v>348</v>
      </c>
      <c r="B103" s="412"/>
      <c r="C103" s="412"/>
      <c r="D103" s="412"/>
      <c r="E103" s="412"/>
      <c r="F103" s="413"/>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44" t="s">
        <v>387</v>
      </c>
      <c r="AF103" s="244"/>
      <c r="AG103" s="244"/>
      <c r="AH103" s="244"/>
      <c r="AI103" s="244" t="s">
        <v>409</v>
      </c>
      <c r="AJ103" s="244"/>
      <c r="AK103" s="244"/>
      <c r="AL103" s="244"/>
      <c r="AM103" s="244" t="s">
        <v>506</v>
      </c>
      <c r="AN103" s="244"/>
      <c r="AO103" s="244"/>
      <c r="AP103" s="244"/>
      <c r="AQ103" s="276" t="s">
        <v>414</v>
      </c>
      <c r="AR103" s="277"/>
      <c r="AS103" s="277"/>
      <c r="AT103" s="277"/>
      <c r="AU103" s="276" t="s">
        <v>538</v>
      </c>
      <c r="AV103" s="277"/>
      <c r="AW103" s="277"/>
      <c r="AX103" s="278"/>
      <c r="AY103">
        <f>COUNTA($G$104)</f>
        <v>0</v>
      </c>
    </row>
    <row r="104" spans="1:60" ht="23.25" hidden="1" customHeight="1" x14ac:dyDescent="0.15">
      <c r="A104" s="414"/>
      <c r="B104" s="415"/>
      <c r="C104" s="415"/>
      <c r="D104" s="415"/>
      <c r="E104" s="415"/>
      <c r="F104" s="416"/>
      <c r="G104" s="108"/>
      <c r="H104" s="108"/>
      <c r="I104" s="108"/>
      <c r="J104" s="108"/>
      <c r="K104" s="108"/>
      <c r="L104" s="108"/>
      <c r="M104" s="108"/>
      <c r="N104" s="108"/>
      <c r="O104" s="108"/>
      <c r="P104" s="108"/>
      <c r="Q104" s="108"/>
      <c r="R104" s="108"/>
      <c r="S104" s="108"/>
      <c r="T104" s="108"/>
      <c r="U104" s="108"/>
      <c r="V104" s="108"/>
      <c r="W104" s="108"/>
      <c r="X104" s="109"/>
      <c r="Y104" s="460" t="s">
        <v>55</v>
      </c>
      <c r="Z104" s="461"/>
      <c r="AA104" s="462"/>
      <c r="AB104" s="540"/>
      <c r="AC104" s="541"/>
      <c r="AD104" s="542"/>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7"/>
      <c r="B105" s="418"/>
      <c r="C105" s="418"/>
      <c r="D105" s="418"/>
      <c r="E105" s="418"/>
      <c r="F105" s="419"/>
      <c r="G105" s="114"/>
      <c r="H105" s="114"/>
      <c r="I105" s="114"/>
      <c r="J105" s="114"/>
      <c r="K105" s="114"/>
      <c r="L105" s="114"/>
      <c r="M105" s="114"/>
      <c r="N105" s="114"/>
      <c r="O105" s="114"/>
      <c r="P105" s="114"/>
      <c r="Q105" s="114"/>
      <c r="R105" s="114"/>
      <c r="S105" s="114"/>
      <c r="T105" s="114"/>
      <c r="U105" s="114"/>
      <c r="V105" s="114"/>
      <c r="W105" s="114"/>
      <c r="X105" s="115"/>
      <c r="Y105" s="439" t="s">
        <v>56</v>
      </c>
      <c r="Z105" s="543"/>
      <c r="AA105" s="544"/>
      <c r="AB105" s="463"/>
      <c r="AC105" s="464"/>
      <c r="AD105" s="465"/>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1" t="s">
        <v>348</v>
      </c>
      <c r="B106" s="412"/>
      <c r="C106" s="412"/>
      <c r="D106" s="412"/>
      <c r="E106" s="412"/>
      <c r="F106" s="413"/>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44" t="s">
        <v>387</v>
      </c>
      <c r="AF106" s="244"/>
      <c r="AG106" s="244"/>
      <c r="AH106" s="244"/>
      <c r="AI106" s="244" t="s">
        <v>409</v>
      </c>
      <c r="AJ106" s="244"/>
      <c r="AK106" s="244"/>
      <c r="AL106" s="244"/>
      <c r="AM106" s="244" t="s">
        <v>506</v>
      </c>
      <c r="AN106" s="244"/>
      <c r="AO106" s="244"/>
      <c r="AP106" s="244"/>
      <c r="AQ106" s="276" t="s">
        <v>414</v>
      </c>
      <c r="AR106" s="277"/>
      <c r="AS106" s="277"/>
      <c r="AT106" s="277"/>
      <c r="AU106" s="276" t="s">
        <v>538</v>
      </c>
      <c r="AV106" s="277"/>
      <c r="AW106" s="277"/>
      <c r="AX106" s="278"/>
      <c r="AY106">
        <f>COUNTA($G$107)</f>
        <v>0</v>
      </c>
    </row>
    <row r="107" spans="1:60" ht="23.25" hidden="1" customHeight="1" x14ac:dyDescent="0.15">
      <c r="A107" s="414"/>
      <c r="B107" s="415"/>
      <c r="C107" s="415"/>
      <c r="D107" s="415"/>
      <c r="E107" s="415"/>
      <c r="F107" s="416"/>
      <c r="G107" s="108"/>
      <c r="H107" s="108"/>
      <c r="I107" s="108"/>
      <c r="J107" s="108"/>
      <c r="K107" s="108"/>
      <c r="L107" s="108"/>
      <c r="M107" s="108"/>
      <c r="N107" s="108"/>
      <c r="O107" s="108"/>
      <c r="P107" s="108"/>
      <c r="Q107" s="108"/>
      <c r="R107" s="108"/>
      <c r="S107" s="108"/>
      <c r="T107" s="108"/>
      <c r="U107" s="108"/>
      <c r="V107" s="108"/>
      <c r="W107" s="108"/>
      <c r="X107" s="109"/>
      <c r="Y107" s="460" t="s">
        <v>55</v>
      </c>
      <c r="Z107" s="461"/>
      <c r="AA107" s="462"/>
      <c r="AB107" s="540"/>
      <c r="AC107" s="541"/>
      <c r="AD107" s="542"/>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7"/>
      <c r="B108" s="418"/>
      <c r="C108" s="418"/>
      <c r="D108" s="418"/>
      <c r="E108" s="418"/>
      <c r="F108" s="419"/>
      <c r="G108" s="114"/>
      <c r="H108" s="114"/>
      <c r="I108" s="114"/>
      <c r="J108" s="114"/>
      <c r="K108" s="114"/>
      <c r="L108" s="114"/>
      <c r="M108" s="114"/>
      <c r="N108" s="114"/>
      <c r="O108" s="114"/>
      <c r="P108" s="114"/>
      <c r="Q108" s="114"/>
      <c r="R108" s="114"/>
      <c r="S108" s="114"/>
      <c r="T108" s="114"/>
      <c r="U108" s="114"/>
      <c r="V108" s="114"/>
      <c r="W108" s="114"/>
      <c r="X108" s="115"/>
      <c r="Y108" s="439" t="s">
        <v>56</v>
      </c>
      <c r="Z108" s="543"/>
      <c r="AA108" s="544"/>
      <c r="AB108" s="463"/>
      <c r="AC108" s="464"/>
      <c r="AD108" s="465"/>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1" t="s">
        <v>348</v>
      </c>
      <c r="B109" s="412"/>
      <c r="C109" s="412"/>
      <c r="D109" s="412"/>
      <c r="E109" s="412"/>
      <c r="F109" s="413"/>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44" t="s">
        <v>387</v>
      </c>
      <c r="AF109" s="244"/>
      <c r="AG109" s="244"/>
      <c r="AH109" s="244"/>
      <c r="AI109" s="244" t="s">
        <v>409</v>
      </c>
      <c r="AJ109" s="244"/>
      <c r="AK109" s="244"/>
      <c r="AL109" s="244"/>
      <c r="AM109" s="244" t="s">
        <v>506</v>
      </c>
      <c r="AN109" s="244"/>
      <c r="AO109" s="244"/>
      <c r="AP109" s="244"/>
      <c r="AQ109" s="276" t="s">
        <v>414</v>
      </c>
      <c r="AR109" s="277"/>
      <c r="AS109" s="277"/>
      <c r="AT109" s="277"/>
      <c r="AU109" s="276" t="s">
        <v>538</v>
      </c>
      <c r="AV109" s="277"/>
      <c r="AW109" s="277"/>
      <c r="AX109" s="278"/>
      <c r="AY109">
        <f>COUNTA($G$110)</f>
        <v>0</v>
      </c>
    </row>
    <row r="110" spans="1:60" ht="23.25" hidden="1" customHeight="1" x14ac:dyDescent="0.15">
      <c r="A110" s="414"/>
      <c r="B110" s="415"/>
      <c r="C110" s="415"/>
      <c r="D110" s="415"/>
      <c r="E110" s="415"/>
      <c r="F110" s="416"/>
      <c r="G110" s="108"/>
      <c r="H110" s="108"/>
      <c r="I110" s="108"/>
      <c r="J110" s="108"/>
      <c r="K110" s="108"/>
      <c r="L110" s="108"/>
      <c r="M110" s="108"/>
      <c r="N110" s="108"/>
      <c r="O110" s="108"/>
      <c r="P110" s="108"/>
      <c r="Q110" s="108"/>
      <c r="R110" s="108"/>
      <c r="S110" s="108"/>
      <c r="T110" s="108"/>
      <c r="U110" s="108"/>
      <c r="V110" s="108"/>
      <c r="W110" s="108"/>
      <c r="X110" s="109"/>
      <c r="Y110" s="460" t="s">
        <v>55</v>
      </c>
      <c r="Z110" s="461"/>
      <c r="AA110" s="462"/>
      <c r="AB110" s="540"/>
      <c r="AC110" s="541"/>
      <c r="AD110" s="542"/>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7"/>
      <c r="B111" s="418"/>
      <c r="C111" s="418"/>
      <c r="D111" s="418"/>
      <c r="E111" s="418"/>
      <c r="F111" s="419"/>
      <c r="G111" s="114"/>
      <c r="H111" s="114"/>
      <c r="I111" s="114"/>
      <c r="J111" s="114"/>
      <c r="K111" s="114"/>
      <c r="L111" s="114"/>
      <c r="M111" s="114"/>
      <c r="N111" s="114"/>
      <c r="O111" s="114"/>
      <c r="P111" s="114"/>
      <c r="Q111" s="114"/>
      <c r="R111" s="114"/>
      <c r="S111" s="114"/>
      <c r="T111" s="114"/>
      <c r="U111" s="114"/>
      <c r="V111" s="114"/>
      <c r="W111" s="114"/>
      <c r="X111" s="115"/>
      <c r="Y111" s="439" t="s">
        <v>56</v>
      </c>
      <c r="Z111" s="543"/>
      <c r="AA111" s="544"/>
      <c r="AB111" s="463"/>
      <c r="AC111" s="464"/>
      <c r="AD111" s="465"/>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1" t="s">
        <v>348</v>
      </c>
      <c r="B112" s="412"/>
      <c r="C112" s="412"/>
      <c r="D112" s="412"/>
      <c r="E112" s="412"/>
      <c r="F112" s="413"/>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44" t="s">
        <v>387</v>
      </c>
      <c r="AF112" s="244"/>
      <c r="AG112" s="244"/>
      <c r="AH112" s="244"/>
      <c r="AI112" s="244" t="s">
        <v>409</v>
      </c>
      <c r="AJ112" s="244"/>
      <c r="AK112" s="244"/>
      <c r="AL112" s="244"/>
      <c r="AM112" s="244" t="s">
        <v>506</v>
      </c>
      <c r="AN112" s="244"/>
      <c r="AO112" s="244"/>
      <c r="AP112" s="244"/>
      <c r="AQ112" s="276" t="s">
        <v>414</v>
      </c>
      <c r="AR112" s="277"/>
      <c r="AS112" s="277"/>
      <c r="AT112" s="277"/>
      <c r="AU112" s="276" t="s">
        <v>538</v>
      </c>
      <c r="AV112" s="277"/>
      <c r="AW112" s="277"/>
      <c r="AX112" s="278"/>
      <c r="AY112">
        <f>COUNTA($G$113)</f>
        <v>0</v>
      </c>
    </row>
    <row r="113" spans="1:51" ht="23.25" hidden="1" customHeight="1" x14ac:dyDescent="0.15">
      <c r="A113" s="414"/>
      <c r="B113" s="415"/>
      <c r="C113" s="415"/>
      <c r="D113" s="415"/>
      <c r="E113" s="415"/>
      <c r="F113" s="416"/>
      <c r="G113" s="108"/>
      <c r="H113" s="108"/>
      <c r="I113" s="108"/>
      <c r="J113" s="108"/>
      <c r="K113" s="108"/>
      <c r="L113" s="108"/>
      <c r="M113" s="108"/>
      <c r="N113" s="108"/>
      <c r="O113" s="108"/>
      <c r="P113" s="108"/>
      <c r="Q113" s="108"/>
      <c r="R113" s="108"/>
      <c r="S113" s="108"/>
      <c r="T113" s="108"/>
      <c r="U113" s="108"/>
      <c r="V113" s="108"/>
      <c r="W113" s="108"/>
      <c r="X113" s="109"/>
      <c r="Y113" s="460" t="s">
        <v>55</v>
      </c>
      <c r="Z113" s="461"/>
      <c r="AA113" s="462"/>
      <c r="AB113" s="540"/>
      <c r="AC113" s="541"/>
      <c r="AD113" s="542"/>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7"/>
      <c r="B114" s="418"/>
      <c r="C114" s="418"/>
      <c r="D114" s="418"/>
      <c r="E114" s="418"/>
      <c r="F114" s="419"/>
      <c r="G114" s="114"/>
      <c r="H114" s="114"/>
      <c r="I114" s="114"/>
      <c r="J114" s="114"/>
      <c r="K114" s="114"/>
      <c r="L114" s="114"/>
      <c r="M114" s="114"/>
      <c r="N114" s="114"/>
      <c r="O114" s="114"/>
      <c r="P114" s="114"/>
      <c r="Q114" s="114"/>
      <c r="R114" s="114"/>
      <c r="S114" s="114"/>
      <c r="T114" s="114"/>
      <c r="U114" s="114"/>
      <c r="V114" s="114"/>
      <c r="W114" s="114"/>
      <c r="X114" s="115"/>
      <c r="Y114" s="439" t="s">
        <v>56</v>
      </c>
      <c r="Z114" s="543"/>
      <c r="AA114" s="544"/>
      <c r="AB114" s="463"/>
      <c r="AC114" s="464"/>
      <c r="AD114" s="465"/>
      <c r="AE114" s="545"/>
      <c r="AF114" s="545"/>
      <c r="AG114" s="545"/>
      <c r="AH114" s="545"/>
      <c r="AI114" s="545"/>
      <c r="AJ114" s="545"/>
      <c r="AK114" s="545"/>
      <c r="AL114" s="545"/>
      <c r="AM114" s="545"/>
      <c r="AN114" s="545"/>
      <c r="AO114" s="545"/>
      <c r="AP114" s="545"/>
      <c r="AQ114" s="215"/>
      <c r="AR114" s="216"/>
      <c r="AS114" s="216"/>
      <c r="AT114" s="217"/>
      <c r="AU114" s="215"/>
      <c r="AV114" s="216"/>
      <c r="AW114" s="216"/>
      <c r="AX114" s="218"/>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44" t="s">
        <v>387</v>
      </c>
      <c r="AF115" s="244"/>
      <c r="AG115" s="244"/>
      <c r="AH115" s="244"/>
      <c r="AI115" s="244" t="s">
        <v>409</v>
      </c>
      <c r="AJ115" s="244"/>
      <c r="AK115" s="244"/>
      <c r="AL115" s="244"/>
      <c r="AM115" s="244" t="s">
        <v>506</v>
      </c>
      <c r="AN115" s="244"/>
      <c r="AO115" s="244"/>
      <c r="AP115" s="244"/>
      <c r="AQ115" s="586" t="s">
        <v>539</v>
      </c>
      <c r="AR115" s="587"/>
      <c r="AS115" s="587"/>
      <c r="AT115" s="587"/>
      <c r="AU115" s="587"/>
      <c r="AV115" s="587"/>
      <c r="AW115" s="587"/>
      <c r="AX115" s="588"/>
    </row>
    <row r="116" spans="1:51" ht="23.25" customHeight="1" x14ac:dyDescent="0.15">
      <c r="A116" s="431"/>
      <c r="B116" s="432"/>
      <c r="C116" s="432"/>
      <c r="D116" s="432"/>
      <c r="E116" s="432"/>
      <c r="F116" s="433"/>
      <c r="G116" s="383" t="s">
        <v>724</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920</v>
      </c>
      <c r="AC116" s="458"/>
      <c r="AD116" s="459"/>
      <c r="AE116" s="279">
        <v>5</v>
      </c>
      <c r="AF116" s="279"/>
      <c r="AG116" s="279"/>
      <c r="AH116" s="279"/>
      <c r="AI116" s="279">
        <v>5</v>
      </c>
      <c r="AJ116" s="279"/>
      <c r="AK116" s="279"/>
      <c r="AL116" s="279"/>
      <c r="AM116" s="279">
        <v>6</v>
      </c>
      <c r="AN116" s="279"/>
      <c r="AO116" s="279"/>
      <c r="AP116" s="279"/>
      <c r="AQ116" s="215">
        <v>5</v>
      </c>
      <c r="AR116" s="216"/>
      <c r="AS116" s="216"/>
      <c r="AT116" s="216"/>
      <c r="AU116" s="216"/>
      <c r="AV116" s="216"/>
      <c r="AW116" s="216"/>
      <c r="AX116" s="218"/>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49</v>
      </c>
      <c r="Z117" s="440"/>
      <c r="AA117" s="441"/>
      <c r="AB117" s="467" t="s">
        <v>725</v>
      </c>
      <c r="AC117" s="468"/>
      <c r="AD117" s="469"/>
      <c r="AE117" s="546" t="s">
        <v>726</v>
      </c>
      <c r="AF117" s="546"/>
      <c r="AG117" s="546"/>
      <c r="AH117" s="546"/>
      <c r="AI117" s="546" t="s">
        <v>727</v>
      </c>
      <c r="AJ117" s="546"/>
      <c r="AK117" s="546"/>
      <c r="AL117" s="546"/>
      <c r="AM117" s="546" t="s">
        <v>757</v>
      </c>
      <c r="AN117" s="546"/>
      <c r="AO117" s="546"/>
      <c r="AP117" s="546"/>
      <c r="AQ117" s="546" t="s">
        <v>756</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44" t="s">
        <v>387</v>
      </c>
      <c r="AF118" s="244"/>
      <c r="AG118" s="244"/>
      <c r="AH118" s="244"/>
      <c r="AI118" s="244" t="s">
        <v>409</v>
      </c>
      <c r="AJ118" s="244"/>
      <c r="AK118" s="244"/>
      <c r="AL118" s="244"/>
      <c r="AM118" s="244" t="s">
        <v>506</v>
      </c>
      <c r="AN118" s="244"/>
      <c r="AO118" s="244"/>
      <c r="AP118" s="244"/>
      <c r="AQ118" s="586" t="s">
        <v>539</v>
      </c>
      <c r="AR118" s="587"/>
      <c r="AS118" s="587"/>
      <c r="AT118" s="587"/>
      <c r="AU118" s="587"/>
      <c r="AV118" s="587"/>
      <c r="AW118" s="587"/>
      <c r="AX118" s="588"/>
      <c r="AY118" s="92">
        <f>IF(SUBSTITUTE(SUBSTITUTE($G$119,"／",""),"　","")="",0,1)</f>
        <v>0</v>
      </c>
    </row>
    <row r="119" spans="1:51" ht="23.25" hidden="1" customHeight="1" x14ac:dyDescent="0.15">
      <c r="A119" s="431"/>
      <c r="B119" s="432"/>
      <c r="C119" s="432"/>
      <c r="D119" s="432"/>
      <c r="E119" s="432"/>
      <c r="F119" s="433"/>
      <c r="G119" s="383" t="s">
        <v>356</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49</v>
      </c>
      <c r="Z120" s="440"/>
      <c r="AA120" s="441"/>
      <c r="AB120" s="467" t="s">
        <v>355</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44" t="s">
        <v>387</v>
      </c>
      <c r="AF121" s="244"/>
      <c r="AG121" s="244"/>
      <c r="AH121" s="244"/>
      <c r="AI121" s="244" t="s">
        <v>409</v>
      </c>
      <c r="AJ121" s="244"/>
      <c r="AK121" s="244"/>
      <c r="AL121" s="244"/>
      <c r="AM121" s="244" t="s">
        <v>506</v>
      </c>
      <c r="AN121" s="244"/>
      <c r="AO121" s="244"/>
      <c r="AP121" s="244"/>
      <c r="AQ121" s="586" t="s">
        <v>539</v>
      </c>
      <c r="AR121" s="587"/>
      <c r="AS121" s="587"/>
      <c r="AT121" s="587"/>
      <c r="AU121" s="587"/>
      <c r="AV121" s="587"/>
      <c r="AW121" s="587"/>
      <c r="AX121" s="588"/>
      <c r="AY121" s="92">
        <f>IF(SUBSTITUTE(SUBSTITUTE($G$122,"／",""),"　","")="",0,1)</f>
        <v>0</v>
      </c>
    </row>
    <row r="122" spans="1:51" ht="23.25" hidden="1" customHeight="1" x14ac:dyDescent="0.15">
      <c r="A122" s="431"/>
      <c r="B122" s="432"/>
      <c r="C122" s="432"/>
      <c r="D122" s="432"/>
      <c r="E122" s="432"/>
      <c r="F122" s="433"/>
      <c r="G122" s="383" t="s">
        <v>357</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49</v>
      </c>
      <c r="Z123" s="440"/>
      <c r="AA123" s="441"/>
      <c r="AB123" s="467" t="s">
        <v>355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44" t="s">
        <v>387</v>
      </c>
      <c r="AF124" s="244"/>
      <c r="AG124" s="244"/>
      <c r="AH124" s="244"/>
      <c r="AI124" s="244" t="s">
        <v>409</v>
      </c>
      <c r="AJ124" s="244"/>
      <c r="AK124" s="244"/>
      <c r="AL124" s="244"/>
      <c r="AM124" s="244" t="s">
        <v>506</v>
      </c>
      <c r="AN124" s="244"/>
      <c r="AO124" s="244"/>
      <c r="AP124" s="244"/>
      <c r="AQ124" s="586" t="s">
        <v>539</v>
      </c>
      <c r="AR124" s="587"/>
      <c r="AS124" s="587"/>
      <c r="AT124" s="587"/>
      <c r="AU124" s="587"/>
      <c r="AV124" s="587"/>
      <c r="AW124" s="587"/>
      <c r="AX124" s="588"/>
      <c r="AY124" s="92">
        <f>IF(SUBSTITUTE(SUBSTITUTE($G$125,"／",""),"　","")="",0,1)</f>
        <v>0</v>
      </c>
    </row>
    <row r="125" spans="1:51" ht="23.25" hidden="1" customHeight="1" x14ac:dyDescent="0.15">
      <c r="A125" s="431"/>
      <c r="B125" s="432"/>
      <c r="C125" s="432"/>
      <c r="D125" s="432"/>
      <c r="E125" s="432"/>
      <c r="F125" s="433"/>
      <c r="G125" s="383" t="s">
        <v>357</v>
      </c>
      <c r="H125" s="383"/>
      <c r="I125" s="383"/>
      <c r="J125" s="383"/>
      <c r="K125" s="383"/>
      <c r="L125" s="383"/>
      <c r="M125" s="383"/>
      <c r="N125" s="383"/>
      <c r="O125" s="383"/>
      <c r="P125" s="383"/>
      <c r="Q125" s="383"/>
      <c r="R125" s="383"/>
      <c r="S125" s="383"/>
      <c r="T125" s="383"/>
      <c r="U125" s="383"/>
      <c r="V125" s="383"/>
      <c r="W125" s="383"/>
      <c r="X125" s="923"/>
      <c r="Y125" s="450" t="s">
        <v>15</v>
      </c>
      <c r="Z125" s="451"/>
      <c r="AA125" s="452"/>
      <c r="AB125" s="457"/>
      <c r="AC125" s="458"/>
      <c r="AD125" s="459"/>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4"/>
      <c r="Y126" s="466" t="s">
        <v>49</v>
      </c>
      <c r="Z126" s="440"/>
      <c r="AA126" s="441"/>
      <c r="AB126" s="467" t="s">
        <v>355</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0"/>
      <c r="Z127" s="921"/>
      <c r="AA127" s="922"/>
      <c r="AB127" s="403" t="s">
        <v>11</v>
      </c>
      <c r="AC127" s="404"/>
      <c r="AD127" s="405"/>
      <c r="AE127" s="244" t="s">
        <v>387</v>
      </c>
      <c r="AF127" s="244"/>
      <c r="AG127" s="244"/>
      <c r="AH127" s="244"/>
      <c r="AI127" s="244" t="s">
        <v>409</v>
      </c>
      <c r="AJ127" s="244"/>
      <c r="AK127" s="244"/>
      <c r="AL127" s="244"/>
      <c r="AM127" s="244" t="s">
        <v>506</v>
      </c>
      <c r="AN127" s="244"/>
      <c r="AO127" s="244"/>
      <c r="AP127" s="244"/>
      <c r="AQ127" s="586" t="s">
        <v>539</v>
      </c>
      <c r="AR127" s="587"/>
      <c r="AS127" s="587"/>
      <c r="AT127" s="587"/>
      <c r="AU127" s="587"/>
      <c r="AV127" s="587"/>
      <c r="AW127" s="587"/>
      <c r="AX127" s="588"/>
      <c r="AY127" s="92">
        <f>IF(SUBSTITUTE(SUBSTITUTE($G$128,"／",""),"　","")="",0,1)</f>
        <v>0</v>
      </c>
    </row>
    <row r="128" spans="1:51" ht="23.25" hidden="1" customHeight="1" x14ac:dyDescent="0.15">
      <c r="A128" s="431"/>
      <c r="B128" s="432"/>
      <c r="C128" s="432"/>
      <c r="D128" s="432"/>
      <c r="E128" s="432"/>
      <c r="F128" s="433"/>
      <c r="G128" s="383" t="s">
        <v>357</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49</v>
      </c>
      <c r="Z129" s="440"/>
      <c r="AA129" s="441"/>
      <c r="AB129" s="467" t="s">
        <v>355</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89" t="s">
        <v>402</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919</v>
      </c>
      <c r="AN134" s="208"/>
      <c r="AO134" s="208"/>
      <c r="AP134" s="208"/>
      <c r="AQ134" s="207" t="s">
        <v>716</v>
      </c>
      <c r="AR134" s="208"/>
      <c r="AS134" s="208"/>
      <c r="AT134" s="208"/>
      <c r="AU134" s="207" t="s">
        <v>716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919</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87"/>
      <c r="AB154" s="144" t="s">
        <v>732</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915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39.75" hidden="1"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t="s">
        <v>919</v>
      </c>
      <c r="AN194" s="208"/>
      <c r="AO194" s="208"/>
      <c r="AP194" s="208"/>
      <c r="AQ194" s="207" t="s">
        <v>716</v>
      </c>
      <c r="AR194" s="208"/>
      <c r="AS194" s="208"/>
      <c r="AT194" s="208"/>
      <c r="AU194" s="207" t="s">
        <v>716</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t="s">
        <v>919</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734</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732</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916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735</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736</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233</v>
      </c>
      <c r="AT253" s="137"/>
      <c r="AU253" s="201" t="s">
        <v>716</v>
      </c>
      <c r="AV253" s="201"/>
      <c r="AW253" s="136" t="s">
        <v>179</v>
      </c>
      <c r="AX253" s="196"/>
      <c r="AY253">
        <f>$AY$252</f>
        <v>1</v>
      </c>
    </row>
    <row r="254" spans="1:51" ht="39.75" hidden="1"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716</v>
      </c>
      <c r="AC254" s="206"/>
      <c r="AD254" s="206"/>
      <c r="AE254" s="207" t="s">
        <v>716</v>
      </c>
      <c r="AF254" s="208"/>
      <c r="AG254" s="208"/>
      <c r="AH254" s="208"/>
      <c r="AI254" s="207" t="s">
        <v>716</v>
      </c>
      <c r="AJ254" s="208"/>
      <c r="AK254" s="208"/>
      <c r="AL254" s="208"/>
      <c r="AM254" s="207" t="s">
        <v>919</v>
      </c>
      <c r="AN254" s="208"/>
      <c r="AO254" s="208"/>
      <c r="AP254" s="208"/>
      <c r="AQ254" s="207" t="s">
        <v>716</v>
      </c>
      <c r="AR254" s="208"/>
      <c r="AS254" s="208"/>
      <c r="AT254" s="208"/>
      <c r="AU254" s="207" t="s">
        <v>716</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716</v>
      </c>
      <c r="AC255" s="214"/>
      <c r="AD255" s="214"/>
      <c r="AE255" s="207" t="s">
        <v>716</v>
      </c>
      <c r="AF255" s="208"/>
      <c r="AG255" s="208"/>
      <c r="AH255" s="208"/>
      <c r="AI255" s="207" t="s">
        <v>716</v>
      </c>
      <c r="AJ255" s="208"/>
      <c r="AK255" s="208"/>
      <c r="AL255" s="208"/>
      <c r="AM255" s="207" t="s">
        <v>919</v>
      </c>
      <c r="AN255" s="208"/>
      <c r="AO255" s="208"/>
      <c r="AP255" s="208"/>
      <c r="AQ255" s="207" t="s">
        <v>716</v>
      </c>
      <c r="AR255" s="208"/>
      <c r="AS255" s="208"/>
      <c r="AT255" s="208"/>
      <c r="AU255" s="207" t="s">
        <v>716</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737</v>
      </c>
      <c r="H274" s="108"/>
      <c r="I274" s="108"/>
      <c r="J274" s="108"/>
      <c r="K274" s="108"/>
      <c r="L274" s="108"/>
      <c r="M274" s="108"/>
      <c r="N274" s="108"/>
      <c r="O274" s="108"/>
      <c r="P274" s="109"/>
      <c r="Q274" s="116" t="s">
        <v>738</v>
      </c>
      <c r="R274" s="117"/>
      <c r="S274" s="117"/>
      <c r="T274" s="117"/>
      <c r="U274" s="117"/>
      <c r="V274" s="117"/>
      <c r="W274" s="117"/>
      <c r="X274" s="117"/>
      <c r="Y274" s="117"/>
      <c r="Z274" s="117"/>
      <c r="AA274" s="118"/>
      <c r="AB274" s="144" t="s">
        <v>732</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917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739</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740</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233</v>
      </c>
      <c r="AT313" s="137"/>
      <c r="AU313" s="201" t="s">
        <v>716</v>
      </c>
      <c r="AV313" s="201"/>
      <c r="AW313" s="136" t="s">
        <v>179</v>
      </c>
      <c r="AX313" s="196"/>
      <c r="AY313">
        <f>$AY$312</f>
        <v>1</v>
      </c>
    </row>
    <row r="314" spans="1:51" ht="39.75" hidden="1"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716</v>
      </c>
      <c r="AC314" s="206"/>
      <c r="AD314" s="206"/>
      <c r="AE314" s="207" t="s">
        <v>716</v>
      </c>
      <c r="AF314" s="208"/>
      <c r="AG314" s="208"/>
      <c r="AH314" s="208"/>
      <c r="AI314" s="207" t="s">
        <v>716</v>
      </c>
      <c r="AJ314" s="208"/>
      <c r="AK314" s="208"/>
      <c r="AL314" s="208"/>
      <c r="AM314" s="207" t="s">
        <v>919</v>
      </c>
      <c r="AN314" s="208"/>
      <c r="AO314" s="208"/>
      <c r="AP314" s="208"/>
      <c r="AQ314" s="207" t="s">
        <v>716</v>
      </c>
      <c r="AR314" s="208"/>
      <c r="AS314" s="208"/>
      <c r="AT314" s="208"/>
      <c r="AU314" s="207" t="s">
        <v>716</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919</v>
      </c>
      <c r="AN315" s="208"/>
      <c r="AO315" s="208"/>
      <c r="AP315" s="208"/>
      <c r="AQ315" s="207" t="s">
        <v>716</v>
      </c>
      <c r="AR315" s="208"/>
      <c r="AS315" s="208"/>
      <c r="AT315" s="208"/>
      <c r="AU315" s="207" t="s">
        <v>716</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741</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732</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918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714</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t="s">
        <v>742</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x14ac:dyDescent="0.15">
      <c r="A371" s="190"/>
      <c r="B371" s="187"/>
      <c r="C371" s="181"/>
      <c r="D371" s="187"/>
      <c r="E371" s="175" t="s">
        <v>264</v>
      </c>
      <c r="F371" s="176"/>
      <c r="G371" s="113" t="s">
        <v>743</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716</v>
      </c>
      <c r="AR373" s="200"/>
      <c r="AS373" s="136" t="s">
        <v>233</v>
      </c>
      <c r="AT373" s="137"/>
      <c r="AU373" s="201" t="s">
        <v>716</v>
      </c>
      <c r="AV373" s="201"/>
      <c r="AW373" s="136" t="s">
        <v>179</v>
      </c>
      <c r="AX373" s="196"/>
      <c r="AY373">
        <f>$AY$372</f>
        <v>1</v>
      </c>
    </row>
    <row r="374" spans="1:51" ht="39.75" hidden="1" customHeight="1" x14ac:dyDescent="0.15">
      <c r="A374" s="190"/>
      <c r="B374" s="187"/>
      <c r="C374" s="181"/>
      <c r="D374" s="187"/>
      <c r="E374" s="181"/>
      <c r="F374" s="182"/>
      <c r="G374" s="107" t="s">
        <v>716</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716</v>
      </c>
      <c r="AC374" s="206"/>
      <c r="AD374" s="206"/>
      <c r="AE374" s="207" t="s">
        <v>716</v>
      </c>
      <c r="AF374" s="208"/>
      <c r="AG374" s="208"/>
      <c r="AH374" s="208"/>
      <c r="AI374" s="207" t="s">
        <v>716</v>
      </c>
      <c r="AJ374" s="208"/>
      <c r="AK374" s="208"/>
      <c r="AL374" s="208"/>
      <c r="AM374" s="207"/>
      <c r="AN374" s="208"/>
      <c r="AO374" s="208"/>
      <c r="AP374" s="208"/>
      <c r="AQ374" s="207" t="s">
        <v>716</v>
      </c>
      <c r="AR374" s="208"/>
      <c r="AS374" s="208"/>
      <c r="AT374" s="208"/>
      <c r="AU374" s="207" t="s">
        <v>716</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716</v>
      </c>
      <c r="AC375" s="214"/>
      <c r="AD375" s="214"/>
      <c r="AE375" s="207" t="s">
        <v>716</v>
      </c>
      <c r="AF375" s="208"/>
      <c r="AG375" s="208"/>
      <c r="AH375" s="208"/>
      <c r="AI375" s="207" t="s">
        <v>716</v>
      </c>
      <c r="AJ375" s="208"/>
      <c r="AK375" s="208"/>
      <c r="AL375" s="208"/>
      <c r="AM375" s="207"/>
      <c r="AN375" s="208"/>
      <c r="AO375" s="208"/>
      <c r="AP375" s="208"/>
      <c r="AQ375" s="207" t="s">
        <v>716</v>
      </c>
      <c r="AR375" s="208"/>
      <c r="AS375" s="208"/>
      <c r="AT375" s="208"/>
      <c r="AU375" s="207" t="s">
        <v>716</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hidden="1" customHeight="1" x14ac:dyDescent="0.15">
      <c r="A394" s="190"/>
      <c r="B394" s="187"/>
      <c r="C394" s="181"/>
      <c r="D394" s="187"/>
      <c r="E394" s="181"/>
      <c r="F394" s="182"/>
      <c r="G394" s="107" t="s">
        <v>744</v>
      </c>
      <c r="H394" s="108"/>
      <c r="I394" s="108"/>
      <c r="J394" s="108"/>
      <c r="K394" s="108"/>
      <c r="L394" s="108"/>
      <c r="M394" s="108"/>
      <c r="N394" s="108"/>
      <c r="O394" s="108"/>
      <c r="P394" s="109"/>
      <c r="Q394" s="116" t="s">
        <v>731</v>
      </c>
      <c r="R394" s="117"/>
      <c r="S394" s="117"/>
      <c r="T394" s="117"/>
      <c r="U394" s="117"/>
      <c r="V394" s="117"/>
      <c r="W394" s="117"/>
      <c r="X394" s="117"/>
      <c r="Y394" s="117"/>
      <c r="Z394" s="117"/>
      <c r="AA394" s="118"/>
      <c r="AB394" s="144" t="s">
        <v>732</v>
      </c>
      <c r="AC394" s="145"/>
      <c r="AD394" s="145"/>
      <c r="AE394" s="150" t="s">
        <v>716</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25"/>
      <c r="E430" s="175" t="s">
        <v>396</v>
      </c>
      <c r="F430" s="891"/>
      <c r="G430" s="892" t="s">
        <v>252</v>
      </c>
      <c r="H430" s="126"/>
      <c r="I430" s="126"/>
      <c r="J430" s="893" t="s">
        <v>716</v>
      </c>
      <c r="K430" s="894"/>
      <c r="L430" s="894"/>
      <c r="M430" s="894"/>
      <c r="N430" s="894"/>
      <c r="O430" s="894"/>
      <c r="P430" s="894"/>
      <c r="Q430" s="894"/>
      <c r="R430" s="894"/>
      <c r="S430" s="894"/>
      <c r="T430" s="895"/>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540</v>
      </c>
      <c r="AJ431" s="331"/>
      <c r="AK431" s="331"/>
      <c r="AL431" s="158"/>
      <c r="AM431" s="331" t="s">
        <v>541</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2"/>
      <c r="AJ432" s="332"/>
      <c r="AK432" s="332"/>
      <c r="AL432" s="157"/>
      <c r="AM432" s="332"/>
      <c r="AN432" s="332"/>
      <c r="AO432" s="332"/>
      <c r="AP432" s="157"/>
      <c r="AQ432" s="247"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5" t="s">
        <v>716</v>
      </c>
      <c r="AF433" s="208"/>
      <c r="AG433" s="208"/>
      <c r="AH433" s="208"/>
      <c r="AI433" s="335" t="s">
        <v>716</v>
      </c>
      <c r="AJ433" s="208"/>
      <c r="AK433" s="208"/>
      <c r="AL433" s="208"/>
      <c r="AM433" s="335" t="s">
        <v>919</v>
      </c>
      <c r="AN433" s="208"/>
      <c r="AO433" s="208"/>
      <c r="AP433" s="336"/>
      <c r="AQ433" s="335" t="s">
        <v>716</v>
      </c>
      <c r="AR433" s="208"/>
      <c r="AS433" s="208"/>
      <c r="AT433" s="336"/>
      <c r="AU433" s="208" t="s">
        <v>716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5" t="s">
        <v>716</v>
      </c>
      <c r="AF434" s="208"/>
      <c r="AG434" s="208"/>
      <c r="AH434" s="336"/>
      <c r="AI434" s="335" t="s">
        <v>716</v>
      </c>
      <c r="AJ434" s="208"/>
      <c r="AK434" s="208"/>
      <c r="AL434" s="208"/>
      <c r="AM434" s="335" t="s">
        <v>919</v>
      </c>
      <c r="AN434" s="208"/>
      <c r="AO434" s="208"/>
      <c r="AP434" s="336"/>
      <c r="AQ434" s="335" t="s">
        <v>716</v>
      </c>
      <c r="AR434" s="208"/>
      <c r="AS434" s="208"/>
      <c r="AT434" s="336"/>
      <c r="AU434" s="208" t="s">
        <v>716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335" t="s">
        <v>716</v>
      </c>
      <c r="AF435" s="208"/>
      <c r="AG435" s="208"/>
      <c r="AH435" s="336"/>
      <c r="AI435" s="335" t="s">
        <v>716</v>
      </c>
      <c r="AJ435" s="208"/>
      <c r="AK435" s="208"/>
      <c r="AL435" s="208"/>
      <c r="AM435" s="335" t="s">
        <v>919</v>
      </c>
      <c r="AN435" s="208"/>
      <c r="AO435" s="208"/>
      <c r="AP435" s="336"/>
      <c r="AQ435" s="335" t="s">
        <v>716</v>
      </c>
      <c r="AR435" s="208"/>
      <c r="AS435" s="208"/>
      <c r="AT435" s="336"/>
      <c r="AU435" s="208" t="s">
        <v>716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540</v>
      </c>
      <c r="AJ436" s="331"/>
      <c r="AK436" s="331"/>
      <c r="AL436" s="158"/>
      <c r="AM436" s="331" t="s">
        <v>541</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540</v>
      </c>
      <c r="AJ441" s="331"/>
      <c r="AK441" s="331"/>
      <c r="AL441" s="158"/>
      <c r="AM441" s="331" t="s">
        <v>541</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540</v>
      </c>
      <c r="AJ446" s="331"/>
      <c r="AK446" s="331"/>
      <c r="AL446" s="158"/>
      <c r="AM446" s="331" t="s">
        <v>541</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540</v>
      </c>
      <c r="AJ451" s="331"/>
      <c r="AK451" s="331"/>
      <c r="AL451" s="158"/>
      <c r="AM451" s="331" t="s">
        <v>541</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540</v>
      </c>
      <c r="AJ456" s="331"/>
      <c r="AK456" s="331"/>
      <c r="AL456" s="158"/>
      <c r="AM456" s="331" t="s">
        <v>541</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2"/>
      <c r="AJ457" s="332"/>
      <c r="AK457" s="332"/>
      <c r="AL457" s="157"/>
      <c r="AM457" s="332"/>
      <c r="AN457" s="332"/>
      <c r="AO457" s="332"/>
      <c r="AP457" s="157"/>
      <c r="AQ457" s="247" t="s">
        <v>716</v>
      </c>
      <c r="AR457" s="201"/>
      <c r="AS457" s="136" t="s">
        <v>233</v>
      </c>
      <c r="AT457" s="137"/>
      <c r="AU457" s="201" t="s">
        <v>716</v>
      </c>
      <c r="AV457" s="201"/>
      <c r="AW457" s="136" t="s">
        <v>179</v>
      </c>
      <c r="AX457" s="196"/>
      <c r="AY457">
        <f>$AY$456</f>
        <v>1</v>
      </c>
    </row>
    <row r="458" spans="1:51" ht="23.25" hidden="1" customHeight="1" x14ac:dyDescent="0.15">
      <c r="A458" s="190"/>
      <c r="B458" s="187"/>
      <c r="C458" s="181"/>
      <c r="D458" s="187"/>
      <c r="E458" s="337"/>
      <c r="F458" s="338"/>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5" t="s">
        <v>716</v>
      </c>
      <c r="AF458" s="208"/>
      <c r="AG458" s="208"/>
      <c r="AH458" s="208"/>
      <c r="AI458" s="335" t="s">
        <v>716</v>
      </c>
      <c r="AJ458" s="208"/>
      <c r="AK458" s="208"/>
      <c r="AL458" s="208"/>
      <c r="AM458" s="335" t="s">
        <v>919</v>
      </c>
      <c r="AN458" s="208"/>
      <c r="AO458" s="208"/>
      <c r="AP458" s="336"/>
      <c r="AQ458" s="335" t="s">
        <v>716</v>
      </c>
      <c r="AR458" s="208"/>
      <c r="AS458" s="208"/>
      <c r="AT458" s="336"/>
      <c r="AU458" s="208" t="s">
        <v>716</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5" t="s">
        <v>716</v>
      </c>
      <c r="AF459" s="208"/>
      <c r="AG459" s="208"/>
      <c r="AH459" s="336"/>
      <c r="AI459" s="335" t="s">
        <v>716</v>
      </c>
      <c r="AJ459" s="208"/>
      <c r="AK459" s="208"/>
      <c r="AL459" s="208"/>
      <c r="AM459" s="335" t="s">
        <v>919</v>
      </c>
      <c r="AN459" s="208"/>
      <c r="AO459" s="208"/>
      <c r="AP459" s="336"/>
      <c r="AQ459" s="335" t="s">
        <v>716</v>
      </c>
      <c r="AR459" s="208"/>
      <c r="AS459" s="208"/>
      <c r="AT459" s="336"/>
      <c r="AU459" s="208" t="s">
        <v>716</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335" t="s">
        <v>716</v>
      </c>
      <c r="AF460" s="208"/>
      <c r="AG460" s="208"/>
      <c r="AH460" s="336"/>
      <c r="AI460" s="335" t="s">
        <v>716</v>
      </c>
      <c r="AJ460" s="208"/>
      <c r="AK460" s="208"/>
      <c r="AL460" s="208"/>
      <c r="AM460" s="335" t="s">
        <v>919</v>
      </c>
      <c r="AN460" s="208"/>
      <c r="AO460" s="208"/>
      <c r="AP460" s="336"/>
      <c r="AQ460" s="335" t="s">
        <v>716</v>
      </c>
      <c r="AR460" s="208"/>
      <c r="AS460" s="208"/>
      <c r="AT460" s="336"/>
      <c r="AU460" s="208" t="s">
        <v>716</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540</v>
      </c>
      <c r="AJ461" s="331"/>
      <c r="AK461" s="331"/>
      <c r="AL461" s="158"/>
      <c r="AM461" s="331" t="s">
        <v>541</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540</v>
      </c>
      <c r="AJ466" s="331"/>
      <c r="AK466" s="331"/>
      <c r="AL466" s="158"/>
      <c r="AM466" s="331" t="s">
        <v>541</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540</v>
      </c>
      <c r="AJ471" s="331"/>
      <c r="AK471" s="331"/>
      <c r="AL471" s="158"/>
      <c r="AM471" s="331" t="s">
        <v>541</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540</v>
      </c>
      <c r="AJ476" s="331"/>
      <c r="AK476" s="331"/>
      <c r="AL476" s="158"/>
      <c r="AM476" s="331" t="s">
        <v>541</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2" t="s">
        <v>252</v>
      </c>
      <c r="H484" s="126"/>
      <c r="I484" s="126"/>
      <c r="J484" s="893"/>
      <c r="K484" s="894"/>
      <c r="L484" s="894"/>
      <c r="M484" s="894"/>
      <c r="N484" s="894"/>
      <c r="O484" s="894"/>
      <c r="P484" s="894"/>
      <c r="Q484" s="894"/>
      <c r="R484" s="894"/>
      <c r="S484" s="894"/>
      <c r="T484" s="89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540</v>
      </c>
      <c r="AJ485" s="331"/>
      <c r="AK485" s="331"/>
      <c r="AL485" s="158"/>
      <c r="AM485" s="331" t="s">
        <v>541</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540</v>
      </c>
      <c r="AJ490" s="331"/>
      <c r="AK490" s="331"/>
      <c r="AL490" s="158"/>
      <c r="AM490" s="331" t="s">
        <v>541</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540</v>
      </c>
      <c r="AJ495" s="331"/>
      <c r="AK495" s="331"/>
      <c r="AL495" s="158"/>
      <c r="AM495" s="331" t="s">
        <v>541</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540</v>
      </c>
      <c r="AJ500" s="331"/>
      <c r="AK500" s="331"/>
      <c r="AL500" s="158"/>
      <c r="AM500" s="331" t="s">
        <v>541</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540</v>
      </c>
      <c r="AJ505" s="331"/>
      <c r="AK505" s="331"/>
      <c r="AL505" s="158"/>
      <c r="AM505" s="331" t="s">
        <v>541</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540</v>
      </c>
      <c r="AJ510" s="331"/>
      <c r="AK510" s="331"/>
      <c r="AL510" s="158"/>
      <c r="AM510" s="331" t="s">
        <v>541</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540</v>
      </c>
      <c r="AJ515" s="331"/>
      <c r="AK515" s="331"/>
      <c r="AL515" s="158"/>
      <c r="AM515" s="331" t="s">
        <v>541</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540</v>
      </c>
      <c r="AJ520" s="331"/>
      <c r="AK520" s="331"/>
      <c r="AL520" s="158"/>
      <c r="AM520" s="331" t="s">
        <v>541</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540</v>
      </c>
      <c r="AJ525" s="331"/>
      <c r="AK525" s="331"/>
      <c r="AL525" s="158"/>
      <c r="AM525" s="331" t="s">
        <v>541</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540</v>
      </c>
      <c r="AJ530" s="331"/>
      <c r="AK530" s="331"/>
      <c r="AL530" s="158"/>
      <c r="AM530" s="331" t="s">
        <v>541</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2" t="s">
        <v>252</v>
      </c>
      <c r="H538" s="126"/>
      <c r="I538" s="126"/>
      <c r="J538" s="893"/>
      <c r="K538" s="894"/>
      <c r="L538" s="894"/>
      <c r="M538" s="894"/>
      <c r="N538" s="894"/>
      <c r="O538" s="894"/>
      <c r="P538" s="894"/>
      <c r="Q538" s="894"/>
      <c r="R538" s="894"/>
      <c r="S538" s="894"/>
      <c r="T538" s="89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540</v>
      </c>
      <c r="AJ539" s="331"/>
      <c r="AK539" s="331"/>
      <c r="AL539" s="158"/>
      <c r="AM539" s="331" t="s">
        <v>541</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540</v>
      </c>
      <c r="AJ544" s="331"/>
      <c r="AK544" s="331"/>
      <c r="AL544" s="158"/>
      <c r="AM544" s="331" t="s">
        <v>541</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540</v>
      </c>
      <c r="AJ549" s="331"/>
      <c r="AK549" s="331"/>
      <c r="AL549" s="158"/>
      <c r="AM549" s="331" t="s">
        <v>541</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540</v>
      </c>
      <c r="AJ554" s="331"/>
      <c r="AK554" s="331"/>
      <c r="AL554" s="158"/>
      <c r="AM554" s="331" t="s">
        <v>541</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540</v>
      </c>
      <c r="AJ559" s="331"/>
      <c r="AK559" s="331"/>
      <c r="AL559" s="158"/>
      <c r="AM559" s="331" t="s">
        <v>541</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540</v>
      </c>
      <c r="AJ564" s="331"/>
      <c r="AK564" s="331"/>
      <c r="AL564" s="158"/>
      <c r="AM564" s="331" t="s">
        <v>541</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540</v>
      </c>
      <c r="AJ569" s="331"/>
      <c r="AK569" s="331"/>
      <c r="AL569" s="158"/>
      <c r="AM569" s="331" t="s">
        <v>541</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540</v>
      </c>
      <c r="AJ574" s="331"/>
      <c r="AK574" s="331"/>
      <c r="AL574" s="158"/>
      <c r="AM574" s="331" t="s">
        <v>541</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540</v>
      </c>
      <c r="AJ579" s="331"/>
      <c r="AK579" s="331"/>
      <c r="AL579" s="158"/>
      <c r="AM579" s="331" t="s">
        <v>541</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540</v>
      </c>
      <c r="AJ584" s="331"/>
      <c r="AK584" s="331"/>
      <c r="AL584" s="158"/>
      <c r="AM584" s="331" t="s">
        <v>541</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2" t="s">
        <v>252</v>
      </c>
      <c r="H592" s="126"/>
      <c r="I592" s="126"/>
      <c r="J592" s="893"/>
      <c r="K592" s="894"/>
      <c r="L592" s="894"/>
      <c r="M592" s="894"/>
      <c r="N592" s="894"/>
      <c r="O592" s="894"/>
      <c r="P592" s="894"/>
      <c r="Q592" s="894"/>
      <c r="R592" s="894"/>
      <c r="S592" s="894"/>
      <c r="T592" s="89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540</v>
      </c>
      <c r="AJ593" s="331"/>
      <c r="AK593" s="331"/>
      <c r="AL593" s="158"/>
      <c r="AM593" s="331" t="s">
        <v>541</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540</v>
      </c>
      <c r="AJ598" s="331"/>
      <c r="AK598" s="331"/>
      <c r="AL598" s="158"/>
      <c r="AM598" s="331" t="s">
        <v>541</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540</v>
      </c>
      <c r="AJ603" s="331"/>
      <c r="AK603" s="331"/>
      <c r="AL603" s="158"/>
      <c r="AM603" s="331" t="s">
        <v>541</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540</v>
      </c>
      <c r="AJ608" s="331"/>
      <c r="AK608" s="331"/>
      <c r="AL608" s="158"/>
      <c r="AM608" s="331" t="s">
        <v>541</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540</v>
      </c>
      <c r="AJ613" s="331"/>
      <c r="AK613" s="331"/>
      <c r="AL613" s="158"/>
      <c r="AM613" s="331" t="s">
        <v>541</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540</v>
      </c>
      <c r="AJ618" s="331"/>
      <c r="AK618" s="331"/>
      <c r="AL618" s="158"/>
      <c r="AM618" s="331" t="s">
        <v>541</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540</v>
      </c>
      <c r="AJ623" s="331"/>
      <c r="AK623" s="331"/>
      <c r="AL623" s="158"/>
      <c r="AM623" s="331" t="s">
        <v>541</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540</v>
      </c>
      <c r="AJ628" s="331"/>
      <c r="AK628" s="331"/>
      <c r="AL628" s="158"/>
      <c r="AM628" s="331" t="s">
        <v>541</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540</v>
      </c>
      <c r="AJ633" s="331"/>
      <c r="AK633" s="331"/>
      <c r="AL633" s="158"/>
      <c r="AM633" s="331" t="s">
        <v>541</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540</v>
      </c>
      <c r="AJ638" s="331"/>
      <c r="AK638" s="331"/>
      <c r="AL638" s="158"/>
      <c r="AM638" s="331" t="s">
        <v>541</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2" t="s">
        <v>252</v>
      </c>
      <c r="H646" s="126"/>
      <c r="I646" s="126"/>
      <c r="J646" s="893"/>
      <c r="K646" s="894"/>
      <c r="L646" s="894"/>
      <c r="M646" s="894"/>
      <c r="N646" s="894"/>
      <c r="O646" s="894"/>
      <c r="P646" s="894"/>
      <c r="Q646" s="894"/>
      <c r="R646" s="894"/>
      <c r="S646" s="894"/>
      <c r="T646" s="89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540</v>
      </c>
      <c r="AJ647" s="331"/>
      <c r="AK647" s="331"/>
      <c r="AL647" s="158"/>
      <c r="AM647" s="331" t="s">
        <v>541</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540</v>
      </c>
      <c r="AJ652" s="331"/>
      <c r="AK652" s="331"/>
      <c r="AL652" s="158"/>
      <c r="AM652" s="331" t="s">
        <v>541</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540</v>
      </c>
      <c r="AJ657" s="331"/>
      <c r="AK657" s="331"/>
      <c r="AL657" s="158"/>
      <c r="AM657" s="331" t="s">
        <v>541</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540</v>
      </c>
      <c r="AJ662" s="331"/>
      <c r="AK662" s="331"/>
      <c r="AL662" s="158"/>
      <c r="AM662" s="331" t="s">
        <v>541</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540</v>
      </c>
      <c r="AJ667" s="331"/>
      <c r="AK667" s="331"/>
      <c r="AL667" s="158"/>
      <c r="AM667" s="331" t="s">
        <v>541</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540</v>
      </c>
      <c r="AJ672" s="331"/>
      <c r="AK672" s="331"/>
      <c r="AL672" s="158"/>
      <c r="AM672" s="331" t="s">
        <v>541</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540</v>
      </c>
      <c r="AJ677" s="331"/>
      <c r="AK677" s="331"/>
      <c r="AL677" s="158"/>
      <c r="AM677" s="331" t="s">
        <v>541</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540</v>
      </c>
      <c r="AJ682" s="331"/>
      <c r="AK682" s="331"/>
      <c r="AL682" s="158"/>
      <c r="AM682" s="331" t="s">
        <v>541</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540</v>
      </c>
      <c r="AJ687" s="331"/>
      <c r="AK687" s="331"/>
      <c r="AL687" s="158"/>
      <c r="AM687" s="331" t="s">
        <v>541</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540</v>
      </c>
      <c r="AJ692" s="331"/>
      <c r="AK692" s="331"/>
      <c r="AL692" s="158"/>
      <c r="AM692" s="331" t="s">
        <v>541</v>
      </c>
      <c r="AN692" s="331"/>
      <c r="AO692" s="331"/>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6"/>
      <c r="D699" s="192"/>
      <c r="E699" s="927"/>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6"/>
      <c r="AL699" s="576"/>
      <c r="AM699" s="576"/>
      <c r="AN699" s="576"/>
      <c r="AO699" s="576"/>
      <c r="AP699" s="576"/>
      <c r="AQ699" s="576"/>
      <c r="AR699" s="576"/>
      <c r="AS699" s="576"/>
      <c r="AT699" s="576"/>
      <c r="AU699" s="576"/>
      <c r="AV699" s="576"/>
      <c r="AW699" s="576"/>
      <c r="AX699" s="928"/>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52.5"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753</v>
      </c>
      <c r="AE702" s="341"/>
      <c r="AF702" s="341"/>
      <c r="AG702" s="104" t="s">
        <v>897</v>
      </c>
      <c r="AH702" s="333"/>
      <c r="AI702" s="333"/>
      <c r="AJ702" s="333"/>
      <c r="AK702" s="333"/>
      <c r="AL702" s="333"/>
      <c r="AM702" s="333"/>
      <c r="AN702" s="333"/>
      <c r="AO702" s="333"/>
      <c r="AP702" s="333"/>
      <c r="AQ702" s="333"/>
      <c r="AR702" s="333"/>
      <c r="AS702" s="333"/>
      <c r="AT702" s="333"/>
      <c r="AU702" s="333"/>
      <c r="AV702" s="333"/>
      <c r="AW702" s="333"/>
      <c r="AX702" s="334"/>
    </row>
    <row r="703" spans="1:51" ht="42"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2"/>
      <c r="AD703" s="319" t="s">
        <v>753</v>
      </c>
      <c r="AE703" s="320"/>
      <c r="AF703" s="320"/>
      <c r="AG703" s="104" t="s">
        <v>898</v>
      </c>
      <c r="AH703" s="333"/>
      <c r="AI703" s="333"/>
      <c r="AJ703" s="333"/>
      <c r="AK703" s="333"/>
      <c r="AL703" s="333"/>
      <c r="AM703" s="333"/>
      <c r="AN703" s="333"/>
      <c r="AO703" s="333"/>
      <c r="AP703" s="333"/>
      <c r="AQ703" s="333"/>
      <c r="AR703" s="333"/>
      <c r="AS703" s="333"/>
      <c r="AT703" s="333"/>
      <c r="AU703" s="333"/>
      <c r="AV703" s="333"/>
      <c r="AW703" s="333"/>
      <c r="AX703" s="334"/>
    </row>
    <row r="704" spans="1:51" ht="44.2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753</v>
      </c>
      <c r="AE704" s="780"/>
      <c r="AF704" s="780"/>
      <c r="AG704" s="130" t="s">
        <v>899</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753</v>
      </c>
      <c r="AE705" s="712"/>
      <c r="AF705" s="712"/>
      <c r="AG705" s="128" t="s">
        <v>900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378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9" t="s">
        <v>901</v>
      </c>
      <c r="AE706" s="320"/>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901</v>
      </c>
      <c r="AE707" s="827"/>
      <c r="AF707" s="827"/>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9" t="s">
        <v>753</v>
      </c>
      <c r="AE708" s="600"/>
      <c r="AF708" s="600"/>
      <c r="AG708" s="739" t="s">
        <v>902</v>
      </c>
      <c r="AH708" s="861"/>
      <c r="AI708" s="861"/>
      <c r="AJ708" s="861"/>
      <c r="AK708" s="861"/>
      <c r="AL708" s="861"/>
      <c r="AM708" s="861"/>
      <c r="AN708" s="861"/>
      <c r="AO708" s="861"/>
      <c r="AP708" s="861"/>
      <c r="AQ708" s="861"/>
      <c r="AR708" s="861"/>
      <c r="AS708" s="861"/>
      <c r="AT708" s="861"/>
      <c r="AU708" s="861"/>
      <c r="AV708" s="861"/>
      <c r="AW708" s="861"/>
      <c r="AX708" s="862"/>
    </row>
    <row r="709" spans="1:50" ht="42" customHeight="1" x14ac:dyDescent="0.15">
      <c r="A709" s="639"/>
      <c r="B709" s="641"/>
      <c r="C709" s="381" t="s">
        <v>143</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9" t="s">
        <v>753</v>
      </c>
      <c r="AE709" s="320"/>
      <c r="AF709" s="320"/>
      <c r="AG709" s="104" t="s">
        <v>903</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39"/>
      <c r="B710" s="641"/>
      <c r="C710" s="381" t="s">
        <v>38</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9" t="s">
        <v>904</v>
      </c>
      <c r="AE710" s="320"/>
      <c r="AF710" s="320"/>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1" t="s">
        <v>43</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0"/>
      <c r="AD711" s="319" t="s">
        <v>753</v>
      </c>
      <c r="AE711" s="320"/>
      <c r="AF711" s="320"/>
      <c r="AG711" s="104" t="s">
        <v>905</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39"/>
      <c r="B712" s="641"/>
      <c r="C712" s="381" t="s">
        <v>343</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0"/>
      <c r="AD712" s="779" t="s">
        <v>904</v>
      </c>
      <c r="AE712" s="780"/>
      <c r="AF712" s="780"/>
      <c r="AG712" s="104" t="s">
        <v>403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3" t="s">
        <v>344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904</v>
      </c>
      <c r="AE713" s="320"/>
      <c r="AF713" s="660"/>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322</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753</v>
      </c>
      <c r="AE714" s="802"/>
      <c r="AF714" s="803"/>
      <c r="AG714" s="733" t="s">
        <v>906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753</v>
      </c>
      <c r="AE715" s="600"/>
      <c r="AF715" s="653"/>
      <c r="AG715" s="739" t="s">
        <v>907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904</v>
      </c>
      <c r="AE716" s="624"/>
      <c r="AF716" s="624"/>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1" t="s">
        <v>243</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9" t="s">
        <v>753</v>
      </c>
      <c r="AE717" s="320"/>
      <c r="AF717" s="320"/>
      <c r="AG717" s="104" t="s">
        <v>908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1" t="s">
        <v>44</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9" t="s">
        <v>753</v>
      </c>
      <c r="AE718" s="320"/>
      <c r="AF718" s="320"/>
      <c r="AG718" s="130" t="s">
        <v>909</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c r="AE719" s="600"/>
      <c r="AF719" s="60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6" t="s">
        <v>336</v>
      </c>
      <c r="D720" s="294"/>
      <c r="E720" s="294"/>
      <c r="F720" s="297"/>
      <c r="G720" s="293" t="s">
        <v>337</v>
      </c>
      <c r="H720" s="294"/>
      <c r="I720" s="294"/>
      <c r="J720" s="294"/>
      <c r="K720" s="294"/>
      <c r="L720" s="294"/>
      <c r="M720" s="294"/>
      <c r="N720" s="293" t="s">
        <v>340</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44.75" customHeight="1" x14ac:dyDescent="0.15">
      <c r="A726" s="637" t="s">
        <v>48</v>
      </c>
      <c r="B726" s="796"/>
      <c r="C726" s="806" t="s">
        <v>53</v>
      </c>
      <c r="D726" s="828"/>
      <c r="E726" s="828"/>
      <c r="F726" s="829"/>
      <c r="G726" s="572" t="s">
        <v>910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57</v>
      </c>
      <c r="D727" s="746"/>
      <c r="E727" s="746"/>
      <c r="F727" s="747"/>
      <c r="G727" s="570" t="s">
        <v>911</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919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t="s">
        <v>919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t="s">
        <v>919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349</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6" t="s">
        <v>669</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394</v>
      </c>
      <c r="B738" s="360"/>
      <c r="C738" s="360"/>
      <c r="D738" s="360"/>
      <c r="E738" s="950" t="s">
        <v>745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393</v>
      </c>
      <c r="B739" s="360"/>
      <c r="C739" s="360"/>
      <c r="D739" s="360"/>
      <c r="E739" s="950" t="s">
        <v>746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392</v>
      </c>
      <c r="B740" s="360"/>
      <c r="C740" s="360"/>
      <c r="D740" s="360"/>
      <c r="E740" s="950" t="s">
        <v>747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391</v>
      </c>
      <c r="B741" s="360"/>
      <c r="C741" s="360"/>
      <c r="D741" s="360"/>
      <c r="E741" s="950" t="s">
        <v>748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390</v>
      </c>
      <c r="B742" s="360"/>
      <c r="C742" s="360"/>
      <c r="D742" s="360"/>
      <c r="E742" s="950" t="s">
        <v>749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389</v>
      </c>
      <c r="B743" s="360"/>
      <c r="C743" s="360"/>
      <c r="D743" s="360"/>
      <c r="E743" s="950" t="s">
        <v>750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388</v>
      </c>
      <c r="B744" s="360"/>
      <c r="C744" s="360"/>
      <c r="D744" s="360"/>
      <c r="E744" s="950" t="s">
        <v>751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387</v>
      </c>
      <c r="B745" s="360"/>
      <c r="C745" s="360"/>
      <c r="D745" s="360"/>
      <c r="E745" s="987" t="s">
        <v>752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542</v>
      </c>
      <c r="B746" s="360"/>
      <c r="C746" s="360"/>
      <c r="D746" s="360"/>
      <c r="E746" s="956" t="s">
        <v>708</v>
      </c>
      <c r="F746" s="954"/>
      <c r="G746" s="954"/>
      <c r="H746" s="100" t="str">
        <f>IF(E746="","","-")</f>
        <v>-</v>
      </c>
      <c r="I746" s="954"/>
      <c r="J746" s="954"/>
      <c r="K746" s="100" t="str">
        <f>IF(I746="","","-")</f>
        <v/>
      </c>
      <c r="L746" s="955">
        <v>88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506</v>
      </c>
      <c r="B747" s="360"/>
      <c r="C747" s="360"/>
      <c r="D747" s="360"/>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1" t="s">
        <v>381</v>
      </c>
      <c r="B748" s="612"/>
      <c r="C748" s="612"/>
      <c r="D748" s="612"/>
      <c r="E748" s="612"/>
      <c r="F748" s="613"/>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383</v>
      </c>
      <c r="B787" s="626"/>
      <c r="C787" s="626"/>
      <c r="D787" s="626"/>
      <c r="E787" s="626"/>
      <c r="F787" s="627"/>
      <c r="G787" s="590" t="s">
        <v>758</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789</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0"/>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759</v>
      </c>
      <c r="H789" s="668"/>
      <c r="I789" s="668"/>
      <c r="J789" s="668"/>
      <c r="K789" s="669"/>
      <c r="L789" s="661" t="s">
        <v>762</v>
      </c>
      <c r="M789" s="662"/>
      <c r="N789" s="662"/>
      <c r="O789" s="662"/>
      <c r="P789" s="662"/>
      <c r="Q789" s="662"/>
      <c r="R789" s="662"/>
      <c r="S789" s="662"/>
      <c r="T789" s="662"/>
      <c r="U789" s="662"/>
      <c r="V789" s="662"/>
      <c r="W789" s="662"/>
      <c r="X789" s="663"/>
      <c r="Y789" s="378">
        <v>59</v>
      </c>
      <c r="Z789" s="379"/>
      <c r="AA789" s="379"/>
      <c r="AB789" s="799"/>
      <c r="AC789" s="667" t="s">
        <v>759</v>
      </c>
      <c r="AD789" s="668"/>
      <c r="AE789" s="668"/>
      <c r="AF789" s="668"/>
      <c r="AG789" s="669"/>
      <c r="AH789" s="661" t="s">
        <v>790</v>
      </c>
      <c r="AI789" s="662"/>
      <c r="AJ789" s="662"/>
      <c r="AK789" s="662"/>
      <c r="AL789" s="662"/>
      <c r="AM789" s="662"/>
      <c r="AN789" s="662"/>
      <c r="AO789" s="662"/>
      <c r="AP789" s="662"/>
      <c r="AQ789" s="662"/>
      <c r="AR789" s="662"/>
      <c r="AS789" s="662"/>
      <c r="AT789" s="663"/>
      <c r="AU789" s="378">
        <v>3</v>
      </c>
      <c r="AV789" s="379"/>
      <c r="AW789" s="379"/>
      <c r="AX789" s="380"/>
    </row>
    <row r="790" spans="1:51" ht="24.75" customHeight="1" x14ac:dyDescent="0.15">
      <c r="A790" s="628"/>
      <c r="B790" s="629"/>
      <c r="C790" s="629"/>
      <c r="D790" s="629"/>
      <c r="E790" s="629"/>
      <c r="F790" s="630"/>
      <c r="G790" s="601" t="s">
        <v>759</v>
      </c>
      <c r="H790" s="602"/>
      <c r="I790" s="602"/>
      <c r="J790" s="602"/>
      <c r="K790" s="603"/>
      <c r="L790" s="593" t="s">
        <v>760</v>
      </c>
      <c r="M790" s="594"/>
      <c r="N790" s="594"/>
      <c r="O790" s="594"/>
      <c r="P790" s="594"/>
      <c r="Q790" s="594"/>
      <c r="R790" s="594"/>
      <c r="S790" s="594"/>
      <c r="T790" s="594"/>
      <c r="U790" s="594"/>
      <c r="V790" s="594"/>
      <c r="W790" s="594"/>
      <c r="X790" s="595"/>
      <c r="Y790" s="596">
        <v>57</v>
      </c>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8"/>
      <c r="B791" s="629"/>
      <c r="C791" s="629"/>
      <c r="D791" s="629"/>
      <c r="E791" s="629"/>
      <c r="F791" s="630"/>
      <c r="G791" s="601" t="s">
        <v>759</v>
      </c>
      <c r="H791" s="602"/>
      <c r="I791" s="602"/>
      <c r="J791" s="602"/>
      <c r="K791" s="603"/>
      <c r="L791" s="593" t="s">
        <v>761</v>
      </c>
      <c r="M791" s="594"/>
      <c r="N791" s="594"/>
      <c r="O791" s="594"/>
      <c r="P791" s="594"/>
      <c r="Q791" s="594"/>
      <c r="R791" s="594"/>
      <c r="S791" s="594"/>
      <c r="T791" s="594"/>
      <c r="U791" s="594"/>
      <c r="V791" s="594"/>
      <c r="W791" s="594"/>
      <c r="X791" s="595"/>
      <c r="Y791" s="596">
        <v>55</v>
      </c>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8"/>
      <c r="B792" s="629"/>
      <c r="C792" s="629"/>
      <c r="D792" s="629"/>
      <c r="E792" s="629"/>
      <c r="F792" s="630"/>
      <c r="G792" s="601" t="s">
        <v>759</v>
      </c>
      <c r="H792" s="602"/>
      <c r="I792" s="602"/>
      <c r="J792" s="602"/>
      <c r="K792" s="603"/>
      <c r="L792" s="593" t="s">
        <v>763</v>
      </c>
      <c r="M792" s="594"/>
      <c r="N792" s="594"/>
      <c r="O792" s="594"/>
      <c r="P792" s="594"/>
      <c r="Q792" s="594"/>
      <c r="R792" s="594"/>
      <c r="S792" s="594"/>
      <c r="T792" s="594"/>
      <c r="U792" s="594"/>
      <c r="V792" s="594"/>
      <c r="W792" s="594"/>
      <c r="X792" s="595"/>
      <c r="Y792" s="596">
        <v>48</v>
      </c>
      <c r="Z792" s="597"/>
      <c r="AA792" s="597"/>
      <c r="AB792" s="609"/>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8"/>
      <c r="B793" s="629"/>
      <c r="C793" s="629"/>
      <c r="D793" s="629"/>
      <c r="E793" s="629"/>
      <c r="F793" s="630"/>
      <c r="G793" s="601" t="s">
        <v>759</v>
      </c>
      <c r="H793" s="602"/>
      <c r="I793" s="602"/>
      <c r="J793" s="602"/>
      <c r="K793" s="603"/>
      <c r="L793" s="593" t="s">
        <v>764</v>
      </c>
      <c r="M793" s="594"/>
      <c r="N793" s="594"/>
      <c r="O793" s="594"/>
      <c r="P793" s="594"/>
      <c r="Q793" s="594"/>
      <c r="R793" s="594"/>
      <c r="S793" s="594"/>
      <c r="T793" s="594"/>
      <c r="U793" s="594"/>
      <c r="V793" s="594"/>
      <c r="W793" s="594"/>
      <c r="X793" s="595"/>
      <c r="Y793" s="596">
        <v>45</v>
      </c>
      <c r="Z793" s="597"/>
      <c r="AA793" s="597"/>
      <c r="AB793" s="609"/>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8"/>
      <c r="B794" s="629"/>
      <c r="C794" s="629"/>
      <c r="D794" s="629"/>
      <c r="E794" s="629"/>
      <c r="F794" s="630"/>
      <c r="G794" s="601" t="s">
        <v>759</v>
      </c>
      <c r="H794" s="602"/>
      <c r="I794" s="602"/>
      <c r="J794" s="602"/>
      <c r="K794" s="603"/>
      <c r="L794" s="593" t="s">
        <v>765</v>
      </c>
      <c r="M794" s="594"/>
      <c r="N794" s="594"/>
      <c r="O794" s="594"/>
      <c r="P794" s="594"/>
      <c r="Q794" s="594"/>
      <c r="R794" s="594"/>
      <c r="S794" s="594"/>
      <c r="T794" s="594"/>
      <c r="U794" s="594"/>
      <c r="V794" s="594"/>
      <c r="W794" s="594"/>
      <c r="X794" s="595"/>
      <c r="Y794" s="596">
        <v>41</v>
      </c>
      <c r="Z794" s="597"/>
      <c r="AA794" s="597"/>
      <c r="AB794" s="609"/>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8"/>
      <c r="B795" s="629"/>
      <c r="C795" s="629"/>
      <c r="D795" s="629"/>
      <c r="E795" s="629"/>
      <c r="F795" s="630"/>
      <c r="G795" s="601" t="s">
        <v>759</v>
      </c>
      <c r="H795" s="602"/>
      <c r="I795" s="602"/>
      <c r="J795" s="602"/>
      <c r="K795" s="603"/>
      <c r="L795" s="593" t="s">
        <v>766</v>
      </c>
      <c r="M795" s="594"/>
      <c r="N795" s="594"/>
      <c r="O795" s="594"/>
      <c r="P795" s="594"/>
      <c r="Q795" s="594"/>
      <c r="R795" s="594"/>
      <c r="S795" s="594"/>
      <c r="T795" s="594"/>
      <c r="U795" s="594"/>
      <c r="V795" s="594"/>
      <c r="W795" s="594"/>
      <c r="X795" s="595"/>
      <c r="Y795" s="596">
        <v>40</v>
      </c>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8"/>
      <c r="B796" s="629"/>
      <c r="C796" s="629"/>
      <c r="D796" s="629"/>
      <c r="E796" s="629"/>
      <c r="F796" s="630"/>
      <c r="G796" s="601" t="s">
        <v>759</v>
      </c>
      <c r="H796" s="602"/>
      <c r="I796" s="602"/>
      <c r="J796" s="602"/>
      <c r="K796" s="603"/>
      <c r="L796" s="593" t="s">
        <v>767</v>
      </c>
      <c r="M796" s="594"/>
      <c r="N796" s="594"/>
      <c r="O796" s="594"/>
      <c r="P796" s="594"/>
      <c r="Q796" s="594"/>
      <c r="R796" s="594"/>
      <c r="S796" s="594"/>
      <c r="T796" s="594"/>
      <c r="U796" s="594"/>
      <c r="V796" s="594"/>
      <c r="W796" s="594"/>
      <c r="X796" s="595"/>
      <c r="Y796" s="596">
        <v>36</v>
      </c>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8"/>
      <c r="B797" s="629"/>
      <c r="C797" s="629"/>
      <c r="D797" s="629"/>
      <c r="E797" s="629"/>
      <c r="F797" s="630"/>
      <c r="G797" s="601" t="s">
        <v>759</v>
      </c>
      <c r="H797" s="602"/>
      <c r="I797" s="602"/>
      <c r="J797" s="602"/>
      <c r="K797" s="603"/>
      <c r="L797" s="593" t="s">
        <v>768</v>
      </c>
      <c r="M797" s="594"/>
      <c r="N797" s="594"/>
      <c r="O797" s="594"/>
      <c r="P797" s="594"/>
      <c r="Q797" s="594"/>
      <c r="R797" s="594"/>
      <c r="S797" s="594"/>
      <c r="T797" s="594"/>
      <c r="U797" s="594"/>
      <c r="V797" s="594"/>
      <c r="W797" s="594"/>
      <c r="X797" s="595"/>
      <c r="Y797" s="596">
        <v>33</v>
      </c>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8"/>
      <c r="B798" s="629"/>
      <c r="C798" s="629"/>
      <c r="D798" s="629"/>
      <c r="E798" s="629"/>
      <c r="F798" s="630"/>
      <c r="G798" s="601" t="s">
        <v>759</v>
      </c>
      <c r="H798" s="602"/>
      <c r="I798" s="602"/>
      <c r="J798" s="602"/>
      <c r="K798" s="603"/>
      <c r="L798" s="593" t="s">
        <v>858</v>
      </c>
      <c r="M798" s="594"/>
      <c r="N798" s="594"/>
      <c r="O798" s="594"/>
      <c r="P798" s="594"/>
      <c r="Q798" s="594"/>
      <c r="R798" s="594"/>
      <c r="S798" s="594"/>
      <c r="T798" s="594"/>
      <c r="U798" s="594"/>
      <c r="V798" s="594"/>
      <c r="W798" s="594"/>
      <c r="X798" s="595"/>
      <c r="Y798" s="596">
        <v>1735</v>
      </c>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2149</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3</v>
      </c>
      <c r="AV799" s="823"/>
      <c r="AW799" s="823"/>
      <c r="AX799" s="825"/>
    </row>
    <row r="800" spans="1:51" ht="24.75" customHeight="1" x14ac:dyDescent="0.15">
      <c r="A800" s="628"/>
      <c r="B800" s="629"/>
      <c r="C800" s="629"/>
      <c r="D800" s="629"/>
      <c r="E800" s="629"/>
      <c r="F800" s="630"/>
      <c r="G800" s="590" t="s">
        <v>809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833</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0"/>
      <c r="AY800">
        <f>COUNTA($G$802,$AC$802)</f>
        <v>2</v>
      </c>
    </row>
    <row r="801" spans="1:51" ht="24.75"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759</v>
      </c>
      <c r="H802" s="668"/>
      <c r="I802" s="668"/>
      <c r="J802" s="668"/>
      <c r="K802" s="669"/>
      <c r="L802" s="661" t="s">
        <v>810</v>
      </c>
      <c r="M802" s="662"/>
      <c r="N802" s="662"/>
      <c r="O802" s="662"/>
      <c r="P802" s="662"/>
      <c r="Q802" s="662"/>
      <c r="R802" s="662"/>
      <c r="S802" s="662"/>
      <c r="T802" s="662"/>
      <c r="U802" s="662"/>
      <c r="V802" s="662"/>
      <c r="W802" s="662"/>
      <c r="X802" s="663"/>
      <c r="Y802" s="378">
        <v>147</v>
      </c>
      <c r="Z802" s="379"/>
      <c r="AA802" s="379"/>
      <c r="AB802" s="799"/>
      <c r="AC802" s="667" t="s">
        <v>759</v>
      </c>
      <c r="AD802" s="668"/>
      <c r="AE802" s="668"/>
      <c r="AF802" s="668"/>
      <c r="AG802" s="669"/>
      <c r="AH802" s="661" t="s">
        <v>834</v>
      </c>
      <c r="AI802" s="662"/>
      <c r="AJ802" s="662"/>
      <c r="AK802" s="662"/>
      <c r="AL802" s="662"/>
      <c r="AM802" s="662"/>
      <c r="AN802" s="662"/>
      <c r="AO802" s="662"/>
      <c r="AP802" s="662"/>
      <c r="AQ802" s="662"/>
      <c r="AR802" s="662"/>
      <c r="AS802" s="662"/>
      <c r="AT802" s="663"/>
      <c r="AU802" s="378">
        <v>2</v>
      </c>
      <c r="AV802" s="379"/>
      <c r="AW802" s="379"/>
      <c r="AX802" s="380"/>
      <c r="AY802">
        <f t="shared" ref="AY802:AY812" si="115">$AY$800</f>
        <v>2</v>
      </c>
    </row>
    <row r="803" spans="1:51" ht="24.75" customHeight="1" x14ac:dyDescent="0.15">
      <c r="A803" s="628"/>
      <c r="B803" s="629"/>
      <c r="C803" s="629"/>
      <c r="D803" s="629"/>
      <c r="E803" s="629"/>
      <c r="F803" s="630"/>
      <c r="G803" s="601" t="s">
        <v>759</v>
      </c>
      <c r="H803" s="602"/>
      <c r="I803" s="602"/>
      <c r="J803" s="602"/>
      <c r="K803" s="603"/>
      <c r="L803" s="593" t="s">
        <v>810</v>
      </c>
      <c r="M803" s="594"/>
      <c r="N803" s="594"/>
      <c r="O803" s="594"/>
      <c r="P803" s="594"/>
      <c r="Q803" s="594"/>
      <c r="R803" s="594"/>
      <c r="S803" s="594"/>
      <c r="T803" s="594"/>
      <c r="U803" s="594"/>
      <c r="V803" s="594"/>
      <c r="W803" s="594"/>
      <c r="X803" s="595"/>
      <c r="Y803" s="596">
        <v>98</v>
      </c>
      <c r="Z803" s="597"/>
      <c r="AA803" s="597"/>
      <c r="AB803" s="609"/>
      <c r="AC803" s="601" t="s">
        <v>759</v>
      </c>
      <c r="AD803" s="602"/>
      <c r="AE803" s="602"/>
      <c r="AF803" s="602"/>
      <c r="AG803" s="603"/>
      <c r="AH803" s="593" t="s">
        <v>835</v>
      </c>
      <c r="AI803" s="594"/>
      <c r="AJ803" s="594"/>
      <c r="AK803" s="594"/>
      <c r="AL803" s="594"/>
      <c r="AM803" s="594"/>
      <c r="AN803" s="594"/>
      <c r="AO803" s="594"/>
      <c r="AP803" s="594"/>
      <c r="AQ803" s="594"/>
      <c r="AR803" s="594"/>
      <c r="AS803" s="594"/>
      <c r="AT803" s="595"/>
      <c r="AU803" s="596">
        <v>0.2</v>
      </c>
      <c r="AV803" s="597"/>
      <c r="AW803" s="597"/>
      <c r="AX803" s="598"/>
      <c r="AY803">
        <f t="shared" si="115"/>
        <v>2</v>
      </c>
    </row>
    <row r="804" spans="1:51" ht="24.75" customHeight="1" x14ac:dyDescent="0.15">
      <c r="A804" s="628"/>
      <c r="B804" s="629"/>
      <c r="C804" s="629"/>
      <c r="D804" s="629"/>
      <c r="E804" s="629"/>
      <c r="F804" s="630"/>
      <c r="G804" s="601" t="s">
        <v>759</v>
      </c>
      <c r="H804" s="602"/>
      <c r="I804" s="602"/>
      <c r="J804" s="602"/>
      <c r="K804" s="603"/>
      <c r="L804" s="593" t="s">
        <v>811</v>
      </c>
      <c r="M804" s="594"/>
      <c r="N804" s="594"/>
      <c r="O804" s="594"/>
      <c r="P804" s="594"/>
      <c r="Q804" s="594"/>
      <c r="R804" s="594"/>
      <c r="S804" s="594"/>
      <c r="T804" s="594"/>
      <c r="U804" s="594"/>
      <c r="V804" s="594"/>
      <c r="W804" s="594"/>
      <c r="X804" s="595"/>
      <c r="Y804" s="596">
        <v>78</v>
      </c>
      <c r="Z804" s="597"/>
      <c r="AA804" s="597"/>
      <c r="AB804" s="609"/>
      <c r="AC804" s="601" t="s">
        <v>759</v>
      </c>
      <c r="AD804" s="602"/>
      <c r="AE804" s="602"/>
      <c r="AF804" s="602"/>
      <c r="AG804" s="603"/>
      <c r="AH804" s="593" t="s">
        <v>836</v>
      </c>
      <c r="AI804" s="594"/>
      <c r="AJ804" s="594"/>
      <c r="AK804" s="594"/>
      <c r="AL804" s="594"/>
      <c r="AM804" s="594"/>
      <c r="AN804" s="594"/>
      <c r="AO804" s="594"/>
      <c r="AP804" s="594"/>
      <c r="AQ804" s="594"/>
      <c r="AR804" s="594"/>
      <c r="AS804" s="594"/>
      <c r="AT804" s="595"/>
      <c r="AU804" s="596">
        <v>0.1</v>
      </c>
      <c r="AV804" s="597"/>
      <c r="AW804" s="597"/>
      <c r="AX804" s="598"/>
      <c r="AY804">
        <f t="shared" si="115"/>
        <v>2</v>
      </c>
    </row>
    <row r="805" spans="1:51" ht="24.75" customHeight="1" x14ac:dyDescent="0.15">
      <c r="A805" s="628"/>
      <c r="B805" s="629"/>
      <c r="C805" s="629"/>
      <c r="D805" s="629"/>
      <c r="E805" s="629"/>
      <c r="F805" s="630"/>
      <c r="G805" s="601" t="s">
        <v>759</v>
      </c>
      <c r="H805" s="602"/>
      <c r="I805" s="602"/>
      <c r="J805" s="602"/>
      <c r="K805" s="603"/>
      <c r="L805" s="593" t="s">
        <v>812</v>
      </c>
      <c r="M805" s="594"/>
      <c r="N805" s="594"/>
      <c r="O805" s="594"/>
      <c r="P805" s="594"/>
      <c r="Q805" s="594"/>
      <c r="R805" s="594"/>
      <c r="S805" s="594"/>
      <c r="T805" s="594"/>
      <c r="U805" s="594"/>
      <c r="V805" s="594"/>
      <c r="W805" s="594"/>
      <c r="X805" s="595"/>
      <c r="Y805" s="596">
        <v>68</v>
      </c>
      <c r="Z805" s="597"/>
      <c r="AA805" s="597"/>
      <c r="AB805" s="609"/>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2</v>
      </c>
    </row>
    <row r="806" spans="1:51" ht="24.75" customHeight="1" x14ac:dyDescent="0.15">
      <c r="A806" s="628"/>
      <c r="B806" s="629"/>
      <c r="C806" s="629"/>
      <c r="D806" s="629"/>
      <c r="E806" s="629"/>
      <c r="F806" s="630"/>
      <c r="G806" s="601" t="s">
        <v>759</v>
      </c>
      <c r="H806" s="602"/>
      <c r="I806" s="602"/>
      <c r="J806" s="602"/>
      <c r="K806" s="603"/>
      <c r="L806" s="593" t="s">
        <v>813</v>
      </c>
      <c r="M806" s="594"/>
      <c r="N806" s="594"/>
      <c r="O806" s="594"/>
      <c r="P806" s="594"/>
      <c r="Q806" s="594"/>
      <c r="R806" s="594"/>
      <c r="S806" s="594"/>
      <c r="T806" s="594"/>
      <c r="U806" s="594"/>
      <c r="V806" s="594"/>
      <c r="W806" s="594"/>
      <c r="X806" s="595"/>
      <c r="Y806" s="596">
        <v>67</v>
      </c>
      <c r="Z806" s="597"/>
      <c r="AA806" s="597"/>
      <c r="AB806" s="609"/>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2</v>
      </c>
    </row>
    <row r="807" spans="1:51" ht="24.75" customHeight="1" x14ac:dyDescent="0.15">
      <c r="A807" s="628"/>
      <c r="B807" s="629"/>
      <c r="C807" s="629"/>
      <c r="D807" s="629"/>
      <c r="E807" s="629"/>
      <c r="F807" s="630"/>
      <c r="G807" s="601" t="s">
        <v>759</v>
      </c>
      <c r="H807" s="602"/>
      <c r="I807" s="602"/>
      <c r="J807" s="602"/>
      <c r="K807" s="603"/>
      <c r="L807" s="593" t="s">
        <v>768</v>
      </c>
      <c r="M807" s="594"/>
      <c r="N807" s="594"/>
      <c r="O807" s="594"/>
      <c r="P807" s="594"/>
      <c r="Q807" s="594"/>
      <c r="R807" s="594"/>
      <c r="S807" s="594"/>
      <c r="T807" s="594"/>
      <c r="U807" s="594"/>
      <c r="V807" s="594"/>
      <c r="W807" s="594"/>
      <c r="X807" s="595"/>
      <c r="Y807" s="596">
        <v>38</v>
      </c>
      <c r="Z807" s="597"/>
      <c r="AA807" s="597"/>
      <c r="AB807" s="609"/>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2</v>
      </c>
    </row>
    <row r="808" spans="1:51" ht="24.75" customHeight="1" x14ac:dyDescent="0.15">
      <c r="A808" s="628"/>
      <c r="B808" s="629"/>
      <c r="C808" s="629"/>
      <c r="D808" s="629"/>
      <c r="E808" s="629"/>
      <c r="F808" s="630"/>
      <c r="G808" s="601" t="s">
        <v>759</v>
      </c>
      <c r="H808" s="602"/>
      <c r="I808" s="602"/>
      <c r="J808" s="602"/>
      <c r="K808" s="603"/>
      <c r="L808" s="593" t="s">
        <v>814</v>
      </c>
      <c r="M808" s="594"/>
      <c r="N808" s="594"/>
      <c r="O808" s="594"/>
      <c r="P808" s="594"/>
      <c r="Q808" s="594"/>
      <c r="R808" s="594"/>
      <c r="S808" s="594"/>
      <c r="T808" s="594"/>
      <c r="U808" s="594"/>
      <c r="V808" s="594"/>
      <c r="W808" s="594"/>
      <c r="X808" s="595"/>
      <c r="Y808" s="596">
        <v>35</v>
      </c>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2</v>
      </c>
    </row>
    <row r="809" spans="1:51" ht="24.75" customHeight="1" x14ac:dyDescent="0.15">
      <c r="A809" s="628"/>
      <c r="B809" s="629"/>
      <c r="C809" s="629"/>
      <c r="D809" s="629"/>
      <c r="E809" s="629"/>
      <c r="F809" s="630"/>
      <c r="G809" s="601" t="s">
        <v>759</v>
      </c>
      <c r="H809" s="602"/>
      <c r="I809" s="602"/>
      <c r="J809" s="602"/>
      <c r="K809" s="603"/>
      <c r="L809" s="593" t="s">
        <v>815</v>
      </c>
      <c r="M809" s="594"/>
      <c r="N809" s="594"/>
      <c r="O809" s="594"/>
      <c r="P809" s="594"/>
      <c r="Q809" s="594"/>
      <c r="R809" s="594"/>
      <c r="S809" s="594"/>
      <c r="T809" s="594"/>
      <c r="U809" s="594"/>
      <c r="V809" s="594"/>
      <c r="W809" s="594"/>
      <c r="X809" s="595"/>
      <c r="Y809" s="596">
        <v>28</v>
      </c>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2</v>
      </c>
    </row>
    <row r="810" spans="1:51" ht="24.75" customHeight="1" x14ac:dyDescent="0.15">
      <c r="A810" s="628"/>
      <c r="B810" s="629"/>
      <c r="C810" s="629"/>
      <c r="D810" s="629"/>
      <c r="E810" s="629"/>
      <c r="F810" s="630"/>
      <c r="G810" s="601" t="s">
        <v>759</v>
      </c>
      <c r="H810" s="602"/>
      <c r="I810" s="602"/>
      <c r="J810" s="602"/>
      <c r="K810" s="603"/>
      <c r="L810" s="593" t="s">
        <v>810</v>
      </c>
      <c r="M810" s="594"/>
      <c r="N810" s="594"/>
      <c r="O810" s="594"/>
      <c r="P810" s="594"/>
      <c r="Q810" s="594"/>
      <c r="R810" s="594"/>
      <c r="S810" s="594"/>
      <c r="T810" s="594"/>
      <c r="U810" s="594"/>
      <c r="V810" s="594"/>
      <c r="W810" s="594"/>
      <c r="X810" s="595"/>
      <c r="Y810" s="596">
        <v>25</v>
      </c>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2</v>
      </c>
    </row>
    <row r="811" spans="1:51" ht="24.75" customHeight="1" x14ac:dyDescent="0.15">
      <c r="A811" s="628"/>
      <c r="B811" s="629"/>
      <c r="C811" s="629"/>
      <c r="D811" s="629"/>
      <c r="E811" s="629"/>
      <c r="F811" s="630"/>
      <c r="G811" s="601" t="s">
        <v>759</v>
      </c>
      <c r="H811" s="602"/>
      <c r="I811" s="602"/>
      <c r="J811" s="602"/>
      <c r="K811" s="603"/>
      <c r="L811" s="593" t="s">
        <v>859</v>
      </c>
      <c r="M811" s="594"/>
      <c r="N811" s="594"/>
      <c r="O811" s="594"/>
      <c r="P811" s="594"/>
      <c r="Q811" s="594"/>
      <c r="R811" s="594"/>
      <c r="S811" s="594"/>
      <c r="T811" s="594"/>
      <c r="U811" s="594"/>
      <c r="V811" s="594"/>
      <c r="W811" s="594"/>
      <c r="X811" s="595"/>
      <c r="Y811" s="596">
        <v>839</v>
      </c>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2</v>
      </c>
    </row>
    <row r="812" spans="1:51" ht="24.75"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1423</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2.3000000000000003</v>
      </c>
      <c r="AV812" s="823"/>
      <c r="AW812" s="823"/>
      <c r="AX812" s="825"/>
      <c r="AY812">
        <f t="shared" si="115"/>
        <v>2</v>
      </c>
    </row>
    <row r="813" spans="1:51" ht="24.75" customHeight="1" x14ac:dyDescent="0.15">
      <c r="A813" s="628"/>
      <c r="B813" s="629"/>
      <c r="C813" s="629"/>
      <c r="D813" s="629"/>
      <c r="E813" s="629"/>
      <c r="F813" s="630"/>
      <c r="G813" s="590" t="s">
        <v>850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318</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0"/>
      <c r="AY813">
        <f>COUNTA($G$815,$AC$815)</f>
        <v>1</v>
      </c>
    </row>
    <row r="814" spans="1:51" ht="24.75"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1</v>
      </c>
    </row>
    <row r="815" spans="1:51" ht="24.75" customHeight="1" x14ac:dyDescent="0.15">
      <c r="A815" s="628"/>
      <c r="B815" s="629"/>
      <c r="C815" s="629"/>
      <c r="D815" s="629"/>
      <c r="E815" s="629"/>
      <c r="F815" s="630"/>
      <c r="G815" s="667" t="s">
        <v>759</v>
      </c>
      <c r="H815" s="668"/>
      <c r="I815" s="668"/>
      <c r="J815" s="668"/>
      <c r="K815" s="669"/>
      <c r="L815" s="661" t="s">
        <v>851</v>
      </c>
      <c r="M815" s="662"/>
      <c r="N815" s="662"/>
      <c r="O815" s="662"/>
      <c r="P815" s="662"/>
      <c r="Q815" s="662"/>
      <c r="R815" s="662"/>
      <c r="S815" s="662"/>
      <c r="T815" s="662"/>
      <c r="U815" s="662"/>
      <c r="V815" s="662"/>
      <c r="W815" s="662"/>
      <c r="X815" s="663"/>
      <c r="Y815" s="378">
        <v>62</v>
      </c>
      <c r="Z815" s="379"/>
      <c r="AA815" s="379"/>
      <c r="AB815" s="799"/>
      <c r="AC815" s="667"/>
      <c r="AD815" s="668"/>
      <c r="AE815" s="668"/>
      <c r="AF815" s="668"/>
      <c r="AG815" s="669"/>
      <c r="AH815" s="661"/>
      <c r="AI815" s="662"/>
      <c r="AJ815" s="662"/>
      <c r="AK815" s="662"/>
      <c r="AL815" s="662"/>
      <c r="AM815" s="662"/>
      <c r="AN815" s="662"/>
      <c r="AO815" s="662"/>
      <c r="AP815" s="662"/>
      <c r="AQ815" s="662"/>
      <c r="AR815" s="662"/>
      <c r="AS815" s="662"/>
      <c r="AT815" s="663"/>
      <c r="AU815" s="378"/>
      <c r="AV815" s="379"/>
      <c r="AW815" s="379"/>
      <c r="AX815" s="380"/>
      <c r="AY815">
        <f t="shared" ref="AY815:AY825" si="116">$AY$813</f>
        <v>1</v>
      </c>
    </row>
    <row r="816" spans="1:51" ht="24.75" customHeight="1" x14ac:dyDescent="0.15">
      <c r="A816" s="628"/>
      <c r="B816" s="629"/>
      <c r="C816" s="629"/>
      <c r="D816" s="629"/>
      <c r="E816" s="629"/>
      <c r="F816" s="630"/>
      <c r="G816" s="601" t="s">
        <v>759</v>
      </c>
      <c r="H816" s="602"/>
      <c r="I816" s="602"/>
      <c r="J816" s="602"/>
      <c r="K816" s="603"/>
      <c r="L816" s="593" t="s">
        <v>852</v>
      </c>
      <c r="M816" s="594"/>
      <c r="N816" s="594"/>
      <c r="O816" s="594"/>
      <c r="P816" s="594"/>
      <c r="Q816" s="594"/>
      <c r="R816" s="594"/>
      <c r="S816" s="594"/>
      <c r="T816" s="594"/>
      <c r="U816" s="594"/>
      <c r="V816" s="594"/>
      <c r="W816" s="594"/>
      <c r="X816" s="595"/>
      <c r="Y816" s="596">
        <v>32</v>
      </c>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1</v>
      </c>
    </row>
    <row r="817" spans="1:51" ht="24.75" customHeight="1" x14ac:dyDescent="0.15">
      <c r="A817" s="628"/>
      <c r="B817" s="629"/>
      <c r="C817" s="629"/>
      <c r="D817" s="629"/>
      <c r="E817" s="629"/>
      <c r="F817" s="630"/>
      <c r="G817" s="601" t="s">
        <v>759</v>
      </c>
      <c r="H817" s="602"/>
      <c r="I817" s="602"/>
      <c r="J817" s="602"/>
      <c r="K817" s="603"/>
      <c r="L817" s="593" t="s">
        <v>852</v>
      </c>
      <c r="M817" s="594"/>
      <c r="N817" s="594"/>
      <c r="O817" s="594"/>
      <c r="P817" s="594"/>
      <c r="Q817" s="594"/>
      <c r="R817" s="594"/>
      <c r="S817" s="594"/>
      <c r="T817" s="594"/>
      <c r="U817" s="594"/>
      <c r="V817" s="594"/>
      <c r="W817" s="594"/>
      <c r="X817" s="595"/>
      <c r="Y817" s="596">
        <v>24</v>
      </c>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1</v>
      </c>
    </row>
    <row r="818" spans="1:51" ht="24.75" customHeight="1" x14ac:dyDescent="0.15">
      <c r="A818" s="628"/>
      <c r="B818" s="629"/>
      <c r="C818" s="629"/>
      <c r="D818" s="629"/>
      <c r="E818" s="629"/>
      <c r="F818" s="630"/>
      <c r="G818" s="601" t="s">
        <v>759</v>
      </c>
      <c r="H818" s="602"/>
      <c r="I818" s="602"/>
      <c r="J818" s="602"/>
      <c r="K818" s="603"/>
      <c r="L818" s="593" t="s">
        <v>853</v>
      </c>
      <c r="M818" s="594"/>
      <c r="N818" s="594"/>
      <c r="O818" s="594"/>
      <c r="P818" s="594"/>
      <c r="Q818" s="594"/>
      <c r="R818" s="594"/>
      <c r="S818" s="594"/>
      <c r="T818" s="594"/>
      <c r="U818" s="594"/>
      <c r="V818" s="594"/>
      <c r="W818" s="594"/>
      <c r="X818" s="595"/>
      <c r="Y818" s="596">
        <v>17</v>
      </c>
      <c r="Z818" s="597"/>
      <c r="AA818" s="597"/>
      <c r="AB818" s="609"/>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1</v>
      </c>
    </row>
    <row r="819" spans="1:51" ht="24.75" customHeight="1" x14ac:dyDescent="0.15">
      <c r="A819" s="628"/>
      <c r="B819" s="629"/>
      <c r="C819" s="629"/>
      <c r="D819" s="629"/>
      <c r="E819" s="629"/>
      <c r="F819" s="630"/>
      <c r="G819" s="601" t="s">
        <v>759</v>
      </c>
      <c r="H819" s="602"/>
      <c r="I819" s="602"/>
      <c r="J819" s="602"/>
      <c r="K819" s="603"/>
      <c r="L819" s="593" t="s">
        <v>854</v>
      </c>
      <c r="M819" s="594"/>
      <c r="N819" s="594"/>
      <c r="O819" s="594"/>
      <c r="P819" s="594"/>
      <c r="Q819" s="594"/>
      <c r="R819" s="594"/>
      <c r="S819" s="594"/>
      <c r="T819" s="594"/>
      <c r="U819" s="594"/>
      <c r="V819" s="594"/>
      <c r="W819" s="594"/>
      <c r="X819" s="595"/>
      <c r="Y819" s="596">
        <v>8</v>
      </c>
      <c r="Z819" s="597"/>
      <c r="AA819" s="597"/>
      <c r="AB819" s="609"/>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1</v>
      </c>
    </row>
    <row r="820" spans="1:51" ht="24.75" customHeight="1" x14ac:dyDescent="0.15">
      <c r="A820" s="628"/>
      <c r="B820" s="629"/>
      <c r="C820" s="629"/>
      <c r="D820" s="629"/>
      <c r="E820" s="629"/>
      <c r="F820" s="630"/>
      <c r="G820" s="601" t="s">
        <v>759</v>
      </c>
      <c r="H820" s="602"/>
      <c r="I820" s="602"/>
      <c r="J820" s="602"/>
      <c r="K820" s="603"/>
      <c r="L820" s="593" t="s">
        <v>853</v>
      </c>
      <c r="M820" s="594"/>
      <c r="N820" s="594"/>
      <c r="O820" s="594"/>
      <c r="P820" s="594"/>
      <c r="Q820" s="594"/>
      <c r="R820" s="594"/>
      <c r="S820" s="594"/>
      <c r="T820" s="594"/>
      <c r="U820" s="594"/>
      <c r="V820" s="594"/>
      <c r="W820" s="594"/>
      <c r="X820" s="595"/>
      <c r="Y820" s="596">
        <v>6</v>
      </c>
      <c r="Z820" s="597"/>
      <c r="AA820" s="597"/>
      <c r="AB820" s="609"/>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1</v>
      </c>
    </row>
    <row r="821" spans="1:51" ht="24.75" customHeight="1" x14ac:dyDescent="0.15">
      <c r="A821" s="628"/>
      <c r="B821" s="629"/>
      <c r="C821" s="629"/>
      <c r="D821" s="629"/>
      <c r="E821" s="629"/>
      <c r="F821" s="630"/>
      <c r="G821" s="601" t="s">
        <v>759</v>
      </c>
      <c r="H821" s="602"/>
      <c r="I821" s="602"/>
      <c r="J821" s="602"/>
      <c r="K821" s="603"/>
      <c r="L821" s="593" t="s">
        <v>855</v>
      </c>
      <c r="M821" s="594"/>
      <c r="N821" s="594"/>
      <c r="O821" s="594"/>
      <c r="P821" s="594"/>
      <c r="Q821" s="594"/>
      <c r="R821" s="594"/>
      <c r="S821" s="594"/>
      <c r="T821" s="594"/>
      <c r="U821" s="594"/>
      <c r="V821" s="594"/>
      <c r="W821" s="594"/>
      <c r="X821" s="595"/>
      <c r="Y821" s="596">
        <v>5</v>
      </c>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1</v>
      </c>
    </row>
    <row r="822" spans="1:51" ht="24.75" customHeight="1" x14ac:dyDescent="0.15">
      <c r="A822" s="628"/>
      <c r="B822" s="629"/>
      <c r="C822" s="629"/>
      <c r="D822" s="629"/>
      <c r="E822" s="629"/>
      <c r="F822" s="630"/>
      <c r="G822" s="601" t="s">
        <v>759</v>
      </c>
      <c r="H822" s="602"/>
      <c r="I822" s="602"/>
      <c r="J822" s="602"/>
      <c r="K822" s="603"/>
      <c r="L822" s="593" t="s">
        <v>856</v>
      </c>
      <c r="M822" s="594"/>
      <c r="N822" s="594"/>
      <c r="O822" s="594"/>
      <c r="P822" s="594"/>
      <c r="Q822" s="594"/>
      <c r="R822" s="594"/>
      <c r="S822" s="594"/>
      <c r="T822" s="594"/>
      <c r="U822" s="594"/>
      <c r="V822" s="594"/>
      <c r="W822" s="594"/>
      <c r="X822" s="595"/>
      <c r="Y822" s="596">
        <v>4</v>
      </c>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1</v>
      </c>
    </row>
    <row r="823" spans="1:51" ht="24.75" customHeight="1" x14ac:dyDescent="0.15">
      <c r="A823" s="628"/>
      <c r="B823" s="629"/>
      <c r="C823" s="629"/>
      <c r="D823" s="629"/>
      <c r="E823" s="629"/>
      <c r="F823" s="630"/>
      <c r="G823" s="601" t="s">
        <v>759</v>
      </c>
      <c r="H823" s="602"/>
      <c r="I823" s="602"/>
      <c r="J823" s="602"/>
      <c r="K823" s="603"/>
      <c r="L823" s="593" t="s">
        <v>857</v>
      </c>
      <c r="M823" s="594"/>
      <c r="N823" s="594"/>
      <c r="O823" s="594"/>
      <c r="P823" s="594"/>
      <c r="Q823" s="594"/>
      <c r="R823" s="594"/>
      <c r="S823" s="594"/>
      <c r="T823" s="594"/>
      <c r="U823" s="594"/>
      <c r="V823" s="594"/>
      <c r="W823" s="594"/>
      <c r="X823" s="595"/>
      <c r="Y823" s="596">
        <v>3</v>
      </c>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1</v>
      </c>
    </row>
    <row r="824" spans="1:51" ht="24.75"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1</v>
      </c>
    </row>
    <row r="825" spans="1:51" ht="24.75" customHeight="1" x14ac:dyDescent="0.15">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161</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1</v>
      </c>
    </row>
    <row r="826" spans="1:51" ht="24.75" hidden="1" customHeight="1" x14ac:dyDescent="0.15">
      <c r="A826" s="628"/>
      <c r="B826" s="629"/>
      <c r="C826" s="629"/>
      <c r="D826" s="629"/>
      <c r="E826" s="629"/>
      <c r="F826" s="630"/>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0"/>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8"/>
      <c r="Z828" s="379"/>
      <c r="AA828" s="379"/>
      <c r="AB828" s="799"/>
      <c r="AC828" s="667"/>
      <c r="AD828" s="668"/>
      <c r="AE828" s="668"/>
      <c r="AF828" s="668"/>
      <c r="AG828" s="669"/>
      <c r="AH828" s="661"/>
      <c r="AI828" s="662"/>
      <c r="AJ828" s="662"/>
      <c r="AK828" s="662"/>
      <c r="AL828" s="662"/>
      <c r="AM828" s="662"/>
      <c r="AN828" s="662"/>
      <c r="AO828" s="662"/>
      <c r="AP828" s="662"/>
      <c r="AQ828" s="662"/>
      <c r="AR828" s="662"/>
      <c r="AS828" s="662"/>
      <c r="AT828" s="663"/>
      <c r="AU828" s="378"/>
      <c r="AV828" s="379"/>
      <c r="AW828" s="379"/>
      <c r="AX828" s="380"/>
      <c r="AY828">
        <f t="shared" ref="AY828:AY838" si="117">$AY$826</f>
        <v>0</v>
      </c>
    </row>
    <row r="829" spans="1:51"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8"/>
      <c r="B830" s="629"/>
      <c r="C830" s="629"/>
      <c r="D830" s="629"/>
      <c r="E830" s="629"/>
      <c r="F830" s="630"/>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8"/>
      <c r="B831" s="629"/>
      <c r="C831" s="629"/>
      <c r="D831" s="629"/>
      <c r="E831" s="629"/>
      <c r="F831" s="630"/>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9"/>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8"/>
      <c r="B832" s="629"/>
      <c r="C832" s="629"/>
      <c r="D832" s="629"/>
      <c r="E832" s="629"/>
      <c r="F832" s="630"/>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9"/>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8"/>
      <c r="B833" s="629"/>
      <c r="C833" s="629"/>
      <c r="D833" s="629"/>
      <c r="E833" s="629"/>
      <c r="F833" s="630"/>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9"/>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8"/>
      <c r="B834" s="629"/>
      <c r="C834" s="629"/>
      <c r="D834" s="629"/>
      <c r="E834" s="629"/>
      <c r="F834" s="630"/>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9"/>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8"/>
      <c r="B835" s="629"/>
      <c r="C835" s="629"/>
      <c r="D835" s="629"/>
      <c r="E835" s="629"/>
      <c r="F835" s="630"/>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9"/>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8"/>
      <c r="B836" s="629"/>
      <c r="C836" s="629"/>
      <c r="D836" s="629"/>
      <c r="E836" s="629"/>
      <c r="F836" s="630"/>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9"/>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8"/>
      <c r="B837" s="629"/>
      <c r="C837" s="629"/>
      <c r="D837" s="629"/>
      <c r="E837" s="629"/>
      <c r="F837" s="630"/>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9"/>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341</v>
      </c>
      <c r="AM839" s="273"/>
      <c r="AN839" s="27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4" t="s">
        <v>244</v>
      </c>
      <c r="Q844" s="244"/>
      <c r="R844" s="244"/>
      <c r="S844" s="244"/>
      <c r="T844" s="244"/>
      <c r="U844" s="244"/>
      <c r="V844" s="244"/>
      <c r="W844" s="244"/>
      <c r="X844" s="244"/>
      <c r="Y844" s="361" t="s">
        <v>295</v>
      </c>
      <c r="Z844" s="362"/>
      <c r="AA844" s="362"/>
      <c r="AB844" s="362"/>
      <c r="AC844" s="152" t="s">
        <v>335</v>
      </c>
      <c r="AD844" s="152"/>
      <c r="AE844" s="152"/>
      <c r="AF844" s="152"/>
      <c r="AG844" s="152"/>
      <c r="AH844" s="361" t="s">
        <v>364</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924</v>
      </c>
      <c r="D845" s="342"/>
      <c r="E845" s="342"/>
      <c r="F845" s="342"/>
      <c r="G845" s="342"/>
      <c r="H845" s="342"/>
      <c r="I845" s="342"/>
      <c r="J845" s="343">
        <v>1011101022740</v>
      </c>
      <c r="K845" s="344"/>
      <c r="L845" s="344"/>
      <c r="M845" s="344"/>
      <c r="N845" s="344"/>
      <c r="O845" s="344"/>
      <c r="P845" s="358" t="s">
        <v>769</v>
      </c>
      <c r="Q845" s="345"/>
      <c r="R845" s="345"/>
      <c r="S845" s="345"/>
      <c r="T845" s="345"/>
      <c r="U845" s="345"/>
      <c r="V845" s="345"/>
      <c r="W845" s="345"/>
      <c r="X845" s="345"/>
      <c r="Y845" s="346">
        <v>2149</v>
      </c>
      <c r="Z845" s="347"/>
      <c r="AA845" s="347"/>
      <c r="AB845" s="348"/>
      <c r="AC845" s="349" t="s">
        <v>912</v>
      </c>
      <c r="AD845" s="350"/>
      <c r="AE845" s="350"/>
      <c r="AF845" s="350"/>
      <c r="AG845" s="350"/>
      <c r="AH845" s="365" t="s">
        <v>913</v>
      </c>
      <c r="AI845" s="366"/>
      <c r="AJ845" s="366"/>
      <c r="AK845" s="366"/>
      <c r="AL845" s="353" t="s">
        <v>913</v>
      </c>
      <c r="AM845" s="354"/>
      <c r="AN845" s="354"/>
      <c r="AO845" s="355"/>
      <c r="AP845" s="356" t="s">
        <v>403</v>
      </c>
      <c r="AQ845" s="356"/>
      <c r="AR845" s="356"/>
      <c r="AS845" s="356"/>
      <c r="AT845" s="356"/>
      <c r="AU845" s="356"/>
      <c r="AV845" s="356"/>
      <c r="AW845" s="356"/>
      <c r="AX845" s="356"/>
    </row>
    <row r="846" spans="1:51" ht="50.25" customHeight="1" x14ac:dyDescent="0.15">
      <c r="A846" s="369">
        <v>2</v>
      </c>
      <c r="B846" s="369">
        <v>1</v>
      </c>
      <c r="C846" s="357" t="s">
        <v>771</v>
      </c>
      <c r="D846" s="342"/>
      <c r="E846" s="342"/>
      <c r="F846" s="342"/>
      <c r="G846" s="342"/>
      <c r="H846" s="342"/>
      <c r="I846" s="342"/>
      <c r="J846" s="343">
        <v>8010401050387</v>
      </c>
      <c r="K846" s="344"/>
      <c r="L846" s="344"/>
      <c r="M846" s="344"/>
      <c r="N846" s="344"/>
      <c r="O846" s="344"/>
      <c r="P846" s="358" t="s">
        <v>772</v>
      </c>
      <c r="Q846" s="345"/>
      <c r="R846" s="345"/>
      <c r="S846" s="345"/>
      <c r="T846" s="345"/>
      <c r="U846" s="345"/>
      <c r="V846" s="345"/>
      <c r="W846" s="345"/>
      <c r="X846" s="345"/>
      <c r="Y846" s="346">
        <v>1859</v>
      </c>
      <c r="Z846" s="347"/>
      <c r="AA846" s="347"/>
      <c r="AB846" s="348"/>
      <c r="AC846" s="349" t="s">
        <v>912</v>
      </c>
      <c r="AD846" s="350"/>
      <c r="AE846" s="350"/>
      <c r="AF846" s="350"/>
      <c r="AG846" s="350"/>
      <c r="AH846" s="365" t="s">
        <v>913</v>
      </c>
      <c r="AI846" s="366"/>
      <c r="AJ846" s="366"/>
      <c r="AK846" s="366"/>
      <c r="AL846" s="353" t="s">
        <v>913</v>
      </c>
      <c r="AM846" s="354"/>
      <c r="AN846" s="354"/>
      <c r="AO846" s="355"/>
      <c r="AP846" s="356" t="s">
        <v>403</v>
      </c>
      <c r="AQ846" s="356"/>
      <c r="AR846" s="356"/>
      <c r="AS846" s="356"/>
      <c r="AT846" s="356"/>
      <c r="AU846" s="356"/>
      <c r="AV846" s="356"/>
      <c r="AW846" s="356"/>
      <c r="AX846" s="356"/>
      <c r="AY846">
        <f>COUNTA($C$846)</f>
        <v>1</v>
      </c>
    </row>
    <row r="847" spans="1:51" ht="30" customHeight="1" x14ac:dyDescent="0.15">
      <c r="A847" s="369">
        <v>3</v>
      </c>
      <c r="B847" s="369">
        <v>1</v>
      </c>
      <c r="C847" s="357" t="s">
        <v>773</v>
      </c>
      <c r="D847" s="342"/>
      <c r="E847" s="342"/>
      <c r="F847" s="342"/>
      <c r="G847" s="342"/>
      <c r="H847" s="342"/>
      <c r="I847" s="342"/>
      <c r="J847" s="343">
        <v>1010401010455</v>
      </c>
      <c r="K847" s="344"/>
      <c r="L847" s="344"/>
      <c r="M847" s="344"/>
      <c r="N847" s="344"/>
      <c r="O847" s="344"/>
      <c r="P847" s="358" t="s">
        <v>774</v>
      </c>
      <c r="Q847" s="345"/>
      <c r="R847" s="345"/>
      <c r="S847" s="345"/>
      <c r="T847" s="345"/>
      <c r="U847" s="345"/>
      <c r="V847" s="345"/>
      <c r="W847" s="345"/>
      <c r="X847" s="345"/>
      <c r="Y847" s="346">
        <v>987</v>
      </c>
      <c r="Z847" s="347"/>
      <c r="AA847" s="347"/>
      <c r="AB847" s="348"/>
      <c r="AC847" s="349" t="s">
        <v>912</v>
      </c>
      <c r="AD847" s="350"/>
      <c r="AE847" s="350"/>
      <c r="AF847" s="350"/>
      <c r="AG847" s="350"/>
      <c r="AH847" s="365" t="s">
        <v>913</v>
      </c>
      <c r="AI847" s="366"/>
      <c r="AJ847" s="366"/>
      <c r="AK847" s="366"/>
      <c r="AL847" s="353" t="s">
        <v>913</v>
      </c>
      <c r="AM847" s="354"/>
      <c r="AN847" s="354"/>
      <c r="AO847" s="355"/>
      <c r="AP847" s="356" t="s">
        <v>403</v>
      </c>
      <c r="AQ847" s="356"/>
      <c r="AR847" s="356"/>
      <c r="AS847" s="356"/>
      <c r="AT847" s="356"/>
      <c r="AU847" s="356"/>
      <c r="AV847" s="356"/>
      <c r="AW847" s="356"/>
      <c r="AX847" s="356"/>
      <c r="AY847">
        <f>COUNTA($C$847)</f>
        <v>1</v>
      </c>
    </row>
    <row r="848" spans="1:51" ht="30" customHeight="1" x14ac:dyDescent="0.15">
      <c r="A848" s="369">
        <v>4</v>
      </c>
      <c r="B848" s="369">
        <v>1</v>
      </c>
      <c r="C848" s="357" t="s">
        <v>776</v>
      </c>
      <c r="D848" s="342"/>
      <c r="E848" s="342"/>
      <c r="F848" s="342"/>
      <c r="G848" s="342"/>
      <c r="H848" s="342"/>
      <c r="I848" s="342"/>
      <c r="J848" s="343">
        <v>7180001032621</v>
      </c>
      <c r="K848" s="344"/>
      <c r="L848" s="344"/>
      <c r="M848" s="344"/>
      <c r="N848" s="344"/>
      <c r="O848" s="344"/>
      <c r="P848" s="358" t="s">
        <v>775</v>
      </c>
      <c r="Q848" s="345"/>
      <c r="R848" s="345"/>
      <c r="S848" s="345"/>
      <c r="T848" s="345"/>
      <c r="U848" s="345"/>
      <c r="V848" s="345"/>
      <c r="W848" s="345"/>
      <c r="X848" s="345"/>
      <c r="Y848" s="346">
        <v>674</v>
      </c>
      <c r="Z848" s="347"/>
      <c r="AA848" s="347"/>
      <c r="AB848" s="348"/>
      <c r="AC848" s="349" t="s">
        <v>912</v>
      </c>
      <c r="AD848" s="350"/>
      <c r="AE848" s="350"/>
      <c r="AF848" s="350"/>
      <c r="AG848" s="350"/>
      <c r="AH848" s="365" t="s">
        <v>913</v>
      </c>
      <c r="AI848" s="366"/>
      <c r="AJ848" s="366"/>
      <c r="AK848" s="366"/>
      <c r="AL848" s="353" t="s">
        <v>913</v>
      </c>
      <c r="AM848" s="354"/>
      <c r="AN848" s="354"/>
      <c r="AO848" s="355"/>
      <c r="AP848" s="356" t="s">
        <v>403</v>
      </c>
      <c r="AQ848" s="356"/>
      <c r="AR848" s="356"/>
      <c r="AS848" s="356"/>
      <c r="AT848" s="356"/>
      <c r="AU848" s="356"/>
      <c r="AV848" s="356"/>
      <c r="AW848" s="356"/>
      <c r="AX848" s="356"/>
      <c r="AY848">
        <f>COUNTA($C$848)</f>
        <v>1</v>
      </c>
    </row>
    <row r="849" spans="1:51" ht="46.5" customHeight="1" x14ac:dyDescent="0.15">
      <c r="A849" s="369">
        <v>5</v>
      </c>
      <c r="B849" s="369">
        <v>1</v>
      </c>
      <c r="C849" s="357" t="s">
        <v>778</v>
      </c>
      <c r="D849" s="342"/>
      <c r="E849" s="342"/>
      <c r="F849" s="342"/>
      <c r="G849" s="342"/>
      <c r="H849" s="342"/>
      <c r="I849" s="342"/>
      <c r="J849" s="343">
        <v>5010701019531</v>
      </c>
      <c r="K849" s="344"/>
      <c r="L849" s="344"/>
      <c r="M849" s="344"/>
      <c r="N849" s="344"/>
      <c r="O849" s="344"/>
      <c r="P849" s="358" t="s">
        <v>777</v>
      </c>
      <c r="Q849" s="345"/>
      <c r="R849" s="345"/>
      <c r="S849" s="345"/>
      <c r="T849" s="345"/>
      <c r="U849" s="345"/>
      <c r="V849" s="345"/>
      <c r="W849" s="345"/>
      <c r="X849" s="345"/>
      <c r="Y849" s="346">
        <v>547</v>
      </c>
      <c r="Z849" s="347"/>
      <c r="AA849" s="347"/>
      <c r="AB849" s="348"/>
      <c r="AC849" s="349" t="s">
        <v>912</v>
      </c>
      <c r="AD849" s="350"/>
      <c r="AE849" s="350"/>
      <c r="AF849" s="350"/>
      <c r="AG849" s="350"/>
      <c r="AH849" s="365" t="s">
        <v>913</v>
      </c>
      <c r="AI849" s="366"/>
      <c r="AJ849" s="366"/>
      <c r="AK849" s="366"/>
      <c r="AL849" s="353" t="s">
        <v>913</v>
      </c>
      <c r="AM849" s="354"/>
      <c r="AN849" s="354"/>
      <c r="AO849" s="355"/>
      <c r="AP849" s="356" t="s">
        <v>403</v>
      </c>
      <c r="AQ849" s="356"/>
      <c r="AR849" s="356"/>
      <c r="AS849" s="356"/>
      <c r="AT849" s="356"/>
      <c r="AU849" s="356"/>
      <c r="AV849" s="356"/>
      <c r="AW849" s="356"/>
      <c r="AX849" s="356"/>
      <c r="AY849">
        <f>COUNTA($C$849)</f>
        <v>1</v>
      </c>
    </row>
    <row r="850" spans="1:51" ht="30" customHeight="1" x14ac:dyDescent="0.15">
      <c r="A850" s="369">
        <v>6</v>
      </c>
      <c r="B850" s="369">
        <v>1</v>
      </c>
      <c r="C850" s="357" t="s">
        <v>780</v>
      </c>
      <c r="D850" s="342"/>
      <c r="E850" s="342"/>
      <c r="F850" s="342"/>
      <c r="G850" s="342"/>
      <c r="H850" s="342"/>
      <c r="I850" s="342"/>
      <c r="J850" s="343">
        <v>1010001020185</v>
      </c>
      <c r="K850" s="344"/>
      <c r="L850" s="344"/>
      <c r="M850" s="344"/>
      <c r="N850" s="344"/>
      <c r="O850" s="344"/>
      <c r="P850" s="358" t="s">
        <v>779</v>
      </c>
      <c r="Q850" s="345"/>
      <c r="R850" s="345"/>
      <c r="S850" s="345"/>
      <c r="T850" s="345"/>
      <c r="U850" s="345"/>
      <c r="V850" s="345"/>
      <c r="W850" s="345"/>
      <c r="X850" s="345"/>
      <c r="Y850" s="346">
        <v>159</v>
      </c>
      <c r="Z850" s="347"/>
      <c r="AA850" s="347"/>
      <c r="AB850" s="348"/>
      <c r="AC850" s="349" t="s">
        <v>912</v>
      </c>
      <c r="AD850" s="350"/>
      <c r="AE850" s="350"/>
      <c r="AF850" s="350"/>
      <c r="AG850" s="350"/>
      <c r="AH850" s="365" t="s">
        <v>913</v>
      </c>
      <c r="AI850" s="366"/>
      <c r="AJ850" s="366"/>
      <c r="AK850" s="366"/>
      <c r="AL850" s="353" t="s">
        <v>913</v>
      </c>
      <c r="AM850" s="354"/>
      <c r="AN850" s="354"/>
      <c r="AO850" s="355"/>
      <c r="AP850" s="356" t="s">
        <v>403</v>
      </c>
      <c r="AQ850" s="356"/>
      <c r="AR850" s="356"/>
      <c r="AS850" s="356"/>
      <c r="AT850" s="356"/>
      <c r="AU850" s="356"/>
      <c r="AV850" s="356"/>
      <c r="AW850" s="356"/>
      <c r="AX850" s="356"/>
      <c r="AY850">
        <f>COUNTA($C$850)</f>
        <v>1</v>
      </c>
    </row>
    <row r="851" spans="1:51" ht="30" customHeight="1" x14ac:dyDescent="0.15">
      <c r="A851" s="369">
        <v>7</v>
      </c>
      <c r="B851" s="369">
        <v>1</v>
      </c>
      <c r="C851" s="357" t="s">
        <v>781</v>
      </c>
      <c r="D851" s="342"/>
      <c r="E851" s="342"/>
      <c r="F851" s="342"/>
      <c r="G851" s="342"/>
      <c r="H851" s="342"/>
      <c r="I851" s="342"/>
      <c r="J851" s="343">
        <v>7010701017021</v>
      </c>
      <c r="K851" s="344"/>
      <c r="L851" s="344"/>
      <c r="M851" s="344"/>
      <c r="N851" s="344"/>
      <c r="O851" s="344"/>
      <c r="P851" s="358" t="s">
        <v>782</v>
      </c>
      <c r="Q851" s="345"/>
      <c r="R851" s="345"/>
      <c r="S851" s="345"/>
      <c r="T851" s="345"/>
      <c r="U851" s="345"/>
      <c r="V851" s="345"/>
      <c r="W851" s="345"/>
      <c r="X851" s="345"/>
      <c r="Y851" s="346">
        <v>151</v>
      </c>
      <c r="Z851" s="347"/>
      <c r="AA851" s="347"/>
      <c r="AB851" s="348"/>
      <c r="AC851" s="349" t="s">
        <v>912</v>
      </c>
      <c r="AD851" s="350"/>
      <c r="AE851" s="350"/>
      <c r="AF851" s="350"/>
      <c r="AG851" s="350"/>
      <c r="AH851" s="365" t="s">
        <v>913</v>
      </c>
      <c r="AI851" s="366"/>
      <c r="AJ851" s="366"/>
      <c r="AK851" s="366"/>
      <c r="AL851" s="353" t="s">
        <v>913</v>
      </c>
      <c r="AM851" s="354"/>
      <c r="AN851" s="354"/>
      <c r="AO851" s="355"/>
      <c r="AP851" s="356" t="s">
        <v>403</v>
      </c>
      <c r="AQ851" s="356"/>
      <c r="AR851" s="356"/>
      <c r="AS851" s="356"/>
      <c r="AT851" s="356"/>
      <c r="AU851" s="356"/>
      <c r="AV851" s="356"/>
      <c r="AW851" s="356"/>
      <c r="AX851" s="356"/>
      <c r="AY851">
        <f>COUNTA($C$851)</f>
        <v>1</v>
      </c>
    </row>
    <row r="852" spans="1:51" ht="30" customHeight="1" x14ac:dyDescent="0.15">
      <c r="A852" s="369">
        <v>8</v>
      </c>
      <c r="B852" s="369">
        <v>1</v>
      </c>
      <c r="C852" s="357" t="s">
        <v>783</v>
      </c>
      <c r="D852" s="342"/>
      <c r="E852" s="342"/>
      <c r="F852" s="342"/>
      <c r="G852" s="342"/>
      <c r="H852" s="342"/>
      <c r="I852" s="342"/>
      <c r="J852" s="343">
        <v>9020001070098</v>
      </c>
      <c r="K852" s="344"/>
      <c r="L852" s="344"/>
      <c r="M852" s="344"/>
      <c r="N852" s="344"/>
      <c r="O852" s="344"/>
      <c r="P852" s="358" t="s">
        <v>784</v>
      </c>
      <c r="Q852" s="345"/>
      <c r="R852" s="345"/>
      <c r="S852" s="345"/>
      <c r="T852" s="345"/>
      <c r="U852" s="345"/>
      <c r="V852" s="345"/>
      <c r="W852" s="345"/>
      <c r="X852" s="345"/>
      <c r="Y852" s="346">
        <v>140</v>
      </c>
      <c r="Z852" s="347"/>
      <c r="AA852" s="347"/>
      <c r="AB852" s="348"/>
      <c r="AC852" s="349" t="s">
        <v>912</v>
      </c>
      <c r="AD852" s="350"/>
      <c r="AE852" s="350"/>
      <c r="AF852" s="350"/>
      <c r="AG852" s="350"/>
      <c r="AH852" s="365" t="s">
        <v>913</v>
      </c>
      <c r="AI852" s="366"/>
      <c r="AJ852" s="366"/>
      <c r="AK852" s="366"/>
      <c r="AL852" s="353" t="s">
        <v>913</v>
      </c>
      <c r="AM852" s="354"/>
      <c r="AN852" s="354"/>
      <c r="AO852" s="355"/>
      <c r="AP852" s="356" t="s">
        <v>403</v>
      </c>
      <c r="AQ852" s="356"/>
      <c r="AR852" s="356"/>
      <c r="AS852" s="356"/>
      <c r="AT852" s="356"/>
      <c r="AU852" s="356"/>
      <c r="AV852" s="356"/>
      <c r="AW852" s="356"/>
      <c r="AX852" s="356"/>
      <c r="AY852">
        <f>COUNTA($C$852)</f>
        <v>1</v>
      </c>
    </row>
    <row r="853" spans="1:51" ht="69.75" customHeight="1" x14ac:dyDescent="0.15">
      <c r="A853" s="369">
        <v>9</v>
      </c>
      <c r="B853" s="369">
        <v>1</v>
      </c>
      <c r="C853" s="357" t="s">
        <v>785</v>
      </c>
      <c r="D853" s="342"/>
      <c r="E853" s="342"/>
      <c r="F853" s="342"/>
      <c r="G853" s="342"/>
      <c r="H853" s="342"/>
      <c r="I853" s="342"/>
      <c r="J853" s="343">
        <v>7010401022916</v>
      </c>
      <c r="K853" s="344"/>
      <c r="L853" s="344"/>
      <c r="M853" s="344"/>
      <c r="N853" s="344"/>
      <c r="O853" s="344"/>
      <c r="P853" s="358" t="s">
        <v>786</v>
      </c>
      <c r="Q853" s="345"/>
      <c r="R853" s="345"/>
      <c r="S853" s="345"/>
      <c r="T853" s="345"/>
      <c r="U853" s="345"/>
      <c r="V853" s="345"/>
      <c r="W853" s="345"/>
      <c r="X853" s="345"/>
      <c r="Y853" s="346">
        <v>104</v>
      </c>
      <c r="Z853" s="347"/>
      <c r="AA853" s="347"/>
      <c r="AB853" s="348"/>
      <c r="AC853" s="349" t="s">
        <v>912</v>
      </c>
      <c r="AD853" s="350"/>
      <c r="AE853" s="350"/>
      <c r="AF853" s="350"/>
      <c r="AG853" s="350"/>
      <c r="AH853" s="365" t="s">
        <v>913</v>
      </c>
      <c r="AI853" s="366"/>
      <c r="AJ853" s="366"/>
      <c r="AK853" s="366"/>
      <c r="AL853" s="353" t="s">
        <v>913</v>
      </c>
      <c r="AM853" s="354"/>
      <c r="AN853" s="354"/>
      <c r="AO853" s="355"/>
      <c r="AP853" s="356" t="s">
        <v>403</v>
      </c>
      <c r="AQ853" s="356"/>
      <c r="AR853" s="356"/>
      <c r="AS853" s="356"/>
      <c r="AT853" s="356"/>
      <c r="AU853" s="356"/>
      <c r="AV853" s="356"/>
      <c r="AW853" s="356"/>
      <c r="AX853" s="356"/>
      <c r="AY853">
        <f>COUNTA($C$853)</f>
        <v>1</v>
      </c>
    </row>
    <row r="854" spans="1:51" ht="30" customHeight="1" x14ac:dyDescent="0.15">
      <c r="A854" s="369">
        <v>10</v>
      </c>
      <c r="B854" s="369">
        <v>1</v>
      </c>
      <c r="C854" s="357" t="s">
        <v>787</v>
      </c>
      <c r="D854" s="342"/>
      <c r="E854" s="342"/>
      <c r="F854" s="342"/>
      <c r="G854" s="342"/>
      <c r="H854" s="342"/>
      <c r="I854" s="342"/>
      <c r="J854" s="343">
        <v>7012401000240</v>
      </c>
      <c r="K854" s="344"/>
      <c r="L854" s="344"/>
      <c r="M854" s="344"/>
      <c r="N854" s="344"/>
      <c r="O854" s="344"/>
      <c r="P854" s="358" t="s">
        <v>788</v>
      </c>
      <c r="Q854" s="345"/>
      <c r="R854" s="345"/>
      <c r="S854" s="345"/>
      <c r="T854" s="345"/>
      <c r="U854" s="345"/>
      <c r="V854" s="345"/>
      <c r="W854" s="345"/>
      <c r="X854" s="345"/>
      <c r="Y854" s="346">
        <v>47</v>
      </c>
      <c r="Z854" s="347"/>
      <c r="AA854" s="347"/>
      <c r="AB854" s="348"/>
      <c r="AC854" s="349" t="s">
        <v>912</v>
      </c>
      <c r="AD854" s="350"/>
      <c r="AE854" s="350"/>
      <c r="AF854" s="350"/>
      <c r="AG854" s="350"/>
      <c r="AH854" s="365" t="s">
        <v>913</v>
      </c>
      <c r="AI854" s="366"/>
      <c r="AJ854" s="366"/>
      <c r="AK854" s="366"/>
      <c r="AL854" s="353" t="s">
        <v>913</v>
      </c>
      <c r="AM854" s="354"/>
      <c r="AN854" s="354"/>
      <c r="AO854" s="355"/>
      <c r="AP854" s="356" t="s">
        <v>403</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4" t="s">
        <v>244</v>
      </c>
      <c r="Q877" s="244"/>
      <c r="R877" s="244"/>
      <c r="S877" s="244"/>
      <c r="T877" s="244"/>
      <c r="U877" s="244"/>
      <c r="V877" s="244"/>
      <c r="W877" s="244"/>
      <c r="X877" s="244"/>
      <c r="Y877" s="361" t="s">
        <v>295</v>
      </c>
      <c r="Z877" s="362"/>
      <c r="AA877" s="362"/>
      <c r="AB877" s="362"/>
      <c r="AC877" s="152" t="s">
        <v>335</v>
      </c>
      <c r="AD877" s="152"/>
      <c r="AE877" s="152"/>
      <c r="AF877" s="152"/>
      <c r="AG877" s="152"/>
      <c r="AH877" s="361" t="s">
        <v>364</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791</v>
      </c>
      <c r="D878" s="342"/>
      <c r="E878" s="342"/>
      <c r="F878" s="342"/>
      <c r="G878" s="342"/>
      <c r="H878" s="342"/>
      <c r="I878" s="342"/>
      <c r="J878" s="343">
        <v>1011601003843</v>
      </c>
      <c r="K878" s="344"/>
      <c r="L878" s="344"/>
      <c r="M878" s="344"/>
      <c r="N878" s="344"/>
      <c r="O878" s="344"/>
      <c r="P878" s="358" t="s">
        <v>790</v>
      </c>
      <c r="Q878" s="345"/>
      <c r="R878" s="345"/>
      <c r="S878" s="345"/>
      <c r="T878" s="345"/>
      <c r="U878" s="345"/>
      <c r="V878" s="345"/>
      <c r="W878" s="345"/>
      <c r="X878" s="345"/>
      <c r="Y878" s="346">
        <v>3</v>
      </c>
      <c r="Z878" s="347"/>
      <c r="AA878" s="347"/>
      <c r="AB878" s="348"/>
      <c r="AC878" s="349" t="s">
        <v>369</v>
      </c>
      <c r="AD878" s="350"/>
      <c r="AE878" s="350"/>
      <c r="AF878" s="350"/>
      <c r="AG878" s="350"/>
      <c r="AH878" s="365">
        <v>2</v>
      </c>
      <c r="AI878" s="366"/>
      <c r="AJ878" s="366"/>
      <c r="AK878" s="366"/>
      <c r="AL878" s="353">
        <v>100</v>
      </c>
      <c r="AM878" s="354"/>
      <c r="AN878" s="354"/>
      <c r="AO878" s="355"/>
      <c r="AP878" s="356" t="s">
        <v>922</v>
      </c>
      <c r="AQ878" s="356"/>
      <c r="AR878" s="356"/>
      <c r="AS878" s="356"/>
      <c r="AT878" s="356"/>
      <c r="AU878" s="356"/>
      <c r="AV878" s="356"/>
      <c r="AW878" s="356"/>
      <c r="AX878" s="356"/>
      <c r="AY878">
        <f t="shared" si="118"/>
        <v>1</v>
      </c>
    </row>
    <row r="879" spans="1:51" ht="30" customHeight="1" x14ac:dyDescent="0.15">
      <c r="A879" s="369">
        <v>2</v>
      </c>
      <c r="B879" s="369">
        <v>1</v>
      </c>
      <c r="C879" s="357" t="s">
        <v>792</v>
      </c>
      <c r="D879" s="342"/>
      <c r="E879" s="342"/>
      <c r="F879" s="342"/>
      <c r="G879" s="342"/>
      <c r="H879" s="342"/>
      <c r="I879" s="342"/>
      <c r="J879" s="343">
        <v>5160001007123</v>
      </c>
      <c r="K879" s="344"/>
      <c r="L879" s="344"/>
      <c r="M879" s="344"/>
      <c r="N879" s="344"/>
      <c r="O879" s="344"/>
      <c r="P879" s="358" t="s">
        <v>793</v>
      </c>
      <c r="Q879" s="345"/>
      <c r="R879" s="345"/>
      <c r="S879" s="345"/>
      <c r="T879" s="345"/>
      <c r="U879" s="345"/>
      <c r="V879" s="345"/>
      <c r="W879" s="345"/>
      <c r="X879" s="345"/>
      <c r="Y879" s="346">
        <v>2</v>
      </c>
      <c r="Z879" s="347"/>
      <c r="AA879" s="347"/>
      <c r="AB879" s="348"/>
      <c r="AC879" s="349" t="s">
        <v>369</v>
      </c>
      <c r="AD879" s="350"/>
      <c r="AE879" s="350"/>
      <c r="AF879" s="350"/>
      <c r="AG879" s="350"/>
      <c r="AH879" s="365">
        <v>2</v>
      </c>
      <c r="AI879" s="366"/>
      <c r="AJ879" s="366"/>
      <c r="AK879" s="366"/>
      <c r="AL879" s="353">
        <v>89</v>
      </c>
      <c r="AM879" s="354"/>
      <c r="AN879" s="354"/>
      <c r="AO879" s="355"/>
      <c r="AP879" s="356" t="s">
        <v>922</v>
      </c>
      <c r="AQ879" s="356"/>
      <c r="AR879" s="356"/>
      <c r="AS879" s="356"/>
      <c r="AT879" s="356"/>
      <c r="AU879" s="356"/>
      <c r="AV879" s="356"/>
      <c r="AW879" s="356"/>
      <c r="AX879" s="356"/>
      <c r="AY879">
        <f>COUNTA($C$879)</f>
        <v>1</v>
      </c>
    </row>
    <row r="880" spans="1:51" ht="30" customHeight="1" x14ac:dyDescent="0.15">
      <c r="A880" s="369">
        <v>3</v>
      </c>
      <c r="B880" s="369">
        <v>1</v>
      </c>
      <c r="C880" s="357" t="s">
        <v>794</v>
      </c>
      <c r="D880" s="342"/>
      <c r="E880" s="342"/>
      <c r="F880" s="342"/>
      <c r="G880" s="342"/>
      <c r="H880" s="342"/>
      <c r="I880" s="342"/>
      <c r="J880" s="343">
        <v>1011501010790</v>
      </c>
      <c r="K880" s="344"/>
      <c r="L880" s="344"/>
      <c r="M880" s="344"/>
      <c r="N880" s="344"/>
      <c r="O880" s="344"/>
      <c r="P880" s="358" t="s">
        <v>795</v>
      </c>
      <c r="Q880" s="345"/>
      <c r="R880" s="345"/>
      <c r="S880" s="345"/>
      <c r="T880" s="345"/>
      <c r="U880" s="345"/>
      <c r="V880" s="345"/>
      <c r="W880" s="345"/>
      <c r="X880" s="345"/>
      <c r="Y880" s="346">
        <v>2</v>
      </c>
      <c r="Z880" s="347"/>
      <c r="AA880" s="347"/>
      <c r="AB880" s="348"/>
      <c r="AC880" s="349" t="s">
        <v>369</v>
      </c>
      <c r="AD880" s="350"/>
      <c r="AE880" s="350"/>
      <c r="AF880" s="350"/>
      <c r="AG880" s="350"/>
      <c r="AH880" s="351">
        <v>3</v>
      </c>
      <c r="AI880" s="352"/>
      <c r="AJ880" s="352"/>
      <c r="AK880" s="352"/>
      <c r="AL880" s="353">
        <v>90</v>
      </c>
      <c r="AM880" s="354"/>
      <c r="AN880" s="354"/>
      <c r="AO880" s="355"/>
      <c r="AP880" s="356" t="s">
        <v>922</v>
      </c>
      <c r="AQ880" s="356"/>
      <c r="AR880" s="356"/>
      <c r="AS880" s="356"/>
      <c r="AT880" s="356"/>
      <c r="AU880" s="356"/>
      <c r="AV880" s="356"/>
      <c r="AW880" s="356"/>
      <c r="AX880" s="356"/>
      <c r="AY880">
        <f>COUNTA($C$880)</f>
        <v>1</v>
      </c>
    </row>
    <row r="881" spans="1:51" ht="30" customHeight="1" x14ac:dyDescent="0.15">
      <c r="A881" s="369">
        <v>4</v>
      </c>
      <c r="B881" s="369">
        <v>1</v>
      </c>
      <c r="C881" s="357" t="s">
        <v>796</v>
      </c>
      <c r="D881" s="342"/>
      <c r="E881" s="342"/>
      <c r="F881" s="342"/>
      <c r="G881" s="342"/>
      <c r="H881" s="342"/>
      <c r="I881" s="342"/>
      <c r="J881" s="343">
        <v>9160001011328</v>
      </c>
      <c r="K881" s="344"/>
      <c r="L881" s="344"/>
      <c r="M881" s="344"/>
      <c r="N881" s="344"/>
      <c r="O881" s="344"/>
      <c r="P881" s="358" t="s">
        <v>797</v>
      </c>
      <c r="Q881" s="345"/>
      <c r="R881" s="345"/>
      <c r="S881" s="345"/>
      <c r="T881" s="345"/>
      <c r="U881" s="345"/>
      <c r="V881" s="345"/>
      <c r="W881" s="345"/>
      <c r="X881" s="345"/>
      <c r="Y881" s="346">
        <v>2</v>
      </c>
      <c r="Z881" s="347"/>
      <c r="AA881" s="347"/>
      <c r="AB881" s="348"/>
      <c r="AC881" s="349" t="s">
        <v>369</v>
      </c>
      <c r="AD881" s="350"/>
      <c r="AE881" s="350"/>
      <c r="AF881" s="350"/>
      <c r="AG881" s="350"/>
      <c r="AH881" s="351">
        <v>1</v>
      </c>
      <c r="AI881" s="352"/>
      <c r="AJ881" s="352"/>
      <c r="AK881" s="352"/>
      <c r="AL881" s="353">
        <v>98</v>
      </c>
      <c r="AM881" s="354"/>
      <c r="AN881" s="354"/>
      <c r="AO881" s="355"/>
      <c r="AP881" s="356" t="s">
        <v>922</v>
      </c>
      <c r="AQ881" s="356"/>
      <c r="AR881" s="356"/>
      <c r="AS881" s="356"/>
      <c r="AT881" s="356"/>
      <c r="AU881" s="356"/>
      <c r="AV881" s="356"/>
      <c r="AW881" s="356"/>
      <c r="AX881" s="356"/>
      <c r="AY881">
        <f>COUNTA($C$881)</f>
        <v>1</v>
      </c>
    </row>
    <row r="882" spans="1:51" ht="30" customHeight="1" x14ac:dyDescent="0.15">
      <c r="A882" s="369">
        <v>5</v>
      </c>
      <c r="B882" s="369">
        <v>1</v>
      </c>
      <c r="C882" s="357" t="s">
        <v>798</v>
      </c>
      <c r="D882" s="342"/>
      <c r="E882" s="342"/>
      <c r="F882" s="342"/>
      <c r="G882" s="342"/>
      <c r="H882" s="342"/>
      <c r="I882" s="342"/>
      <c r="J882" s="343">
        <v>7430001018958</v>
      </c>
      <c r="K882" s="344"/>
      <c r="L882" s="344"/>
      <c r="M882" s="344"/>
      <c r="N882" s="344"/>
      <c r="O882" s="344"/>
      <c r="P882" s="358" t="s">
        <v>799</v>
      </c>
      <c r="Q882" s="345"/>
      <c r="R882" s="345"/>
      <c r="S882" s="345"/>
      <c r="T882" s="345"/>
      <c r="U882" s="345"/>
      <c r="V882" s="345"/>
      <c r="W882" s="345"/>
      <c r="X882" s="345"/>
      <c r="Y882" s="346">
        <v>1</v>
      </c>
      <c r="Z882" s="347"/>
      <c r="AA882" s="347"/>
      <c r="AB882" s="348"/>
      <c r="AC882" s="349" t="s">
        <v>369</v>
      </c>
      <c r="AD882" s="350"/>
      <c r="AE882" s="350"/>
      <c r="AF882" s="350"/>
      <c r="AG882" s="350"/>
      <c r="AH882" s="351">
        <v>4</v>
      </c>
      <c r="AI882" s="352"/>
      <c r="AJ882" s="352"/>
      <c r="AK882" s="352"/>
      <c r="AL882" s="353">
        <v>99</v>
      </c>
      <c r="AM882" s="354"/>
      <c r="AN882" s="354"/>
      <c r="AO882" s="355"/>
      <c r="AP882" s="356" t="s">
        <v>922</v>
      </c>
      <c r="AQ882" s="356"/>
      <c r="AR882" s="356"/>
      <c r="AS882" s="356"/>
      <c r="AT882" s="356"/>
      <c r="AU882" s="356"/>
      <c r="AV882" s="356"/>
      <c r="AW882" s="356"/>
      <c r="AX882" s="356"/>
      <c r="AY882">
        <f>COUNTA($C$882)</f>
        <v>1</v>
      </c>
    </row>
    <row r="883" spans="1:51" ht="30" customHeight="1" x14ac:dyDescent="0.15">
      <c r="A883" s="369">
        <v>6</v>
      </c>
      <c r="B883" s="369">
        <v>1</v>
      </c>
      <c r="C883" s="357" t="s">
        <v>800</v>
      </c>
      <c r="D883" s="342"/>
      <c r="E883" s="342"/>
      <c r="F883" s="342"/>
      <c r="G883" s="342"/>
      <c r="H883" s="342"/>
      <c r="I883" s="342"/>
      <c r="J883" s="343">
        <v>5050001009915</v>
      </c>
      <c r="K883" s="344"/>
      <c r="L883" s="344"/>
      <c r="M883" s="344"/>
      <c r="N883" s="344"/>
      <c r="O883" s="344"/>
      <c r="P883" s="358" t="s">
        <v>801</v>
      </c>
      <c r="Q883" s="345"/>
      <c r="R883" s="345"/>
      <c r="S883" s="345"/>
      <c r="T883" s="345"/>
      <c r="U883" s="345"/>
      <c r="V883" s="345"/>
      <c r="W883" s="345"/>
      <c r="X883" s="345"/>
      <c r="Y883" s="346">
        <v>1</v>
      </c>
      <c r="Z883" s="347"/>
      <c r="AA883" s="347"/>
      <c r="AB883" s="348"/>
      <c r="AC883" s="349" t="s">
        <v>369</v>
      </c>
      <c r="AD883" s="350"/>
      <c r="AE883" s="350"/>
      <c r="AF883" s="350"/>
      <c r="AG883" s="350"/>
      <c r="AH883" s="351">
        <v>3</v>
      </c>
      <c r="AI883" s="352"/>
      <c r="AJ883" s="352"/>
      <c r="AK883" s="352"/>
      <c r="AL883" s="353">
        <v>80</v>
      </c>
      <c r="AM883" s="354"/>
      <c r="AN883" s="354"/>
      <c r="AO883" s="355"/>
      <c r="AP883" s="356" t="s">
        <v>922</v>
      </c>
      <c r="AQ883" s="356"/>
      <c r="AR883" s="356"/>
      <c r="AS883" s="356"/>
      <c r="AT883" s="356"/>
      <c r="AU883" s="356"/>
      <c r="AV883" s="356"/>
      <c r="AW883" s="356"/>
      <c r="AX883" s="356"/>
      <c r="AY883">
        <f>COUNTA($C$883)</f>
        <v>1</v>
      </c>
    </row>
    <row r="884" spans="1:51" ht="30" customHeight="1" x14ac:dyDescent="0.15">
      <c r="A884" s="369">
        <v>7</v>
      </c>
      <c r="B884" s="369">
        <v>1</v>
      </c>
      <c r="C884" s="357" t="s">
        <v>802</v>
      </c>
      <c r="D884" s="342"/>
      <c r="E884" s="342"/>
      <c r="F884" s="342"/>
      <c r="G884" s="342"/>
      <c r="H884" s="342"/>
      <c r="I884" s="342"/>
      <c r="J884" s="343">
        <v>3010401029221</v>
      </c>
      <c r="K884" s="344"/>
      <c r="L884" s="344"/>
      <c r="M884" s="344"/>
      <c r="N884" s="344"/>
      <c r="O884" s="344"/>
      <c r="P884" s="358" t="s">
        <v>803</v>
      </c>
      <c r="Q884" s="345"/>
      <c r="R884" s="345"/>
      <c r="S884" s="345"/>
      <c r="T884" s="345"/>
      <c r="U884" s="345"/>
      <c r="V884" s="345"/>
      <c r="W884" s="345"/>
      <c r="X884" s="345"/>
      <c r="Y884" s="346">
        <v>0.9</v>
      </c>
      <c r="Z884" s="347"/>
      <c r="AA884" s="347"/>
      <c r="AB884" s="348"/>
      <c r="AC884" s="349" t="s">
        <v>369</v>
      </c>
      <c r="AD884" s="350"/>
      <c r="AE884" s="350"/>
      <c r="AF884" s="350"/>
      <c r="AG884" s="350"/>
      <c r="AH884" s="351">
        <v>7</v>
      </c>
      <c r="AI884" s="352"/>
      <c r="AJ884" s="352"/>
      <c r="AK884" s="352"/>
      <c r="AL884" s="353">
        <v>85</v>
      </c>
      <c r="AM884" s="354"/>
      <c r="AN884" s="354"/>
      <c r="AO884" s="355"/>
      <c r="AP884" s="356" t="s">
        <v>922</v>
      </c>
      <c r="AQ884" s="356"/>
      <c r="AR884" s="356"/>
      <c r="AS884" s="356"/>
      <c r="AT884" s="356"/>
      <c r="AU884" s="356"/>
      <c r="AV884" s="356"/>
      <c r="AW884" s="356"/>
      <c r="AX884" s="356"/>
      <c r="AY884">
        <f>COUNTA($C$884)</f>
        <v>1</v>
      </c>
    </row>
    <row r="885" spans="1:51" ht="30" customHeight="1" x14ac:dyDescent="0.15">
      <c r="A885" s="369">
        <v>8</v>
      </c>
      <c r="B885" s="369">
        <v>1</v>
      </c>
      <c r="C885" s="357" t="s">
        <v>804</v>
      </c>
      <c r="D885" s="342"/>
      <c r="E885" s="342"/>
      <c r="F885" s="342"/>
      <c r="G885" s="342"/>
      <c r="H885" s="342"/>
      <c r="I885" s="342"/>
      <c r="J885" s="343">
        <v>7430001016656</v>
      </c>
      <c r="K885" s="344"/>
      <c r="L885" s="344"/>
      <c r="M885" s="344"/>
      <c r="N885" s="344"/>
      <c r="O885" s="344"/>
      <c r="P885" s="358" t="s">
        <v>805</v>
      </c>
      <c r="Q885" s="345"/>
      <c r="R885" s="345"/>
      <c r="S885" s="345"/>
      <c r="T885" s="345"/>
      <c r="U885" s="345"/>
      <c r="V885" s="345"/>
      <c r="W885" s="345"/>
      <c r="X885" s="345"/>
      <c r="Y885" s="346">
        <v>0.6</v>
      </c>
      <c r="Z885" s="347"/>
      <c r="AA885" s="347"/>
      <c r="AB885" s="348"/>
      <c r="AC885" s="349" t="s">
        <v>369</v>
      </c>
      <c r="AD885" s="350"/>
      <c r="AE885" s="350"/>
      <c r="AF885" s="350"/>
      <c r="AG885" s="350"/>
      <c r="AH885" s="351">
        <v>7</v>
      </c>
      <c r="AI885" s="352"/>
      <c r="AJ885" s="352"/>
      <c r="AK885" s="352"/>
      <c r="AL885" s="353">
        <v>83</v>
      </c>
      <c r="AM885" s="354"/>
      <c r="AN885" s="354"/>
      <c r="AO885" s="355"/>
      <c r="AP885" s="356" t="s">
        <v>922</v>
      </c>
      <c r="AQ885" s="356"/>
      <c r="AR885" s="356"/>
      <c r="AS885" s="356"/>
      <c r="AT885" s="356"/>
      <c r="AU885" s="356"/>
      <c r="AV885" s="356"/>
      <c r="AW885" s="356"/>
      <c r="AX885" s="356"/>
      <c r="AY885">
        <f>COUNTA($C$885)</f>
        <v>1</v>
      </c>
    </row>
    <row r="886" spans="1:51" ht="30" customHeight="1" x14ac:dyDescent="0.15">
      <c r="A886" s="369">
        <v>9</v>
      </c>
      <c r="B886" s="369">
        <v>1</v>
      </c>
      <c r="C886" s="357" t="s">
        <v>806</v>
      </c>
      <c r="D886" s="342"/>
      <c r="E886" s="342"/>
      <c r="F886" s="342"/>
      <c r="G886" s="342"/>
      <c r="H886" s="342"/>
      <c r="I886" s="342"/>
      <c r="J886" s="343">
        <v>5011401001993</v>
      </c>
      <c r="K886" s="344"/>
      <c r="L886" s="344"/>
      <c r="M886" s="344"/>
      <c r="N886" s="344"/>
      <c r="O886" s="344"/>
      <c r="P886" s="358" t="s">
        <v>807</v>
      </c>
      <c r="Q886" s="345"/>
      <c r="R886" s="345"/>
      <c r="S886" s="345"/>
      <c r="T886" s="345"/>
      <c r="U886" s="345"/>
      <c r="V886" s="345"/>
      <c r="W886" s="345"/>
      <c r="X886" s="345"/>
      <c r="Y886" s="346">
        <v>0.2</v>
      </c>
      <c r="Z886" s="347"/>
      <c r="AA886" s="347"/>
      <c r="AB886" s="348"/>
      <c r="AC886" s="349" t="s">
        <v>369</v>
      </c>
      <c r="AD886" s="350"/>
      <c r="AE886" s="350"/>
      <c r="AF886" s="350"/>
      <c r="AG886" s="350"/>
      <c r="AH886" s="351">
        <v>8</v>
      </c>
      <c r="AI886" s="352"/>
      <c r="AJ886" s="352"/>
      <c r="AK886" s="352"/>
      <c r="AL886" s="353">
        <v>100</v>
      </c>
      <c r="AM886" s="354"/>
      <c r="AN886" s="354"/>
      <c r="AO886" s="355"/>
      <c r="AP886" s="356" t="s">
        <v>922</v>
      </c>
      <c r="AQ886" s="356"/>
      <c r="AR886" s="356"/>
      <c r="AS886" s="356"/>
      <c r="AT886" s="356"/>
      <c r="AU886" s="356"/>
      <c r="AV886" s="356"/>
      <c r="AW886" s="356"/>
      <c r="AX886" s="356"/>
      <c r="AY886">
        <f>COUNTA($C$886)</f>
        <v>1</v>
      </c>
    </row>
    <row r="887" spans="1:51" ht="30" customHeight="1" x14ac:dyDescent="0.15">
      <c r="A887" s="369">
        <v>10</v>
      </c>
      <c r="B887" s="369">
        <v>1</v>
      </c>
      <c r="C887" s="357" t="s">
        <v>921</v>
      </c>
      <c r="D887" s="342"/>
      <c r="E887" s="342"/>
      <c r="F887" s="342"/>
      <c r="G887" s="342"/>
      <c r="H887" s="342"/>
      <c r="I887" s="342"/>
      <c r="J887" s="343">
        <v>8430001014353</v>
      </c>
      <c r="K887" s="344"/>
      <c r="L887" s="344"/>
      <c r="M887" s="344"/>
      <c r="N887" s="344"/>
      <c r="O887" s="344"/>
      <c r="P887" s="358" t="s">
        <v>808</v>
      </c>
      <c r="Q887" s="345"/>
      <c r="R887" s="345"/>
      <c r="S887" s="345"/>
      <c r="T887" s="345"/>
      <c r="U887" s="345"/>
      <c r="V887" s="345"/>
      <c r="W887" s="345"/>
      <c r="X887" s="345"/>
      <c r="Y887" s="346">
        <v>0.1</v>
      </c>
      <c r="Z887" s="347"/>
      <c r="AA887" s="347"/>
      <c r="AB887" s="348"/>
      <c r="AC887" s="349" t="s">
        <v>369</v>
      </c>
      <c r="AD887" s="350"/>
      <c r="AE887" s="350"/>
      <c r="AF887" s="350"/>
      <c r="AG887" s="350"/>
      <c r="AH887" s="351">
        <v>7</v>
      </c>
      <c r="AI887" s="352"/>
      <c r="AJ887" s="352"/>
      <c r="AK887" s="352"/>
      <c r="AL887" s="353">
        <v>90</v>
      </c>
      <c r="AM887" s="354"/>
      <c r="AN887" s="354"/>
      <c r="AO887" s="355"/>
      <c r="AP887" s="356" t="s">
        <v>922</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4" t="s">
        <v>244</v>
      </c>
      <c r="Q910" s="244"/>
      <c r="R910" s="244"/>
      <c r="S910" s="244"/>
      <c r="T910" s="244"/>
      <c r="U910" s="244"/>
      <c r="V910" s="244"/>
      <c r="W910" s="244"/>
      <c r="X910" s="244"/>
      <c r="Y910" s="361" t="s">
        <v>295</v>
      </c>
      <c r="Z910" s="362"/>
      <c r="AA910" s="362"/>
      <c r="AB910" s="362"/>
      <c r="AC910" s="152" t="s">
        <v>335</v>
      </c>
      <c r="AD910" s="152"/>
      <c r="AE910" s="152"/>
      <c r="AF910" s="152"/>
      <c r="AG910" s="152"/>
      <c r="AH910" s="361" t="s">
        <v>364</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76.5" customHeight="1" x14ac:dyDescent="0.15">
      <c r="A911" s="369">
        <v>1</v>
      </c>
      <c r="B911" s="369">
        <v>1</v>
      </c>
      <c r="C911" s="357" t="s">
        <v>816</v>
      </c>
      <c r="D911" s="342"/>
      <c r="E911" s="342"/>
      <c r="F911" s="342"/>
      <c r="G911" s="342"/>
      <c r="H911" s="342"/>
      <c r="I911" s="342"/>
      <c r="J911" s="343">
        <v>1011101022740</v>
      </c>
      <c r="K911" s="344"/>
      <c r="L911" s="344"/>
      <c r="M911" s="344"/>
      <c r="N911" s="344"/>
      <c r="O911" s="344"/>
      <c r="P911" s="358" t="s">
        <v>817</v>
      </c>
      <c r="Q911" s="345"/>
      <c r="R911" s="345"/>
      <c r="S911" s="345"/>
      <c r="T911" s="345"/>
      <c r="U911" s="345"/>
      <c r="V911" s="345"/>
      <c r="W911" s="345"/>
      <c r="X911" s="345"/>
      <c r="Y911" s="346">
        <v>1423</v>
      </c>
      <c r="Z911" s="347"/>
      <c r="AA911" s="347"/>
      <c r="AB911" s="348"/>
      <c r="AC911" s="349" t="s">
        <v>374</v>
      </c>
      <c r="AD911" s="350"/>
      <c r="AE911" s="350"/>
      <c r="AF911" s="350"/>
      <c r="AG911" s="350"/>
      <c r="AH911" s="365" t="s">
        <v>923</v>
      </c>
      <c r="AI911" s="366"/>
      <c r="AJ911" s="366"/>
      <c r="AK911" s="366"/>
      <c r="AL911" s="353">
        <v>100</v>
      </c>
      <c r="AM911" s="354"/>
      <c r="AN911" s="354"/>
      <c r="AO911" s="355"/>
      <c r="AP911" s="356" t="s">
        <v>770</v>
      </c>
      <c r="AQ911" s="356"/>
      <c r="AR911" s="356"/>
      <c r="AS911" s="356"/>
      <c r="AT911" s="356"/>
      <c r="AU911" s="356"/>
      <c r="AV911" s="356"/>
      <c r="AW911" s="356"/>
      <c r="AX911" s="356"/>
      <c r="AY911">
        <f t="shared" si="119"/>
        <v>1</v>
      </c>
    </row>
    <row r="912" spans="1:51" ht="30" customHeight="1" x14ac:dyDescent="0.15">
      <c r="A912" s="369">
        <v>2</v>
      </c>
      <c r="B912" s="369">
        <v>1</v>
      </c>
      <c r="C912" s="357" t="s">
        <v>773</v>
      </c>
      <c r="D912" s="342"/>
      <c r="E912" s="342"/>
      <c r="F912" s="342"/>
      <c r="G912" s="342"/>
      <c r="H912" s="342"/>
      <c r="I912" s="342"/>
      <c r="J912" s="343">
        <v>1010401010455</v>
      </c>
      <c r="K912" s="344"/>
      <c r="L912" s="344"/>
      <c r="M912" s="344"/>
      <c r="N912" s="344"/>
      <c r="O912" s="344"/>
      <c r="P912" s="358" t="s">
        <v>818</v>
      </c>
      <c r="Q912" s="345"/>
      <c r="R912" s="345"/>
      <c r="S912" s="345"/>
      <c r="T912" s="345"/>
      <c r="U912" s="345"/>
      <c r="V912" s="345"/>
      <c r="W912" s="345"/>
      <c r="X912" s="345"/>
      <c r="Y912" s="346">
        <v>244</v>
      </c>
      <c r="Z912" s="347"/>
      <c r="AA912" s="347"/>
      <c r="AB912" s="348"/>
      <c r="AC912" s="349" t="s">
        <v>374</v>
      </c>
      <c r="AD912" s="350"/>
      <c r="AE912" s="350"/>
      <c r="AF912" s="350"/>
      <c r="AG912" s="350"/>
      <c r="AH912" s="365" t="s">
        <v>923</v>
      </c>
      <c r="AI912" s="366"/>
      <c r="AJ912" s="366"/>
      <c r="AK912" s="366"/>
      <c r="AL912" s="353">
        <v>100</v>
      </c>
      <c r="AM912" s="354"/>
      <c r="AN912" s="354"/>
      <c r="AO912" s="355"/>
      <c r="AP912" s="356" t="s">
        <v>922</v>
      </c>
      <c r="AQ912" s="356"/>
      <c r="AR912" s="356"/>
      <c r="AS912" s="356"/>
      <c r="AT912" s="356"/>
      <c r="AU912" s="356"/>
      <c r="AV912" s="356"/>
      <c r="AW912" s="356"/>
      <c r="AX912" s="356"/>
      <c r="AY912">
        <f>COUNTA($C$912)</f>
        <v>1</v>
      </c>
    </row>
    <row r="913" spans="1:51" ht="30" customHeight="1" x14ac:dyDescent="0.15">
      <c r="A913" s="369">
        <v>3</v>
      </c>
      <c r="B913" s="369">
        <v>1</v>
      </c>
      <c r="C913" s="357" t="s">
        <v>771</v>
      </c>
      <c r="D913" s="342"/>
      <c r="E913" s="342"/>
      <c r="F913" s="342"/>
      <c r="G913" s="342"/>
      <c r="H913" s="342"/>
      <c r="I913" s="342"/>
      <c r="J913" s="343">
        <v>8010401050387</v>
      </c>
      <c r="K913" s="344"/>
      <c r="L913" s="344"/>
      <c r="M913" s="344"/>
      <c r="N913" s="344"/>
      <c r="O913" s="344"/>
      <c r="P913" s="358" t="s">
        <v>819</v>
      </c>
      <c r="Q913" s="345"/>
      <c r="R913" s="345"/>
      <c r="S913" s="345"/>
      <c r="T913" s="345"/>
      <c r="U913" s="345"/>
      <c r="V913" s="345"/>
      <c r="W913" s="345"/>
      <c r="X913" s="345"/>
      <c r="Y913" s="346">
        <v>119</v>
      </c>
      <c r="Z913" s="347"/>
      <c r="AA913" s="347"/>
      <c r="AB913" s="348"/>
      <c r="AC913" s="349" t="s">
        <v>374</v>
      </c>
      <c r="AD913" s="350"/>
      <c r="AE913" s="350"/>
      <c r="AF913" s="350"/>
      <c r="AG913" s="350"/>
      <c r="AH913" s="365" t="s">
        <v>923</v>
      </c>
      <c r="AI913" s="366"/>
      <c r="AJ913" s="366"/>
      <c r="AK913" s="366"/>
      <c r="AL913" s="353">
        <v>99</v>
      </c>
      <c r="AM913" s="354"/>
      <c r="AN913" s="354"/>
      <c r="AO913" s="355"/>
      <c r="AP913" s="356" t="s">
        <v>922</v>
      </c>
      <c r="AQ913" s="356"/>
      <c r="AR913" s="356"/>
      <c r="AS913" s="356"/>
      <c r="AT913" s="356"/>
      <c r="AU913" s="356"/>
      <c r="AV913" s="356"/>
      <c r="AW913" s="356"/>
      <c r="AX913" s="356"/>
      <c r="AY913">
        <f>COUNTA($C$913)</f>
        <v>1</v>
      </c>
    </row>
    <row r="914" spans="1:51" ht="30" customHeight="1" x14ac:dyDescent="0.15">
      <c r="A914" s="369">
        <v>4</v>
      </c>
      <c r="B914" s="369">
        <v>1</v>
      </c>
      <c r="C914" s="357" t="s">
        <v>820</v>
      </c>
      <c r="D914" s="342"/>
      <c r="E914" s="342"/>
      <c r="F914" s="342"/>
      <c r="G914" s="342"/>
      <c r="H914" s="342"/>
      <c r="I914" s="342"/>
      <c r="J914" s="343">
        <v>7011101040547</v>
      </c>
      <c r="K914" s="344"/>
      <c r="L914" s="344"/>
      <c r="M914" s="344"/>
      <c r="N914" s="344"/>
      <c r="O914" s="344"/>
      <c r="P914" s="358" t="s">
        <v>821</v>
      </c>
      <c r="Q914" s="345"/>
      <c r="R914" s="345"/>
      <c r="S914" s="345"/>
      <c r="T914" s="345"/>
      <c r="U914" s="345"/>
      <c r="V914" s="345"/>
      <c r="W914" s="345"/>
      <c r="X914" s="345"/>
      <c r="Y914" s="346">
        <v>51</v>
      </c>
      <c r="Z914" s="347"/>
      <c r="AA914" s="347"/>
      <c r="AB914" s="348"/>
      <c r="AC914" s="349" t="s">
        <v>374</v>
      </c>
      <c r="AD914" s="350"/>
      <c r="AE914" s="350"/>
      <c r="AF914" s="350"/>
      <c r="AG914" s="350"/>
      <c r="AH914" s="365" t="s">
        <v>923</v>
      </c>
      <c r="AI914" s="366"/>
      <c r="AJ914" s="366"/>
      <c r="AK914" s="366"/>
      <c r="AL914" s="353">
        <v>100</v>
      </c>
      <c r="AM914" s="354"/>
      <c r="AN914" s="354"/>
      <c r="AO914" s="355"/>
      <c r="AP914" s="356" t="s">
        <v>922</v>
      </c>
      <c r="AQ914" s="356"/>
      <c r="AR914" s="356"/>
      <c r="AS914" s="356"/>
      <c r="AT914" s="356"/>
      <c r="AU914" s="356"/>
      <c r="AV914" s="356"/>
      <c r="AW914" s="356"/>
      <c r="AX914" s="356"/>
      <c r="AY914">
        <f>COUNTA($C$914)</f>
        <v>1</v>
      </c>
    </row>
    <row r="915" spans="1:51" ht="30" customHeight="1" x14ac:dyDescent="0.15">
      <c r="A915" s="369">
        <v>5</v>
      </c>
      <c r="B915" s="369">
        <v>1</v>
      </c>
      <c r="C915" s="357" t="s">
        <v>822</v>
      </c>
      <c r="D915" s="342"/>
      <c r="E915" s="342"/>
      <c r="F915" s="342"/>
      <c r="G915" s="342"/>
      <c r="H915" s="342"/>
      <c r="I915" s="342"/>
      <c r="J915" s="343">
        <v>2120001159664</v>
      </c>
      <c r="K915" s="344"/>
      <c r="L915" s="344"/>
      <c r="M915" s="344"/>
      <c r="N915" s="344"/>
      <c r="O915" s="344"/>
      <c r="P915" s="358" t="s">
        <v>823</v>
      </c>
      <c r="Q915" s="345"/>
      <c r="R915" s="345"/>
      <c r="S915" s="345"/>
      <c r="T915" s="345"/>
      <c r="U915" s="345"/>
      <c r="V915" s="345"/>
      <c r="W915" s="345"/>
      <c r="X915" s="345"/>
      <c r="Y915" s="346">
        <v>46</v>
      </c>
      <c r="Z915" s="347"/>
      <c r="AA915" s="347"/>
      <c r="AB915" s="348"/>
      <c r="AC915" s="349" t="s">
        <v>374</v>
      </c>
      <c r="AD915" s="350"/>
      <c r="AE915" s="350"/>
      <c r="AF915" s="350"/>
      <c r="AG915" s="350"/>
      <c r="AH915" s="365" t="s">
        <v>923</v>
      </c>
      <c r="AI915" s="366"/>
      <c r="AJ915" s="366"/>
      <c r="AK915" s="366"/>
      <c r="AL915" s="353">
        <v>100</v>
      </c>
      <c r="AM915" s="354"/>
      <c r="AN915" s="354"/>
      <c r="AO915" s="355"/>
      <c r="AP915" s="356" t="s">
        <v>922</v>
      </c>
      <c r="AQ915" s="356"/>
      <c r="AR915" s="356"/>
      <c r="AS915" s="356"/>
      <c r="AT915" s="356"/>
      <c r="AU915" s="356"/>
      <c r="AV915" s="356"/>
      <c r="AW915" s="356"/>
      <c r="AX915" s="356"/>
      <c r="AY915">
        <f>COUNTA($C$915)</f>
        <v>1</v>
      </c>
    </row>
    <row r="916" spans="1:51" ht="30" customHeight="1" x14ac:dyDescent="0.15">
      <c r="A916" s="369">
        <v>6</v>
      </c>
      <c r="B916" s="369">
        <v>1</v>
      </c>
      <c r="C916" s="357" t="s">
        <v>824</v>
      </c>
      <c r="D916" s="342"/>
      <c r="E916" s="342"/>
      <c r="F916" s="342"/>
      <c r="G916" s="342"/>
      <c r="H916" s="342"/>
      <c r="I916" s="342"/>
      <c r="J916" s="343">
        <v>7020001078696</v>
      </c>
      <c r="K916" s="344"/>
      <c r="L916" s="344"/>
      <c r="M916" s="344"/>
      <c r="N916" s="344"/>
      <c r="O916" s="344"/>
      <c r="P916" s="358" t="s">
        <v>825</v>
      </c>
      <c r="Q916" s="345"/>
      <c r="R916" s="345"/>
      <c r="S916" s="345"/>
      <c r="T916" s="345"/>
      <c r="U916" s="345"/>
      <c r="V916" s="345"/>
      <c r="W916" s="345"/>
      <c r="X916" s="345"/>
      <c r="Y916" s="346">
        <v>40</v>
      </c>
      <c r="Z916" s="347"/>
      <c r="AA916" s="347"/>
      <c r="AB916" s="348"/>
      <c r="AC916" s="349" t="s">
        <v>374</v>
      </c>
      <c r="AD916" s="350"/>
      <c r="AE916" s="350"/>
      <c r="AF916" s="350"/>
      <c r="AG916" s="350"/>
      <c r="AH916" s="365" t="s">
        <v>923</v>
      </c>
      <c r="AI916" s="366"/>
      <c r="AJ916" s="366"/>
      <c r="AK916" s="366"/>
      <c r="AL916" s="353">
        <v>100</v>
      </c>
      <c r="AM916" s="354"/>
      <c r="AN916" s="354"/>
      <c r="AO916" s="355"/>
      <c r="AP916" s="356" t="s">
        <v>922</v>
      </c>
      <c r="AQ916" s="356"/>
      <c r="AR916" s="356"/>
      <c r="AS916" s="356"/>
      <c r="AT916" s="356"/>
      <c r="AU916" s="356"/>
      <c r="AV916" s="356"/>
      <c r="AW916" s="356"/>
      <c r="AX916" s="356"/>
      <c r="AY916">
        <f>COUNTA($C$916)</f>
        <v>1</v>
      </c>
    </row>
    <row r="917" spans="1:51" ht="30" customHeight="1" x14ac:dyDescent="0.15">
      <c r="A917" s="369">
        <v>7</v>
      </c>
      <c r="B917" s="369">
        <v>1</v>
      </c>
      <c r="C917" s="357" t="s">
        <v>826</v>
      </c>
      <c r="D917" s="342"/>
      <c r="E917" s="342"/>
      <c r="F917" s="342"/>
      <c r="G917" s="342"/>
      <c r="H917" s="342"/>
      <c r="I917" s="342"/>
      <c r="J917" s="343">
        <v>1430001022461</v>
      </c>
      <c r="K917" s="344"/>
      <c r="L917" s="344"/>
      <c r="M917" s="344"/>
      <c r="N917" s="344"/>
      <c r="O917" s="344"/>
      <c r="P917" s="358" t="s">
        <v>827</v>
      </c>
      <c r="Q917" s="345"/>
      <c r="R917" s="345"/>
      <c r="S917" s="345"/>
      <c r="T917" s="345"/>
      <c r="U917" s="345"/>
      <c r="V917" s="345"/>
      <c r="W917" s="345"/>
      <c r="X917" s="345"/>
      <c r="Y917" s="346">
        <v>34</v>
      </c>
      <c r="Z917" s="347"/>
      <c r="AA917" s="347"/>
      <c r="AB917" s="348"/>
      <c r="AC917" s="349" t="s">
        <v>374</v>
      </c>
      <c r="AD917" s="350"/>
      <c r="AE917" s="350"/>
      <c r="AF917" s="350"/>
      <c r="AG917" s="350"/>
      <c r="AH917" s="365" t="s">
        <v>923</v>
      </c>
      <c r="AI917" s="366"/>
      <c r="AJ917" s="366"/>
      <c r="AK917" s="366"/>
      <c r="AL917" s="353">
        <v>100</v>
      </c>
      <c r="AM917" s="354"/>
      <c r="AN917" s="354"/>
      <c r="AO917" s="355"/>
      <c r="AP917" s="356" t="s">
        <v>922</v>
      </c>
      <c r="AQ917" s="356"/>
      <c r="AR917" s="356"/>
      <c r="AS917" s="356"/>
      <c r="AT917" s="356"/>
      <c r="AU917" s="356"/>
      <c r="AV917" s="356"/>
      <c r="AW917" s="356"/>
      <c r="AX917" s="356"/>
      <c r="AY917">
        <f>COUNTA($C$917)</f>
        <v>1</v>
      </c>
    </row>
    <row r="918" spans="1:51" ht="30" customHeight="1" x14ac:dyDescent="0.15">
      <c r="A918" s="369">
        <v>8</v>
      </c>
      <c r="B918" s="369">
        <v>1</v>
      </c>
      <c r="C918" s="357" t="s">
        <v>828</v>
      </c>
      <c r="D918" s="342"/>
      <c r="E918" s="342"/>
      <c r="F918" s="342"/>
      <c r="G918" s="342"/>
      <c r="H918" s="342"/>
      <c r="I918" s="342"/>
      <c r="J918" s="343">
        <v>7010001008844</v>
      </c>
      <c r="K918" s="344"/>
      <c r="L918" s="344"/>
      <c r="M918" s="344"/>
      <c r="N918" s="344"/>
      <c r="O918" s="344"/>
      <c r="P918" s="358" t="s">
        <v>829</v>
      </c>
      <c r="Q918" s="345"/>
      <c r="R918" s="345"/>
      <c r="S918" s="345"/>
      <c r="T918" s="345"/>
      <c r="U918" s="345"/>
      <c r="V918" s="345"/>
      <c r="W918" s="345"/>
      <c r="X918" s="345"/>
      <c r="Y918" s="346">
        <v>24</v>
      </c>
      <c r="Z918" s="347"/>
      <c r="AA918" s="347"/>
      <c r="AB918" s="348"/>
      <c r="AC918" s="349" t="s">
        <v>374</v>
      </c>
      <c r="AD918" s="350"/>
      <c r="AE918" s="350"/>
      <c r="AF918" s="350"/>
      <c r="AG918" s="350"/>
      <c r="AH918" s="365" t="s">
        <v>923</v>
      </c>
      <c r="AI918" s="366"/>
      <c r="AJ918" s="366"/>
      <c r="AK918" s="366"/>
      <c r="AL918" s="353">
        <v>100</v>
      </c>
      <c r="AM918" s="354"/>
      <c r="AN918" s="354"/>
      <c r="AO918" s="355"/>
      <c r="AP918" s="356" t="s">
        <v>922</v>
      </c>
      <c r="AQ918" s="356"/>
      <c r="AR918" s="356"/>
      <c r="AS918" s="356"/>
      <c r="AT918" s="356"/>
      <c r="AU918" s="356"/>
      <c r="AV918" s="356"/>
      <c r="AW918" s="356"/>
      <c r="AX918" s="356"/>
      <c r="AY918">
        <f>COUNTA($C$918)</f>
        <v>1</v>
      </c>
    </row>
    <row r="919" spans="1:51" ht="30" customHeight="1" x14ac:dyDescent="0.15">
      <c r="A919" s="369">
        <v>9</v>
      </c>
      <c r="B919" s="369">
        <v>1</v>
      </c>
      <c r="C919" s="357" t="s">
        <v>830</v>
      </c>
      <c r="D919" s="342"/>
      <c r="E919" s="342"/>
      <c r="F919" s="342"/>
      <c r="G919" s="342"/>
      <c r="H919" s="342"/>
      <c r="I919" s="342"/>
      <c r="J919" s="343">
        <v>7021001015409</v>
      </c>
      <c r="K919" s="344"/>
      <c r="L919" s="344"/>
      <c r="M919" s="344"/>
      <c r="N919" s="344"/>
      <c r="O919" s="344"/>
      <c r="P919" s="358" t="s">
        <v>831</v>
      </c>
      <c r="Q919" s="345"/>
      <c r="R919" s="345"/>
      <c r="S919" s="345"/>
      <c r="T919" s="345"/>
      <c r="U919" s="345"/>
      <c r="V919" s="345"/>
      <c r="W919" s="345"/>
      <c r="X919" s="345"/>
      <c r="Y919" s="346">
        <v>18</v>
      </c>
      <c r="Z919" s="347"/>
      <c r="AA919" s="347"/>
      <c r="AB919" s="348"/>
      <c r="AC919" s="349" t="s">
        <v>374</v>
      </c>
      <c r="AD919" s="350"/>
      <c r="AE919" s="350"/>
      <c r="AF919" s="350"/>
      <c r="AG919" s="350"/>
      <c r="AH919" s="365" t="s">
        <v>923</v>
      </c>
      <c r="AI919" s="366"/>
      <c r="AJ919" s="366"/>
      <c r="AK919" s="366"/>
      <c r="AL919" s="353">
        <v>100</v>
      </c>
      <c r="AM919" s="354"/>
      <c r="AN919" s="354"/>
      <c r="AO919" s="355"/>
      <c r="AP919" s="356" t="s">
        <v>922</v>
      </c>
      <c r="AQ919" s="356"/>
      <c r="AR919" s="356"/>
      <c r="AS919" s="356"/>
      <c r="AT919" s="356"/>
      <c r="AU919" s="356"/>
      <c r="AV919" s="356"/>
      <c r="AW919" s="356"/>
      <c r="AX919" s="356"/>
      <c r="AY919">
        <f>COUNTA($C$919)</f>
        <v>1</v>
      </c>
    </row>
    <row r="920" spans="1:51" ht="51" customHeight="1" x14ac:dyDescent="0.15">
      <c r="A920" s="369">
        <v>10</v>
      </c>
      <c r="B920" s="369">
        <v>1</v>
      </c>
      <c r="C920" s="357" t="s">
        <v>778</v>
      </c>
      <c r="D920" s="342"/>
      <c r="E920" s="342"/>
      <c r="F920" s="342"/>
      <c r="G920" s="342"/>
      <c r="H920" s="342"/>
      <c r="I920" s="342"/>
      <c r="J920" s="343">
        <v>5010701019531</v>
      </c>
      <c r="K920" s="344"/>
      <c r="L920" s="344"/>
      <c r="M920" s="344"/>
      <c r="N920" s="344"/>
      <c r="O920" s="344"/>
      <c r="P920" s="358" t="s">
        <v>832</v>
      </c>
      <c r="Q920" s="345"/>
      <c r="R920" s="345"/>
      <c r="S920" s="345"/>
      <c r="T920" s="345"/>
      <c r="U920" s="345"/>
      <c r="V920" s="345"/>
      <c r="W920" s="345"/>
      <c r="X920" s="345"/>
      <c r="Y920" s="346">
        <v>18</v>
      </c>
      <c r="Z920" s="347"/>
      <c r="AA920" s="347"/>
      <c r="AB920" s="348"/>
      <c r="AC920" s="349" t="s">
        <v>374</v>
      </c>
      <c r="AD920" s="350"/>
      <c r="AE920" s="350"/>
      <c r="AF920" s="350"/>
      <c r="AG920" s="350"/>
      <c r="AH920" s="365" t="s">
        <v>923</v>
      </c>
      <c r="AI920" s="366"/>
      <c r="AJ920" s="366"/>
      <c r="AK920" s="366"/>
      <c r="AL920" s="353">
        <v>99</v>
      </c>
      <c r="AM920" s="354"/>
      <c r="AN920" s="354"/>
      <c r="AO920" s="355"/>
      <c r="AP920" s="356" t="s">
        <v>922</v>
      </c>
      <c r="AQ920" s="356"/>
      <c r="AR920" s="356"/>
      <c r="AS920" s="356"/>
      <c r="AT920" s="356"/>
      <c r="AU920" s="356"/>
      <c r="AV920" s="356"/>
      <c r="AW920" s="356"/>
      <c r="AX920" s="356"/>
      <c r="AY920">
        <f>COUNTA($C$920)</f>
        <v>1</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4" t="s">
        <v>244</v>
      </c>
      <c r="Q943" s="244"/>
      <c r="R943" s="244"/>
      <c r="S943" s="244"/>
      <c r="T943" s="244"/>
      <c r="U943" s="244"/>
      <c r="V943" s="244"/>
      <c r="W943" s="244"/>
      <c r="X943" s="244"/>
      <c r="Y943" s="361" t="s">
        <v>295</v>
      </c>
      <c r="Z943" s="362"/>
      <c r="AA943" s="362"/>
      <c r="AB943" s="362"/>
      <c r="AC943" s="152" t="s">
        <v>335</v>
      </c>
      <c r="AD943" s="152"/>
      <c r="AE943" s="152"/>
      <c r="AF943" s="152"/>
      <c r="AG943" s="152"/>
      <c r="AH943" s="361" t="s">
        <v>364</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69">
        <v>1</v>
      </c>
      <c r="B944" s="369">
        <v>1</v>
      </c>
      <c r="C944" s="357" t="s">
        <v>816</v>
      </c>
      <c r="D944" s="342"/>
      <c r="E944" s="342"/>
      <c r="F944" s="342"/>
      <c r="G944" s="342"/>
      <c r="H944" s="342"/>
      <c r="I944" s="342"/>
      <c r="J944" s="343">
        <v>1011101022740</v>
      </c>
      <c r="K944" s="344"/>
      <c r="L944" s="344"/>
      <c r="M944" s="344"/>
      <c r="N944" s="344"/>
      <c r="O944" s="344"/>
      <c r="P944" s="358" t="s">
        <v>837</v>
      </c>
      <c r="Q944" s="345"/>
      <c r="R944" s="345"/>
      <c r="S944" s="345"/>
      <c r="T944" s="345"/>
      <c r="U944" s="345"/>
      <c r="V944" s="345"/>
      <c r="W944" s="345"/>
      <c r="X944" s="345"/>
      <c r="Y944" s="346">
        <v>2</v>
      </c>
      <c r="Z944" s="347"/>
      <c r="AA944" s="347"/>
      <c r="AB944" s="348"/>
      <c r="AC944" s="349" t="s">
        <v>375</v>
      </c>
      <c r="AD944" s="350"/>
      <c r="AE944" s="350"/>
      <c r="AF944" s="350"/>
      <c r="AG944" s="350"/>
      <c r="AH944" s="365" t="s">
        <v>923</v>
      </c>
      <c r="AI944" s="366"/>
      <c r="AJ944" s="366"/>
      <c r="AK944" s="366"/>
      <c r="AL944" s="353">
        <v>99</v>
      </c>
      <c r="AM944" s="354"/>
      <c r="AN944" s="354"/>
      <c r="AO944" s="355"/>
      <c r="AP944" s="356" t="s">
        <v>922</v>
      </c>
      <c r="AQ944" s="356"/>
      <c r="AR944" s="356"/>
      <c r="AS944" s="356"/>
      <c r="AT944" s="356"/>
      <c r="AU944" s="356"/>
      <c r="AV944" s="356"/>
      <c r="AW944" s="356"/>
      <c r="AX944" s="356"/>
      <c r="AY944">
        <f t="shared" si="120"/>
        <v>1</v>
      </c>
    </row>
    <row r="945" spans="1:51" ht="30" customHeight="1" x14ac:dyDescent="0.15">
      <c r="A945" s="369">
        <v>2</v>
      </c>
      <c r="B945" s="369">
        <v>1</v>
      </c>
      <c r="C945" s="357" t="s">
        <v>798</v>
      </c>
      <c r="D945" s="342"/>
      <c r="E945" s="342"/>
      <c r="F945" s="342"/>
      <c r="G945" s="342"/>
      <c r="H945" s="342"/>
      <c r="I945" s="342"/>
      <c r="J945" s="343">
        <v>7430001018958</v>
      </c>
      <c r="K945" s="344"/>
      <c r="L945" s="344"/>
      <c r="M945" s="344"/>
      <c r="N945" s="344"/>
      <c r="O945" s="344"/>
      <c r="P945" s="358" t="s">
        <v>838</v>
      </c>
      <c r="Q945" s="345"/>
      <c r="R945" s="345"/>
      <c r="S945" s="345"/>
      <c r="T945" s="345"/>
      <c r="U945" s="345"/>
      <c r="V945" s="345"/>
      <c r="W945" s="345"/>
      <c r="X945" s="345"/>
      <c r="Y945" s="346">
        <v>1</v>
      </c>
      <c r="Z945" s="347"/>
      <c r="AA945" s="347"/>
      <c r="AB945" s="348"/>
      <c r="AC945" s="349" t="s">
        <v>375</v>
      </c>
      <c r="AD945" s="350"/>
      <c r="AE945" s="350"/>
      <c r="AF945" s="350"/>
      <c r="AG945" s="350"/>
      <c r="AH945" s="365" t="s">
        <v>923</v>
      </c>
      <c r="AI945" s="366"/>
      <c r="AJ945" s="366"/>
      <c r="AK945" s="366"/>
      <c r="AL945" s="353">
        <v>100</v>
      </c>
      <c r="AM945" s="354"/>
      <c r="AN945" s="354"/>
      <c r="AO945" s="355"/>
      <c r="AP945" s="356" t="s">
        <v>922</v>
      </c>
      <c r="AQ945" s="356"/>
      <c r="AR945" s="356"/>
      <c r="AS945" s="356"/>
      <c r="AT945" s="356"/>
      <c r="AU945" s="356"/>
      <c r="AV945" s="356"/>
      <c r="AW945" s="356"/>
      <c r="AX945" s="356"/>
      <c r="AY945">
        <f>COUNTA($C$945)</f>
        <v>1</v>
      </c>
    </row>
    <row r="946" spans="1:51" ht="30" customHeight="1" x14ac:dyDescent="0.15">
      <c r="A946" s="369">
        <v>3</v>
      </c>
      <c r="B946" s="369">
        <v>1</v>
      </c>
      <c r="C946" s="357" t="s">
        <v>792</v>
      </c>
      <c r="D946" s="342"/>
      <c r="E946" s="342"/>
      <c r="F946" s="342"/>
      <c r="G946" s="342"/>
      <c r="H946" s="342"/>
      <c r="I946" s="342"/>
      <c r="J946" s="343">
        <v>5160001007123</v>
      </c>
      <c r="K946" s="344"/>
      <c r="L946" s="344"/>
      <c r="M946" s="344"/>
      <c r="N946" s="344"/>
      <c r="O946" s="344"/>
      <c r="P946" s="358" t="s">
        <v>839</v>
      </c>
      <c r="Q946" s="345"/>
      <c r="R946" s="345"/>
      <c r="S946" s="345"/>
      <c r="T946" s="345"/>
      <c r="U946" s="345"/>
      <c r="V946" s="345"/>
      <c r="W946" s="345"/>
      <c r="X946" s="345"/>
      <c r="Y946" s="346">
        <v>1</v>
      </c>
      <c r="Z946" s="347"/>
      <c r="AA946" s="347"/>
      <c r="AB946" s="348"/>
      <c r="AC946" s="349" t="s">
        <v>375</v>
      </c>
      <c r="AD946" s="350"/>
      <c r="AE946" s="350"/>
      <c r="AF946" s="350"/>
      <c r="AG946" s="350"/>
      <c r="AH946" s="365" t="s">
        <v>923</v>
      </c>
      <c r="AI946" s="366"/>
      <c r="AJ946" s="366"/>
      <c r="AK946" s="366"/>
      <c r="AL946" s="353">
        <v>86</v>
      </c>
      <c r="AM946" s="354"/>
      <c r="AN946" s="354"/>
      <c r="AO946" s="355"/>
      <c r="AP946" s="356" t="s">
        <v>922</v>
      </c>
      <c r="AQ946" s="356"/>
      <c r="AR946" s="356"/>
      <c r="AS946" s="356"/>
      <c r="AT946" s="356"/>
      <c r="AU946" s="356"/>
      <c r="AV946" s="356"/>
      <c r="AW946" s="356"/>
      <c r="AX946" s="356"/>
      <c r="AY946">
        <f>COUNTA($C$946)</f>
        <v>1</v>
      </c>
    </row>
    <row r="947" spans="1:51" ht="30" customHeight="1" x14ac:dyDescent="0.15">
      <c r="A947" s="369">
        <v>4</v>
      </c>
      <c r="B947" s="369">
        <v>1</v>
      </c>
      <c r="C947" s="357" t="s">
        <v>840</v>
      </c>
      <c r="D947" s="342"/>
      <c r="E947" s="342"/>
      <c r="F947" s="342"/>
      <c r="G947" s="342"/>
      <c r="H947" s="342"/>
      <c r="I947" s="342"/>
      <c r="J947" s="343">
        <v>9430005010356</v>
      </c>
      <c r="K947" s="344"/>
      <c r="L947" s="344"/>
      <c r="M947" s="344"/>
      <c r="N947" s="344"/>
      <c r="O947" s="344"/>
      <c r="P947" s="358" t="s">
        <v>841</v>
      </c>
      <c r="Q947" s="345"/>
      <c r="R947" s="345"/>
      <c r="S947" s="345"/>
      <c r="T947" s="345"/>
      <c r="U947" s="345"/>
      <c r="V947" s="345"/>
      <c r="W947" s="345"/>
      <c r="X947" s="345"/>
      <c r="Y947" s="346">
        <v>0.9</v>
      </c>
      <c r="Z947" s="347"/>
      <c r="AA947" s="347"/>
      <c r="AB947" s="348"/>
      <c r="AC947" s="349" t="s">
        <v>375</v>
      </c>
      <c r="AD947" s="350"/>
      <c r="AE947" s="350"/>
      <c r="AF947" s="350"/>
      <c r="AG947" s="350"/>
      <c r="AH947" s="365" t="s">
        <v>923</v>
      </c>
      <c r="AI947" s="366"/>
      <c r="AJ947" s="366"/>
      <c r="AK947" s="366"/>
      <c r="AL947" s="353">
        <v>100</v>
      </c>
      <c r="AM947" s="354"/>
      <c r="AN947" s="354"/>
      <c r="AO947" s="355"/>
      <c r="AP947" s="356" t="s">
        <v>922</v>
      </c>
      <c r="AQ947" s="356"/>
      <c r="AR947" s="356"/>
      <c r="AS947" s="356"/>
      <c r="AT947" s="356"/>
      <c r="AU947" s="356"/>
      <c r="AV947" s="356"/>
      <c r="AW947" s="356"/>
      <c r="AX947" s="356"/>
      <c r="AY947">
        <f>COUNTA($C$947)</f>
        <v>1</v>
      </c>
    </row>
    <row r="948" spans="1:51" ht="30" customHeight="1" x14ac:dyDescent="0.15">
      <c r="A948" s="369">
        <v>5</v>
      </c>
      <c r="B948" s="369">
        <v>1</v>
      </c>
      <c r="C948" s="357" t="s">
        <v>925</v>
      </c>
      <c r="D948" s="342"/>
      <c r="E948" s="342"/>
      <c r="F948" s="342"/>
      <c r="G948" s="342"/>
      <c r="H948" s="342"/>
      <c r="I948" s="342"/>
      <c r="J948" s="343">
        <v>2010401024066</v>
      </c>
      <c r="K948" s="344"/>
      <c r="L948" s="344"/>
      <c r="M948" s="344"/>
      <c r="N948" s="344"/>
      <c r="O948" s="344"/>
      <c r="P948" s="358" t="s">
        <v>842</v>
      </c>
      <c r="Q948" s="345"/>
      <c r="R948" s="345"/>
      <c r="S948" s="345"/>
      <c r="T948" s="345"/>
      <c r="U948" s="345"/>
      <c r="V948" s="345"/>
      <c r="W948" s="345"/>
      <c r="X948" s="345"/>
      <c r="Y948" s="346">
        <v>0.9</v>
      </c>
      <c r="Z948" s="347"/>
      <c r="AA948" s="347"/>
      <c r="AB948" s="348"/>
      <c r="AC948" s="349" t="s">
        <v>375</v>
      </c>
      <c r="AD948" s="350"/>
      <c r="AE948" s="350"/>
      <c r="AF948" s="350"/>
      <c r="AG948" s="350"/>
      <c r="AH948" s="365" t="s">
        <v>923</v>
      </c>
      <c r="AI948" s="366"/>
      <c r="AJ948" s="366"/>
      <c r="AK948" s="366"/>
      <c r="AL948" s="353">
        <v>100</v>
      </c>
      <c r="AM948" s="354"/>
      <c r="AN948" s="354"/>
      <c r="AO948" s="355"/>
      <c r="AP948" s="356" t="s">
        <v>922</v>
      </c>
      <c r="AQ948" s="356"/>
      <c r="AR948" s="356"/>
      <c r="AS948" s="356"/>
      <c r="AT948" s="356"/>
      <c r="AU948" s="356"/>
      <c r="AV948" s="356"/>
      <c r="AW948" s="356"/>
      <c r="AX948" s="356"/>
      <c r="AY948">
        <f>COUNTA($C$948)</f>
        <v>1</v>
      </c>
    </row>
    <row r="949" spans="1:51" ht="30" customHeight="1" x14ac:dyDescent="0.15">
      <c r="A949" s="369">
        <v>6</v>
      </c>
      <c r="B949" s="369">
        <v>1</v>
      </c>
      <c r="C949" s="357" t="s">
        <v>926</v>
      </c>
      <c r="D949" s="342"/>
      <c r="E949" s="342"/>
      <c r="F949" s="342"/>
      <c r="G949" s="342"/>
      <c r="H949" s="342"/>
      <c r="I949" s="342"/>
      <c r="J949" s="343">
        <v>3010401057222</v>
      </c>
      <c r="K949" s="344"/>
      <c r="L949" s="344"/>
      <c r="M949" s="344"/>
      <c r="N949" s="344"/>
      <c r="O949" s="344"/>
      <c r="P949" s="358" t="s">
        <v>843</v>
      </c>
      <c r="Q949" s="345"/>
      <c r="R949" s="345"/>
      <c r="S949" s="345"/>
      <c r="T949" s="345"/>
      <c r="U949" s="345"/>
      <c r="V949" s="345"/>
      <c r="W949" s="345"/>
      <c r="X949" s="345"/>
      <c r="Y949" s="346">
        <v>0.5</v>
      </c>
      <c r="Z949" s="347"/>
      <c r="AA949" s="347"/>
      <c r="AB949" s="348"/>
      <c r="AC949" s="349" t="s">
        <v>375</v>
      </c>
      <c r="AD949" s="350"/>
      <c r="AE949" s="350"/>
      <c r="AF949" s="350"/>
      <c r="AG949" s="350"/>
      <c r="AH949" s="365" t="s">
        <v>923</v>
      </c>
      <c r="AI949" s="366"/>
      <c r="AJ949" s="366"/>
      <c r="AK949" s="366"/>
      <c r="AL949" s="353">
        <v>90</v>
      </c>
      <c r="AM949" s="354"/>
      <c r="AN949" s="354"/>
      <c r="AO949" s="355"/>
      <c r="AP949" s="356" t="s">
        <v>922</v>
      </c>
      <c r="AQ949" s="356"/>
      <c r="AR949" s="356"/>
      <c r="AS949" s="356"/>
      <c r="AT949" s="356"/>
      <c r="AU949" s="356"/>
      <c r="AV949" s="356"/>
      <c r="AW949" s="356"/>
      <c r="AX949" s="356"/>
      <c r="AY949">
        <f>COUNTA($C$949)</f>
        <v>1</v>
      </c>
    </row>
    <row r="950" spans="1:51" ht="30" customHeight="1" x14ac:dyDescent="0.15">
      <c r="A950" s="369">
        <v>7</v>
      </c>
      <c r="B950" s="369">
        <v>1</v>
      </c>
      <c r="C950" s="357" t="s">
        <v>844</v>
      </c>
      <c r="D950" s="342"/>
      <c r="E950" s="342"/>
      <c r="F950" s="342"/>
      <c r="G950" s="342"/>
      <c r="H950" s="342"/>
      <c r="I950" s="342"/>
      <c r="J950" s="343">
        <v>7120001016506</v>
      </c>
      <c r="K950" s="344"/>
      <c r="L950" s="344"/>
      <c r="M950" s="344"/>
      <c r="N950" s="344"/>
      <c r="O950" s="344"/>
      <c r="P950" s="358" t="s">
        <v>845</v>
      </c>
      <c r="Q950" s="345"/>
      <c r="R950" s="345"/>
      <c r="S950" s="345"/>
      <c r="T950" s="345"/>
      <c r="U950" s="345"/>
      <c r="V950" s="345"/>
      <c r="W950" s="345"/>
      <c r="X950" s="345"/>
      <c r="Y950" s="346">
        <v>0.5</v>
      </c>
      <c r="Z950" s="347"/>
      <c r="AA950" s="347"/>
      <c r="AB950" s="348"/>
      <c r="AC950" s="349" t="s">
        <v>375</v>
      </c>
      <c r="AD950" s="350"/>
      <c r="AE950" s="350"/>
      <c r="AF950" s="350"/>
      <c r="AG950" s="350"/>
      <c r="AH950" s="365" t="s">
        <v>923</v>
      </c>
      <c r="AI950" s="366"/>
      <c r="AJ950" s="366"/>
      <c r="AK950" s="366"/>
      <c r="AL950" s="353">
        <v>88</v>
      </c>
      <c r="AM950" s="354"/>
      <c r="AN950" s="354"/>
      <c r="AO950" s="355"/>
      <c r="AP950" s="356" t="s">
        <v>922</v>
      </c>
      <c r="AQ950" s="356"/>
      <c r="AR950" s="356"/>
      <c r="AS950" s="356"/>
      <c r="AT950" s="356"/>
      <c r="AU950" s="356"/>
      <c r="AV950" s="356"/>
      <c r="AW950" s="356"/>
      <c r="AX950" s="356"/>
      <c r="AY950">
        <f>COUNTA($C$950)</f>
        <v>1</v>
      </c>
    </row>
    <row r="951" spans="1:51" ht="30" customHeight="1" x14ac:dyDescent="0.15">
      <c r="A951" s="369">
        <v>8</v>
      </c>
      <c r="B951" s="369">
        <v>1</v>
      </c>
      <c r="C951" s="357" t="s">
        <v>846</v>
      </c>
      <c r="D951" s="342"/>
      <c r="E951" s="342"/>
      <c r="F951" s="342"/>
      <c r="G951" s="342"/>
      <c r="H951" s="342"/>
      <c r="I951" s="342"/>
      <c r="J951" s="343">
        <v>1010001034994</v>
      </c>
      <c r="K951" s="344"/>
      <c r="L951" s="344"/>
      <c r="M951" s="344"/>
      <c r="N951" s="344"/>
      <c r="O951" s="344"/>
      <c r="P951" s="358" t="s">
        <v>847</v>
      </c>
      <c r="Q951" s="345"/>
      <c r="R951" s="345"/>
      <c r="S951" s="345"/>
      <c r="T951" s="345"/>
      <c r="U951" s="345"/>
      <c r="V951" s="345"/>
      <c r="W951" s="345"/>
      <c r="X951" s="345"/>
      <c r="Y951" s="346">
        <v>0.4</v>
      </c>
      <c r="Z951" s="347"/>
      <c r="AA951" s="347"/>
      <c r="AB951" s="348"/>
      <c r="AC951" s="349" t="s">
        <v>375</v>
      </c>
      <c r="AD951" s="350"/>
      <c r="AE951" s="350"/>
      <c r="AF951" s="350"/>
      <c r="AG951" s="350"/>
      <c r="AH951" s="365" t="s">
        <v>923</v>
      </c>
      <c r="AI951" s="366"/>
      <c r="AJ951" s="366"/>
      <c r="AK951" s="366"/>
      <c r="AL951" s="353">
        <v>100</v>
      </c>
      <c r="AM951" s="354"/>
      <c r="AN951" s="354"/>
      <c r="AO951" s="355"/>
      <c r="AP951" s="356" t="s">
        <v>922</v>
      </c>
      <c r="AQ951" s="356"/>
      <c r="AR951" s="356"/>
      <c r="AS951" s="356"/>
      <c r="AT951" s="356"/>
      <c r="AU951" s="356"/>
      <c r="AV951" s="356"/>
      <c r="AW951" s="356"/>
      <c r="AX951" s="356"/>
      <c r="AY951">
        <f>COUNTA($C$951)</f>
        <v>1</v>
      </c>
    </row>
    <row r="952" spans="1:51" ht="30" customHeight="1" x14ac:dyDescent="0.15">
      <c r="A952" s="369">
        <v>9</v>
      </c>
      <c r="B952" s="369">
        <v>1</v>
      </c>
      <c r="C952" s="357" t="s">
        <v>848</v>
      </c>
      <c r="D952" s="342"/>
      <c r="E952" s="342"/>
      <c r="F952" s="342"/>
      <c r="G952" s="342"/>
      <c r="H952" s="342"/>
      <c r="I952" s="342"/>
      <c r="J952" s="343">
        <v>5130001010492</v>
      </c>
      <c r="K952" s="344"/>
      <c r="L952" s="344"/>
      <c r="M952" s="344"/>
      <c r="N952" s="344"/>
      <c r="O952" s="344"/>
      <c r="P952" s="358" t="s">
        <v>849</v>
      </c>
      <c r="Q952" s="345"/>
      <c r="R952" s="345"/>
      <c r="S952" s="345"/>
      <c r="T952" s="345"/>
      <c r="U952" s="345"/>
      <c r="V952" s="345"/>
      <c r="W952" s="345"/>
      <c r="X952" s="345"/>
      <c r="Y952" s="346">
        <v>0.4</v>
      </c>
      <c r="Z952" s="347"/>
      <c r="AA952" s="347"/>
      <c r="AB952" s="348"/>
      <c r="AC952" s="349" t="s">
        <v>375</v>
      </c>
      <c r="AD952" s="350"/>
      <c r="AE952" s="350"/>
      <c r="AF952" s="350"/>
      <c r="AG952" s="350"/>
      <c r="AH952" s="365" t="s">
        <v>923</v>
      </c>
      <c r="AI952" s="366"/>
      <c r="AJ952" s="366"/>
      <c r="AK952" s="366"/>
      <c r="AL952" s="353">
        <v>89</v>
      </c>
      <c r="AM952" s="354"/>
      <c r="AN952" s="354"/>
      <c r="AO952" s="355"/>
      <c r="AP952" s="356" t="s">
        <v>922</v>
      </c>
      <c r="AQ952" s="356"/>
      <c r="AR952" s="356"/>
      <c r="AS952" s="356"/>
      <c r="AT952" s="356"/>
      <c r="AU952" s="356"/>
      <c r="AV952" s="356"/>
      <c r="AW952" s="356"/>
      <c r="AX952" s="356"/>
      <c r="AY952">
        <f>COUNTA($C$952)</f>
        <v>1</v>
      </c>
    </row>
    <row r="953" spans="1:51" ht="30" customHeight="1" x14ac:dyDescent="0.15">
      <c r="A953" s="369">
        <v>10</v>
      </c>
      <c r="B953" s="369">
        <v>1</v>
      </c>
      <c r="C953" s="357" t="s">
        <v>794</v>
      </c>
      <c r="D953" s="342"/>
      <c r="E953" s="342"/>
      <c r="F953" s="342"/>
      <c r="G953" s="342"/>
      <c r="H953" s="342"/>
      <c r="I953" s="342"/>
      <c r="J953" s="343">
        <v>1011501010790</v>
      </c>
      <c r="K953" s="344"/>
      <c r="L953" s="344"/>
      <c r="M953" s="344"/>
      <c r="N953" s="344"/>
      <c r="O953" s="344"/>
      <c r="P953" s="358" t="s">
        <v>795</v>
      </c>
      <c r="Q953" s="345"/>
      <c r="R953" s="345"/>
      <c r="S953" s="345"/>
      <c r="T953" s="345"/>
      <c r="U953" s="345"/>
      <c r="V953" s="345"/>
      <c r="W953" s="345"/>
      <c r="X953" s="345"/>
      <c r="Y953" s="346">
        <v>0.3</v>
      </c>
      <c r="Z953" s="347"/>
      <c r="AA953" s="347"/>
      <c r="AB953" s="348"/>
      <c r="AC953" s="349" t="s">
        <v>375</v>
      </c>
      <c r="AD953" s="350"/>
      <c r="AE953" s="350"/>
      <c r="AF953" s="350"/>
      <c r="AG953" s="350"/>
      <c r="AH953" s="365" t="s">
        <v>923</v>
      </c>
      <c r="AI953" s="366"/>
      <c r="AJ953" s="366"/>
      <c r="AK953" s="366"/>
      <c r="AL953" s="353">
        <v>70</v>
      </c>
      <c r="AM953" s="354"/>
      <c r="AN953" s="354"/>
      <c r="AO953" s="355"/>
      <c r="AP953" s="356" t="s">
        <v>922</v>
      </c>
      <c r="AQ953" s="356"/>
      <c r="AR953" s="356"/>
      <c r="AS953" s="356"/>
      <c r="AT953" s="356"/>
      <c r="AU953" s="356"/>
      <c r="AV953" s="356"/>
      <c r="AW953" s="356"/>
      <c r="AX953" s="356"/>
      <c r="AY953">
        <f>COUNTA($C$953)</f>
        <v>1</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4" t="s">
        <v>244</v>
      </c>
      <c r="Q976" s="244"/>
      <c r="R976" s="244"/>
      <c r="S976" s="244"/>
      <c r="T976" s="244"/>
      <c r="U976" s="244"/>
      <c r="V976" s="244"/>
      <c r="W976" s="244"/>
      <c r="X976" s="244"/>
      <c r="Y976" s="361" t="s">
        <v>295</v>
      </c>
      <c r="Z976" s="362"/>
      <c r="AA976" s="362"/>
      <c r="AB976" s="362"/>
      <c r="AC976" s="152" t="s">
        <v>335</v>
      </c>
      <c r="AD976" s="152"/>
      <c r="AE976" s="152"/>
      <c r="AF976" s="152"/>
      <c r="AG976" s="152"/>
      <c r="AH976" s="361" t="s">
        <v>364</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30" customHeight="1" x14ac:dyDescent="0.15">
      <c r="A977" s="369">
        <v>1</v>
      </c>
      <c r="B977" s="369">
        <v>1</v>
      </c>
      <c r="C977" s="357" t="s">
        <v>816</v>
      </c>
      <c r="D977" s="342"/>
      <c r="E977" s="342"/>
      <c r="F977" s="342"/>
      <c r="G977" s="342"/>
      <c r="H977" s="342"/>
      <c r="I977" s="342"/>
      <c r="J977" s="343">
        <v>1011101022740</v>
      </c>
      <c r="K977" s="344"/>
      <c r="L977" s="344"/>
      <c r="M977" s="344"/>
      <c r="N977" s="344"/>
      <c r="O977" s="344"/>
      <c r="P977" s="358" t="s">
        <v>860</v>
      </c>
      <c r="Q977" s="345"/>
      <c r="R977" s="345"/>
      <c r="S977" s="345"/>
      <c r="T977" s="345"/>
      <c r="U977" s="345"/>
      <c r="V977" s="345"/>
      <c r="W977" s="345"/>
      <c r="X977" s="345"/>
      <c r="Y977" s="346">
        <v>161</v>
      </c>
      <c r="Z977" s="347"/>
      <c r="AA977" s="347"/>
      <c r="AB977" s="348"/>
      <c r="AC977" s="349" t="s">
        <v>376</v>
      </c>
      <c r="AD977" s="350"/>
      <c r="AE977" s="350"/>
      <c r="AF977" s="350"/>
      <c r="AG977" s="350"/>
      <c r="AH977" s="365" t="s">
        <v>923</v>
      </c>
      <c r="AI977" s="366"/>
      <c r="AJ977" s="366"/>
      <c r="AK977" s="366"/>
      <c r="AL977" s="353">
        <v>100</v>
      </c>
      <c r="AM977" s="354"/>
      <c r="AN977" s="354"/>
      <c r="AO977" s="355"/>
      <c r="AP977" s="356" t="s">
        <v>922</v>
      </c>
      <c r="AQ977" s="356"/>
      <c r="AR977" s="356"/>
      <c r="AS977" s="356"/>
      <c r="AT977" s="356"/>
      <c r="AU977" s="356"/>
      <c r="AV977" s="356"/>
      <c r="AW977" s="356"/>
      <c r="AX977" s="356"/>
      <c r="AY977">
        <f t="shared" si="121"/>
        <v>1</v>
      </c>
    </row>
    <row r="978" spans="1:51" ht="30" customHeight="1" x14ac:dyDescent="0.15">
      <c r="A978" s="369">
        <v>2</v>
      </c>
      <c r="B978" s="369">
        <v>1</v>
      </c>
      <c r="C978" s="357" t="s">
        <v>861</v>
      </c>
      <c r="D978" s="342"/>
      <c r="E978" s="342"/>
      <c r="F978" s="342"/>
      <c r="G978" s="342"/>
      <c r="H978" s="342"/>
      <c r="I978" s="342"/>
      <c r="J978" s="343">
        <v>9010701005032</v>
      </c>
      <c r="K978" s="344"/>
      <c r="L978" s="344"/>
      <c r="M978" s="344"/>
      <c r="N978" s="344"/>
      <c r="O978" s="344"/>
      <c r="P978" s="358" t="s">
        <v>862</v>
      </c>
      <c r="Q978" s="345"/>
      <c r="R978" s="345"/>
      <c r="S978" s="345"/>
      <c r="T978" s="345"/>
      <c r="U978" s="345"/>
      <c r="V978" s="345"/>
      <c r="W978" s="345"/>
      <c r="X978" s="345"/>
      <c r="Y978" s="346">
        <v>106</v>
      </c>
      <c r="Z978" s="347"/>
      <c r="AA978" s="347"/>
      <c r="AB978" s="348"/>
      <c r="AC978" s="349" t="s">
        <v>376</v>
      </c>
      <c r="AD978" s="350"/>
      <c r="AE978" s="350"/>
      <c r="AF978" s="350"/>
      <c r="AG978" s="350"/>
      <c r="AH978" s="365" t="s">
        <v>923</v>
      </c>
      <c r="AI978" s="366"/>
      <c r="AJ978" s="366"/>
      <c r="AK978" s="366"/>
      <c r="AL978" s="353">
        <v>99</v>
      </c>
      <c r="AM978" s="354"/>
      <c r="AN978" s="354"/>
      <c r="AO978" s="355"/>
      <c r="AP978" s="356" t="s">
        <v>922</v>
      </c>
      <c r="AQ978" s="356"/>
      <c r="AR978" s="356"/>
      <c r="AS978" s="356"/>
      <c r="AT978" s="356"/>
      <c r="AU978" s="356"/>
      <c r="AV978" s="356"/>
      <c r="AW978" s="356"/>
      <c r="AX978" s="356"/>
      <c r="AY978">
        <f>COUNTA($C$978)</f>
        <v>1</v>
      </c>
    </row>
    <row r="979" spans="1:51" ht="48" customHeight="1" x14ac:dyDescent="0.15">
      <c r="A979" s="369">
        <v>3</v>
      </c>
      <c r="B979" s="369">
        <v>1</v>
      </c>
      <c r="C979" s="357" t="s">
        <v>771</v>
      </c>
      <c r="D979" s="342"/>
      <c r="E979" s="342"/>
      <c r="F979" s="342"/>
      <c r="G979" s="342"/>
      <c r="H979" s="342"/>
      <c r="I979" s="342"/>
      <c r="J979" s="343">
        <v>8010401050387</v>
      </c>
      <c r="K979" s="344"/>
      <c r="L979" s="344"/>
      <c r="M979" s="344"/>
      <c r="N979" s="344"/>
      <c r="O979" s="344"/>
      <c r="P979" s="358" t="s">
        <v>863</v>
      </c>
      <c r="Q979" s="345"/>
      <c r="R979" s="345"/>
      <c r="S979" s="345"/>
      <c r="T979" s="345"/>
      <c r="U979" s="345"/>
      <c r="V979" s="345"/>
      <c r="W979" s="345"/>
      <c r="X979" s="345"/>
      <c r="Y979" s="346">
        <v>58</v>
      </c>
      <c r="Z979" s="347"/>
      <c r="AA979" s="347"/>
      <c r="AB979" s="348"/>
      <c r="AC979" s="349" t="s">
        <v>376</v>
      </c>
      <c r="AD979" s="350"/>
      <c r="AE979" s="350"/>
      <c r="AF979" s="350"/>
      <c r="AG979" s="350"/>
      <c r="AH979" s="365" t="s">
        <v>923</v>
      </c>
      <c r="AI979" s="366"/>
      <c r="AJ979" s="366"/>
      <c r="AK979" s="366"/>
      <c r="AL979" s="353">
        <v>99</v>
      </c>
      <c r="AM979" s="354"/>
      <c r="AN979" s="354"/>
      <c r="AO979" s="355"/>
      <c r="AP979" s="356" t="s">
        <v>922</v>
      </c>
      <c r="AQ979" s="356"/>
      <c r="AR979" s="356"/>
      <c r="AS979" s="356"/>
      <c r="AT979" s="356"/>
      <c r="AU979" s="356"/>
      <c r="AV979" s="356"/>
      <c r="AW979" s="356"/>
      <c r="AX979" s="356"/>
      <c r="AY979">
        <f>COUNTA($C$979)</f>
        <v>1</v>
      </c>
    </row>
    <row r="980" spans="1:51" ht="30" customHeight="1" x14ac:dyDescent="0.15">
      <c r="A980" s="369">
        <v>4</v>
      </c>
      <c r="B980" s="369">
        <v>1</v>
      </c>
      <c r="C980" s="357" t="s">
        <v>776</v>
      </c>
      <c r="D980" s="342"/>
      <c r="E980" s="342"/>
      <c r="F980" s="342"/>
      <c r="G980" s="342"/>
      <c r="H980" s="342"/>
      <c r="I980" s="342"/>
      <c r="J980" s="343">
        <v>7180001032621</v>
      </c>
      <c r="K980" s="344"/>
      <c r="L980" s="344"/>
      <c r="M980" s="344"/>
      <c r="N980" s="344"/>
      <c r="O980" s="344"/>
      <c r="P980" s="358" t="s">
        <v>864</v>
      </c>
      <c r="Q980" s="345"/>
      <c r="R980" s="345"/>
      <c r="S980" s="345"/>
      <c r="T980" s="345"/>
      <c r="U980" s="345"/>
      <c r="V980" s="345"/>
      <c r="W980" s="345"/>
      <c r="X980" s="345"/>
      <c r="Y980" s="346">
        <v>17</v>
      </c>
      <c r="Z980" s="347"/>
      <c r="AA980" s="347"/>
      <c r="AB980" s="348"/>
      <c r="AC980" s="349" t="s">
        <v>376</v>
      </c>
      <c r="AD980" s="350"/>
      <c r="AE980" s="350"/>
      <c r="AF980" s="350"/>
      <c r="AG980" s="350"/>
      <c r="AH980" s="365" t="s">
        <v>923</v>
      </c>
      <c r="AI980" s="366"/>
      <c r="AJ980" s="366"/>
      <c r="AK980" s="366"/>
      <c r="AL980" s="353">
        <v>97</v>
      </c>
      <c r="AM980" s="354"/>
      <c r="AN980" s="354"/>
      <c r="AO980" s="355"/>
      <c r="AP980" s="356" t="s">
        <v>922</v>
      </c>
      <c r="AQ980" s="356"/>
      <c r="AR980" s="356"/>
      <c r="AS980" s="356"/>
      <c r="AT980" s="356"/>
      <c r="AU980" s="356"/>
      <c r="AV980" s="356"/>
      <c r="AW980" s="356"/>
      <c r="AX980" s="356"/>
      <c r="AY980">
        <f>COUNTA($C$980)</f>
        <v>1</v>
      </c>
    </row>
    <row r="981" spans="1:51" ht="51" customHeight="1" x14ac:dyDescent="0.15">
      <c r="A981" s="369">
        <v>5</v>
      </c>
      <c r="B981" s="369">
        <v>1</v>
      </c>
      <c r="C981" s="357" t="s">
        <v>865</v>
      </c>
      <c r="D981" s="342"/>
      <c r="E981" s="342"/>
      <c r="F981" s="342"/>
      <c r="G981" s="342"/>
      <c r="H981" s="342"/>
      <c r="I981" s="342"/>
      <c r="J981" s="343">
        <v>7010401099013</v>
      </c>
      <c r="K981" s="344"/>
      <c r="L981" s="344"/>
      <c r="M981" s="344"/>
      <c r="N981" s="344"/>
      <c r="O981" s="344"/>
      <c r="P981" s="358" t="s">
        <v>866</v>
      </c>
      <c r="Q981" s="345"/>
      <c r="R981" s="345"/>
      <c r="S981" s="345"/>
      <c r="T981" s="345"/>
      <c r="U981" s="345"/>
      <c r="V981" s="345"/>
      <c r="W981" s="345"/>
      <c r="X981" s="345"/>
      <c r="Y981" s="346">
        <v>14</v>
      </c>
      <c r="Z981" s="347"/>
      <c r="AA981" s="347"/>
      <c r="AB981" s="348"/>
      <c r="AC981" s="349" t="s">
        <v>376</v>
      </c>
      <c r="AD981" s="350"/>
      <c r="AE981" s="350"/>
      <c r="AF981" s="350"/>
      <c r="AG981" s="350"/>
      <c r="AH981" s="365" t="s">
        <v>923</v>
      </c>
      <c r="AI981" s="366"/>
      <c r="AJ981" s="366"/>
      <c r="AK981" s="366"/>
      <c r="AL981" s="353">
        <v>97</v>
      </c>
      <c r="AM981" s="354"/>
      <c r="AN981" s="354"/>
      <c r="AO981" s="355"/>
      <c r="AP981" s="356" t="s">
        <v>922</v>
      </c>
      <c r="AQ981" s="356"/>
      <c r="AR981" s="356"/>
      <c r="AS981" s="356"/>
      <c r="AT981" s="356"/>
      <c r="AU981" s="356"/>
      <c r="AV981" s="356"/>
      <c r="AW981" s="356"/>
      <c r="AX981" s="356"/>
      <c r="AY981">
        <f>COUNTA($C$981)</f>
        <v>1</v>
      </c>
    </row>
    <row r="982" spans="1:51" ht="50.25" customHeight="1" x14ac:dyDescent="0.15">
      <c r="A982" s="369">
        <v>6</v>
      </c>
      <c r="B982" s="369">
        <v>1</v>
      </c>
      <c r="C982" s="357" t="s">
        <v>778</v>
      </c>
      <c r="D982" s="342"/>
      <c r="E982" s="342"/>
      <c r="F982" s="342"/>
      <c r="G982" s="342"/>
      <c r="H982" s="342"/>
      <c r="I982" s="342"/>
      <c r="J982" s="343">
        <v>5010701019531</v>
      </c>
      <c r="K982" s="344"/>
      <c r="L982" s="344"/>
      <c r="M982" s="344"/>
      <c r="N982" s="344"/>
      <c r="O982" s="344"/>
      <c r="P982" s="358" t="s">
        <v>867</v>
      </c>
      <c r="Q982" s="345"/>
      <c r="R982" s="345"/>
      <c r="S982" s="345"/>
      <c r="T982" s="345"/>
      <c r="U982" s="345"/>
      <c r="V982" s="345"/>
      <c r="W982" s="345"/>
      <c r="X982" s="345"/>
      <c r="Y982" s="346">
        <v>12</v>
      </c>
      <c r="Z982" s="347"/>
      <c r="AA982" s="347"/>
      <c r="AB982" s="348"/>
      <c r="AC982" s="349" t="s">
        <v>376</v>
      </c>
      <c r="AD982" s="350"/>
      <c r="AE982" s="350"/>
      <c r="AF982" s="350"/>
      <c r="AG982" s="350"/>
      <c r="AH982" s="365" t="s">
        <v>923</v>
      </c>
      <c r="AI982" s="366"/>
      <c r="AJ982" s="366"/>
      <c r="AK982" s="366"/>
      <c r="AL982" s="353">
        <v>100</v>
      </c>
      <c r="AM982" s="354"/>
      <c r="AN982" s="354"/>
      <c r="AO982" s="355"/>
      <c r="AP982" s="356" t="s">
        <v>922</v>
      </c>
      <c r="AQ982" s="356"/>
      <c r="AR982" s="356"/>
      <c r="AS982" s="356"/>
      <c r="AT982" s="356"/>
      <c r="AU982" s="356"/>
      <c r="AV982" s="356"/>
      <c r="AW982" s="356"/>
      <c r="AX982" s="356"/>
      <c r="AY982">
        <f>COUNTA($C$982)</f>
        <v>1</v>
      </c>
    </row>
    <row r="983" spans="1:51" ht="30" customHeight="1" x14ac:dyDescent="0.15">
      <c r="A983" s="369">
        <v>7</v>
      </c>
      <c r="B983" s="369">
        <v>1</v>
      </c>
      <c r="C983" s="357" t="s">
        <v>868</v>
      </c>
      <c r="D983" s="342"/>
      <c r="E983" s="342"/>
      <c r="F983" s="342"/>
      <c r="G983" s="342"/>
      <c r="H983" s="342"/>
      <c r="I983" s="342"/>
      <c r="J983" s="343">
        <v>9011101008170</v>
      </c>
      <c r="K983" s="344"/>
      <c r="L983" s="344"/>
      <c r="M983" s="344"/>
      <c r="N983" s="344"/>
      <c r="O983" s="344"/>
      <c r="P983" s="358" t="s">
        <v>869</v>
      </c>
      <c r="Q983" s="345"/>
      <c r="R983" s="345"/>
      <c r="S983" s="345"/>
      <c r="T983" s="345"/>
      <c r="U983" s="345"/>
      <c r="V983" s="345"/>
      <c r="W983" s="345"/>
      <c r="X983" s="345"/>
      <c r="Y983" s="346">
        <v>2</v>
      </c>
      <c r="Z983" s="347"/>
      <c r="AA983" s="347"/>
      <c r="AB983" s="348"/>
      <c r="AC983" s="349" t="s">
        <v>376</v>
      </c>
      <c r="AD983" s="350"/>
      <c r="AE983" s="350"/>
      <c r="AF983" s="350"/>
      <c r="AG983" s="350"/>
      <c r="AH983" s="365" t="s">
        <v>923</v>
      </c>
      <c r="AI983" s="366"/>
      <c r="AJ983" s="366"/>
      <c r="AK983" s="366"/>
      <c r="AL983" s="353">
        <v>94</v>
      </c>
      <c r="AM983" s="354"/>
      <c r="AN983" s="354"/>
      <c r="AO983" s="355"/>
      <c r="AP983" s="356" t="s">
        <v>922</v>
      </c>
      <c r="AQ983" s="356"/>
      <c r="AR983" s="356"/>
      <c r="AS983" s="356"/>
      <c r="AT983" s="356"/>
      <c r="AU983" s="356"/>
      <c r="AV983" s="356"/>
      <c r="AW983" s="356"/>
      <c r="AX983" s="356"/>
      <c r="AY983">
        <f>COUNTA($C$983)</f>
        <v>1</v>
      </c>
    </row>
    <row r="984" spans="1:51" ht="51.75" customHeight="1" x14ac:dyDescent="0.15">
      <c r="A984" s="369">
        <v>8</v>
      </c>
      <c r="B984" s="369">
        <v>1</v>
      </c>
      <c r="C984" s="357" t="s">
        <v>870</v>
      </c>
      <c r="D984" s="342"/>
      <c r="E984" s="342"/>
      <c r="F984" s="342"/>
      <c r="G984" s="342"/>
      <c r="H984" s="342"/>
      <c r="I984" s="342"/>
      <c r="J984" s="343">
        <v>7010001008844</v>
      </c>
      <c r="K984" s="344"/>
      <c r="L984" s="344"/>
      <c r="M984" s="344"/>
      <c r="N984" s="344"/>
      <c r="O984" s="344"/>
      <c r="P984" s="358" t="s">
        <v>871</v>
      </c>
      <c r="Q984" s="345"/>
      <c r="R984" s="345"/>
      <c r="S984" s="345"/>
      <c r="T984" s="345"/>
      <c r="U984" s="345"/>
      <c r="V984" s="345"/>
      <c r="W984" s="345"/>
      <c r="X984" s="345"/>
      <c r="Y984" s="346">
        <v>2</v>
      </c>
      <c r="Z984" s="347"/>
      <c r="AA984" s="347"/>
      <c r="AB984" s="348"/>
      <c r="AC984" s="349" t="s">
        <v>376</v>
      </c>
      <c r="AD984" s="350"/>
      <c r="AE984" s="350"/>
      <c r="AF984" s="350"/>
      <c r="AG984" s="350"/>
      <c r="AH984" s="365" t="s">
        <v>923</v>
      </c>
      <c r="AI984" s="366"/>
      <c r="AJ984" s="366"/>
      <c r="AK984" s="366"/>
      <c r="AL984" s="353">
        <v>91</v>
      </c>
      <c r="AM984" s="354"/>
      <c r="AN984" s="354"/>
      <c r="AO984" s="355"/>
      <c r="AP984" s="356" t="s">
        <v>922</v>
      </c>
      <c r="AQ984" s="356"/>
      <c r="AR984" s="356"/>
      <c r="AS984" s="356"/>
      <c r="AT984" s="356"/>
      <c r="AU984" s="356"/>
      <c r="AV984" s="356"/>
      <c r="AW984" s="356"/>
      <c r="AX984" s="356"/>
      <c r="AY984">
        <f>COUNTA($C$984)</f>
        <v>1</v>
      </c>
    </row>
    <row r="985" spans="1:51" ht="30" customHeight="1" x14ac:dyDescent="0.15">
      <c r="A985" s="369">
        <v>9</v>
      </c>
      <c r="B985" s="369">
        <v>1</v>
      </c>
      <c r="C985" s="357" t="s">
        <v>872</v>
      </c>
      <c r="D985" s="342"/>
      <c r="E985" s="342"/>
      <c r="F985" s="342"/>
      <c r="G985" s="342"/>
      <c r="H985" s="342"/>
      <c r="I985" s="342"/>
      <c r="J985" s="343">
        <v>8100001007753</v>
      </c>
      <c r="K985" s="344"/>
      <c r="L985" s="344"/>
      <c r="M985" s="344"/>
      <c r="N985" s="344"/>
      <c r="O985" s="344"/>
      <c r="P985" s="358" t="s">
        <v>873</v>
      </c>
      <c r="Q985" s="345"/>
      <c r="R985" s="345"/>
      <c r="S985" s="345"/>
      <c r="T985" s="345"/>
      <c r="U985" s="345"/>
      <c r="V985" s="345"/>
      <c r="W985" s="345"/>
      <c r="X985" s="345"/>
      <c r="Y985" s="346">
        <v>1</v>
      </c>
      <c r="Z985" s="347"/>
      <c r="AA985" s="347"/>
      <c r="AB985" s="348"/>
      <c r="AC985" s="349" t="s">
        <v>376</v>
      </c>
      <c r="AD985" s="350"/>
      <c r="AE985" s="350"/>
      <c r="AF985" s="350"/>
      <c r="AG985" s="350"/>
      <c r="AH985" s="365" t="s">
        <v>923</v>
      </c>
      <c r="AI985" s="366"/>
      <c r="AJ985" s="366"/>
      <c r="AK985" s="366"/>
      <c r="AL985" s="353">
        <v>99</v>
      </c>
      <c r="AM985" s="354"/>
      <c r="AN985" s="354"/>
      <c r="AO985" s="355"/>
      <c r="AP985" s="356" t="s">
        <v>922</v>
      </c>
      <c r="AQ985" s="356"/>
      <c r="AR985" s="356"/>
      <c r="AS985" s="356"/>
      <c r="AT985" s="356"/>
      <c r="AU985" s="356"/>
      <c r="AV985" s="356"/>
      <c r="AW985" s="356"/>
      <c r="AX985" s="356"/>
      <c r="AY985">
        <f>COUNTA($C$985)</f>
        <v>1</v>
      </c>
    </row>
    <row r="986" spans="1:51" ht="30" customHeight="1" x14ac:dyDescent="0.15">
      <c r="A986" s="369">
        <v>10</v>
      </c>
      <c r="B986" s="369">
        <v>1</v>
      </c>
      <c r="C986" s="357" t="s">
        <v>874</v>
      </c>
      <c r="D986" s="342"/>
      <c r="E986" s="342"/>
      <c r="F986" s="342"/>
      <c r="G986" s="342"/>
      <c r="H986" s="342"/>
      <c r="I986" s="342"/>
      <c r="J986" s="343">
        <v>4010401057023</v>
      </c>
      <c r="K986" s="344"/>
      <c r="L986" s="344"/>
      <c r="M986" s="344"/>
      <c r="N986" s="344"/>
      <c r="O986" s="344"/>
      <c r="P986" s="358" t="s">
        <v>875</v>
      </c>
      <c r="Q986" s="345"/>
      <c r="R986" s="345"/>
      <c r="S986" s="345"/>
      <c r="T986" s="345"/>
      <c r="U986" s="345"/>
      <c r="V986" s="345"/>
      <c r="W986" s="345"/>
      <c r="X986" s="345"/>
      <c r="Y986" s="346">
        <v>1</v>
      </c>
      <c r="Z986" s="347"/>
      <c r="AA986" s="347"/>
      <c r="AB986" s="348"/>
      <c r="AC986" s="349" t="s">
        <v>376</v>
      </c>
      <c r="AD986" s="350"/>
      <c r="AE986" s="350"/>
      <c r="AF986" s="350"/>
      <c r="AG986" s="350"/>
      <c r="AH986" s="365" t="s">
        <v>923</v>
      </c>
      <c r="AI986" s="366"/>
      <c r="AJ986" s="366"/>
      <c r="AK986" s="366"/>
      <c r="AL986" s="353">
        <v>99</v>
      </c>
      <c r="AM986" s="354"/>
      <c r="AN986" s="354"/>
      <c r="AO986" s="355"/>
      <c r="AP986" s="356" t="s">
        <v>922</v>
      </c>
      <c r="AQ986" s="356"/>
      <c r="AR986" s="356"/>
      <c r="AS986" s="356"/>
      <c r="AT986" s="356"/>
      <c r="AU986" s="356"/>
      <c r="AV986" s="356"/>
      <c r="AW986" s="356"/>
      <c r="AX986" s="356"/>
      <c r="AY986">
        <f>COUNTA($C$986)</f>
        <v>1</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4" t="s">
        <v>244</v>
      </c>
      <c r="Q1009" s="244"/>
      <c r="R1009" s="244"/>
      <c r="S1009" s="244"/>
      <c r="T1009" s="244"/>
      <c r="U1009" s="244"/>
      <c r="V1009" s="244"/>
      <c r="W1009" s="244"/>
      <c r="X1009" s="244"/>
      <c r="Y1009" s="361" t="s">
        <v>295</v>
      </c>
      <c r="Z1009" s="362"/>
      <c r="AA1009" s="362"/>
      <c r="AB1009" s="362"/>
      <c r="AC1009" s="152" t="s">
        <v>335</v>
      </c>
      <c r="AD1009" s="152"/>
      <c r="AE1009" s="152"/>
      <c r="AF1009" s="152"/>
      <c r="AG1009" s="152"/>
      <c r="AH1009" s="361" t="s">
        <v>364</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4" t="s">
        <v>244</v>
      </c>
      <c r="Q1042" s="244"/>
      <c r="R1042" s="244"/>
      <c r="S1042" s="244"/>
      <c r="T1042" s="244"/>
      <c r="U1042" s="244"/>
      <c r="V1042" s="244"/>
      <c r="W1042" s="244"/>
      <c r="X1042" s="244"/>
      <c r="Y1042" s="361" t="s">
        <v>295</v>
      </c>
      <c r="Z1042" s="362"/>
      <c r="AA1042" s="362"/>
      <c r="AB1042" s="362"/>
      <c r="AC1042" s="152" t="s">
        <v>335</v>
      </c>
      <c r="AD1042" s="152"/>
      <c r="AE1042" s="152"/>
      <c r="AF1042" s="152"/>
      <c r="AG1042" s="152"/>
      <c r="AH1042" s="361" t="s">
        <v>364</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4" t="s">
        <v>244</v>
      </c>
      <c r="Q1075" s="244"/>
      <c r="R1075" s="244"/>
      <c r="S1075" s="244"/>
      <c r="T1075" s="244"/>
      <c r="U1075" s="244"/>
      <c r="V1075" s="244"/>
      <c r="W1075" s="244"/>
      <c r="X1075" s="244"/>
      <c r="Y1075" s="361" t="s">
        <v>295</v>
      </c>
      <c r="Z1075" s="362"/>
      <c r="AA1075" s="362"/>
      <c r="AB1075" s="362"/>
      <c r="AC1075" s="152" t="s">
        <v>335</v>
      </c>
      <c r="AD1075" s="152"/>
      <c r="AE1075" s="152"/>
      <c r="AF1075" s="152"/>
      <c r="AG1075" s="152"/>
      <c r="AH1075" s="361" t="s">
        <v>364</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326</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4" t="s">
        <v>341</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327</v>
      </c>
      <c r="AQ1109" s="364"/>
      <c r="AR1109" s="364"/>
      <c r="AS1109" s="364"/>
      <c r="AT1109" s="364"/>
      <c r="AU1109" s="364"/>
      <c r="AV1109" s="364"/>
      <c r="AW1109" s="364"/>
      <c r="AX1109" s="364"/>
    </row>
    <row r="1110" spans="1:51" ht="76.5" customHeight="1" x14ac:dyDescent="0.15">
      <c r="A1110" s="369">
        <v>1</v>
      </c>
      <c r="B1110" s="369">
        <v>1</v>
      </c>
      <c r="C1110" s="367"/>
      <c r="D1110" s="367"/>
      <c r="E1110" s="150" t="s">
        <v>876</v>
      </c>
      <c r="F1110" s="368"/>
      <c r="G1110" s="368"/>
      <c r="H1110" s="368"/>
      <c r="I1110" s="368"/>
      <c r="J1110" s="343">
        <v>1011101022740</v>
      </c>
      <c r="K1110" s="344"/>
      <c r="L1110" s="344"/>
      <c r="M1110" s="344"/>
      <c r="N1110" s="344"/>
      <c r="O1110" s="344"/>
      <c r="P1110" s="358" t="s">
        <v>877</v>
      </c>
      <c r="Q1110" s="345"/>
      <c r="R1110" s="345"/>
      <c r="S1110" s="345"/>
      <c r="T1110" s="345"/>
      <c r="U1110" s="345"/>
      <c r="V1110" s="345"/>
      <c r="W1110" s="345"/>
      <c r="X1110" s="345"/>
      <c r="Y1110" s="346">
        <v>4049</v>
      </c>
      <c r="Z1110" s="347"/>
      <c r="AA1110" s="347"/>
      <c r="AB1110" s="348"/>
      <c r="AC1110" s="349" t="s">
        <v>374</v>
      </c>
      <c r="AD1110" s="350"/>
      <c r="AE1110" s="350"/>
      <c r="AF1110" s="350"/>
      <c r="AG1110" s="350"/>
      <c r="AH1110" s="365" t="s">
        <v>923</v>
      </c>
      <c r="AI1110" s="366"/>
      <c r="AJ1110" s="366"/>
      <c r="AK1110" s="366"/>
      <c r="AL1110" s="353">
        <v>100</v>
      </c>
      <c r="AM1110" s="354"/>
      <c r="AN1110" s="354"/>
      <c r="AO1110" s="355"/>
      <c r="AP1110" s="356" t="s">
        <v>878</v>
      </c>
      <c r="AQ1110" s="356"/>
      <c r="AR1110" s="356"/>
      <c r="AS1110" s="356"/>
      <c r="AT1110" s="356"/>
      <c r="AU1110" s="356"/>
      <c r="AV1110" s="356"/>
      <c r="AW1110" s="356"/>
      <c r="AX1110" s="356"/>
    </row>
    <row r="1111" spans="1:51" ht="79.5" customHeight="1" x14ac:dyDescent="0.15">
      <c r="A1111" s="369">
        <v>2</v>
      </c>
      <c r="B1111" s="369">
        <v>1</v>
      </c>
      <c r="C1111" s="367"/>
      <c r="D1111" s="367"/>
      <c r="E1111" s="150" t="s">
        <v>879</v>
      </c>
      <c r="F1111" s="368"/>
      <c r="G1111" s="368"/>
      <c r="H1111" s="368"/>
      <c r="I1111" s="368"/>
      <c r="J1111" s="343">
        <v>8010401050387</v>
      </c>
      <c r="K1111" s="344"/>
      <c r="L1111" s="344"/>
      <c r="M1111" s="344"/>
      <c r="N1111" s="344"/>
      <c r="O1111" s="344"/>
      <c r="P1111" s="358" t="s">
        <v>880</v>
      </c>
      <c r="Q1111" s="345"/>
      <c r="R1111" s="345"/>
      <c r="S1111" s="345"/>
      <c r="T1111" s="345"/>
      <c r="U1111" s="345"/>
      <c r="V1111" s="345"/>
      <c r="W1111" s="345"/>
      <c r="X1111" s="345"/>
      <c r="Y1111" s="346">
        <v>1068</v>
      </c>
      <c r="Z1111" s="347"/>
      <c r="AA1111" s="347"/>
      <c r="AB1111" s="348"/>
      <c r="AC1111" s="349" t="s">
        <v>376</v>
      </c>
      <c r="AD1111" s="350"/>
      <c r="AE1111" s="350"/>
      <c r="AF1111" s="350"/>
      <c r="AG1111" s="350"/>
      <c r="AH1111" s="365" t="s">
        <v>923</v>
      </c>
      <c r="AI1111" s="366"/>
      <c r="AJ1111" s="366"/>
      <c r="AK1111" s="366"/>
      <c r="AL1111" s="353">
        <v>100</v>
      </c>
      <c r="AM1111" s="354"/>
      <c r="AN1111" s="354"/>
      <c r="AO1111" s="355"/>
      <c r="AP1111" s="356" t="s">
        <v>878</v>
      </c>
      <c r="AQ1111" s="356"/>
      <c r="AR1111" s="356"/>
      <c r="AS1111" s="356"/>
      <c r="AT1111" s="356"/>
      <c r="AU1111" s="356"/>
      <c r="AV1111" s="356"/>
      <c r="AW1111" s="356"/>
      <c r="AX1111" s="356"/>
      <c r="AY1111">
        <f>COUNTA($E$1111)</f>
        <v>1</v>
      </c>
    </row>
    <row r="1112" spans="1:51" ht="30" customHeight="1" x14ac:dyDescent="0.15">
      <c r="A1112" s="369">
        <v>3</v>
      </c>
      <c r="B1112" s="369">
        <v>1</v>
      </c>
      <c r="C1112" s="367"/>
      <c r="D1112" s="367"/>
      <c r="E1112" s="150" t="s">
        <v>881</v>
      </c>
      <c r="F1112" s="368"/>
      <c r="G1112" s="368"/>
      <c r="H1112" s="368"/>
      <c r="I1112" s="368"/>
      <c r="J1112" s="343">
        <v>5010701019531</v>
      </c>
      <c r="K1112" s="344"/>
      <c r="L1112" s="344"/>
      <c r="M1112" s="344"/>
      <c r="N1112" s="344"/>
      <c r="O1112" s="344"/>
      <c r="P1112" s="358" t="s">
        <v>882</v>
      </c>
      <c r="Q1112" s="345"/>
      <c r="R1112" s="345"/>
      <c r="S1112" s="345"/>
      <c r="T1112" s="345"/>
      <c r="U1112" s="345"/>
      <c r="V1112" s="345"/>
      <c r="W1112" s="345"/>
      <c r="X1112" s="345"/>
      <c r="Y1112" s="346">
        <v>843</v>
      </c>
      <c r="Z1112" s="347"/>
      <c r="AA1112" s="347"/>
      <c r="AB1112" s="348"/>
      <c r="AC1112" s="349" t="s">
        <v>374</v>
      </c>
      <c r="AD1112" s="350"/>
      <c r="AE1112" s="350"/>
      <c r="AF1112" s="350"/>
      <c r="AG1112" s="350"/>
      <c r="AH1112" s="365" t="s">
        <v>923</v>
      </c>
      <c r="AI1112" s="366"/>
      <c r="AJ1112" s="366"/>
      <c r="AK1112" s="366"/>
      <c r="AL1112" s="353">
        <v>100</v>
      </c>
      <c r="AM1112" s="354"/>
      <c r="AN1112" s="354"/>
      <c r="AO1112" s="355"/>
      <c r="AP1112" s="356"/>
      <c r="AQ1112" s="356"/>
      <c r="AR1112" s="356"/>
      <c r="AS1112" s="356"/>
      <c r="AT1112" s="356"/>
      <c r="AU1112" s="356"/>
      <c r="AV1112" s="356"/>
      <c r="AW1112" s="356"/>
      <c r="AX1112" s="356"/>
      <c r="AY1112">
        <f>COUNTA($E$1112)</f>
        <v>1</v>
      </c>
    </row>
    <row r="1113" spans="1:51" ht="30" customHeight="1" x14ac:dyDescent="0.15">
      <c r="A1113" s="369">
        <v>4</v>
      </c>
      <c r="B1113" s="369">
        <v>1</v>
      </c>
      <c r="C1113" s="367"/>
      <c r="D1113" s="367"/>
      <c r="E1113" s="150" t="s">
        <v>883</v>
      </c>
      <c r="F1113" s="368"/>
      <c r="G1113" s="368"/>
      <c r="H1113" s="368"/>
      <c r="I1113" s="368"/>
      <c r="J1113" s="343">
        <v>1010401010455</v>
      </c>
      <c r="K1113" s="344"/>
      <c r="L1113" s="344"/>
      <c r="M1113" s="344"/>
      <c r="N1113" s="344"/>
      <c r="O1113" s="344"/>
      <c r="P1113" s="358" t="s">
        <v>884</v>
      </c>
      <c r="Q1113" s="345"/>
      <c r="R1113" s="345"/>
      <c r="S1113" s="345"/>
      <c r="T1113" s="345"/>
      <c r="U1113" s="345"/>
      <c r="V1113" s="345"/>
      <c r="W1113" s="345"/>
      <c r="X1113" s="345"/>
      <c r="Y1113" s="346">
        <v>675</v>
      </c>
      <c r="Z1113" s="347"/>
      <c r="AA1113" s="347"/>
      <c r="AB1113" s="348"/>
      <c r="AC1113" s="349" t="s">
        <v>374</v>
      </c>
      <c r="AD1113" s="350"/>
      <c r="AE1113" s="350"/>
      <c r="AF1113" s="350"/>
      <c r="AG1113" s="350"/>
      <c r="AH1113" s="365" t="s">
        <v>923</v>
      </c>
      <c r="AI1113" s="366"/>
      <c r="AJ1113" s="366"/>
      <c r="AK1113" s="366"/>
      <c r="AL1113" s="353">
        <v>100</v>
      </c>
      <c r="AM1113" s="354"/>
      <c r="AN1113" s="354"/>
      <c r="AO1113" s="355"/>
      <c r="AP1113" s="356"/>
      <c r="AQ1113" s="356"/>
      <c r="AR1113" s="356"/>
      <c r="AS1113" s="356"/>
      <c r="AT1113" s="356"/>
      <c r="AU1113" s="356"/>
      <c r="AV1113" s="356"/>
      <c r="AW1113" s="356"/>
      <c r="AX1113" s="356"/>
      <c r="AY1113">
        <f>COUNTA($E$1113)</f>
        <v>1</v>
      </c>
    </row>
    <row r="1114" spans="1:51" ht="30" customHeight="1" x14ac:dyDescent="0.15">
      <c r="A1114" s="369">
        <v>5</v>
      </c>
      <c r="B1114" s="369">
        <v>1</v>
      </c>
      <c r="C1114" s="367"/>
      <c r="D1114" s="367"/>
      <c r="E1114" s="150" t="s">
        <v>885</v>
      </c>
      <c r="F1114" s="368"/>
      <c r="G1114" s="368"/>
      <c r="H1114" s="368"/>
      <c r="I1114" s="368"/>
      <c r="J1114" s="343">
        <v>7011101040547</v>
      </c>
      <c r="K1114" s="344"/>
      <c r="L1114" s="344"/>
      <c r="M1114" s="344"/>
      <c r="N1114" s="344"/>
      <c r="O1114" s="344"/>
      <c r="P1114" s="358" t="s">
        <v>886</v>
      </c>
      <c r="Q1114" s="345"/>
      <c r="R1114" s="345"/>
      <c r="S1114" s="345"/>
      <c r="T1114" s="345"/>
      <c r="U1114" s="345"/>
      <c r="V1114" s="345"/>
      <c r="W1114" s="345"/>
      <c r="X1114" s="345"/>
      <c r="Y1114" s="346">
        <v>292</v>
      </c>
      <c r="Z1114" s="347"/>
      <c r="AA1114" s="347"/>
      <c r="AB1114" s="348"/>
      <c r="AC1114" s="349" t="s">
        <v>374</v>
      </c>
      <c r="AD1114" s="350"/>
      <c r="AE1114" s="350"/>
      <c r="AF1114" s="350"/>
      <c r="AG1114" s="350"/>
      <c r="AH1114" s="365" t="s">
        <v>923</v>
      </c>
      <c r="AI1114" s="366"/>
      <c r="AJ1114" s="366"/>
      <c r="AK1114" s="366"/>
      <c r="AL1114" s="353">
        <v>100</v>
      </c>
      <c r="AM1114" s="354"/>
      <c r="AN1114" s="354"/>
      <c r="AO1114" s="355"/>
      <c r="AP1114" s="356"/>
      <c r="AQ1114" s="356"/>
      <c r="AR1114" s="356"/>
      <c r="AS1114" s="356"/>
      <c r="AT1114" s="356"/>
      <c r="AU1114" s="356"/>
      <c r="AV1114" s="356"/>
      <c r="AW1114" s="356"/>
      <c r="AX1114" s="356"/>
      <c r="AY1114">
        <f>COUNTA($E$1114)</f>
        <v>1</v>
      </c>
    </row>
    <row r="1115" spans="1:51" ht="30" customHeight="1" x14ac:dyDescent="0.15">
      <c r="A1115" s="369">
        <v>6</v>
      </c>
      <c r="B1115" s="369">
        <v>1</v>
      </c>
      <c r="C1115" s="367"/>
      <c r="D1115" s="367"/>
      <c r="E1115" s="150" t="s">
        <v>887</v>
      </c>
      <c r="F1115" s="368"/>
      <c r="G1115" s="368"/>
      <c r="H1115" s="368"/>
      <c r="I1115" s="368"/>
      <c r="J1115" s="343">
        <v>4010601031653</v>
      </c>
      <c r="K1115" s="344"/>
      <c r="L1115" s="344"/>
      <c r="M1115" s="344"/>
      <c r="N1115" s="344"/>
      <c r="O1115" s="344"/>
      <c r="P1115" s="358" t="s">
        <v>888</v>
      </c>
      <c r="Q1115" s="345"/>
      <c r="R1115" s="345"/>
      <c r="S1115" s="345"/>
      <c r="T1115" s="345"/>
      <c r="U1115" s="345"/>
      <c r="V1115" s="345"/>
      <c r="W1115" s="345"/>
      <c r="X1115" s="345"/>
      <c r="Y1115" s="346">
        <v>288</v>
      </c>
      <c r="Z1115" s="347"/>
      <c r="AA1115" s="347"/>
      <c r="AB1115" s="348"/>
      <c r="AC1115" s="349" t="s">
        <v>376</v>
      </c>
      <c r="AD1115" s="350"/>
      <c r="AE1115" s="350"/>
      <c r="AF1115" s="350"/>
      <c r="AG1115" s="350"/>
      <c r="AH1115" s="365" t="s">
        <v>923</v>
      </c>
      <c r="AI1115" s="366"/>
      <c r="AJ1115" s="366"/>
      <c r="AK1115" s="366"/>
      <c r="AL1115" s="353">
        <v>100</v>
      </c>
      <c r="AM1115" s="354"/>
      <c r="AN1115" s="354"/>
      <c r="AO1115" s="355"/>
      <c r="AP1115" s="356"/>
      <c r="AQ1115" s="356"/>
      <c r="AR1115" s="356"/>
      <c r="AS1115" s="356"/>
      <c r="AT1115" s="356"/>
      <c r="AU1115" s="356"/>
      <c r="AV1115" s="356"/>
      <c r="AW1115" s="356"/>
      <c r="AX1115" s="356"/>
      <c r="AY1115">
        <f>COUNTA($E$1115)</f>
        <v>1</v>
      </c>
    </row>
    <row r="1116" spans="1:51" ht="30" customHeight="1" x14ac:dyDescent="0.15">
      <c r="A1116" s="369">
        <v>7</v>
      </c>
      <c r="B1116" s="369">
        <v>1</v>
      </c>
      <c r="C1116" s="367"/>
      <c r="D1116" s="367"/>
      <c r="E1116" s="150" t="s">
        <v>889</v>
      </c>
      <c r="F1116" s="368"/>
      <c r="G1116" s="368"/>
      <c r="H1116" s="368"/>
      <c r="I1116" s="368"/>
      <c r="J1116" s="343">
        <v>7010701017021</v>
      </c>
      <c r="K1116" s="344"/>
      <c r="L1116" s="344"/>
      <c r="M1116" s="344"/>
      <c r="N1116" s="344"/>
      <c r="O1116" s="344"/>
      <c r="P1116" s="358" t="s">
        <v>890</v>
      </c>
      <c r="Q1116" s="345"/>
      <c r="R1116" s="345"/>
      <c r="S1116" s="345"/>
      <c r="T1116" s="345"/>
      <c r="U1116" s="345"/>
      <c r="V1116" s="345"/>
      <c r="W1116" s="345"/>
      <c r="X1116" s="345"/>
      <c r="Y1116" s="346">
        <v>130</v>
      </c>
      <c r="Z1116" s="347"/>
      <c r="AA1116" s="347"/>
      <c r="AB1116" s="348"/>
      <c r="AC1116" s="349" t="s">
        <v>374</v>
      </c>
      <c r="AD1116" s="350"/>
      <c r="AE1116" s="350"/>
      <c r="AF1116" s="350"/>
      <c r="AG1116" s="350"/>
      <c r="AH1116" s="365" t="s">
        <v>923</v>
      </c>
      <c r="AI1116" s="366"/>
      <c r="AJ1116" s="366"/>
      <c r="AK1116" s="366"/>
      <c r="AL1116" s="353">
        <v>99</v>
      </c>
      <c r="AM1116" s="354"/>
      <c r="AN1116" s="354"/>
      <c r="AO1116" s="355"/>
      <c r="AP1116" s="356"/>
      <c r="AQ1116" s="356"/>
      <c r="AR1116" s="356"/>
      <c r="AS1116" s="356"/>
      <c r="AT1116" s="356"/>
      <c r="AU1116" s="356"/>
      <c r="AV1116" s="356"/>
      <c r="AW1116" s="356"/>
      <c r="AX1116" s="356"/>
      <c r="AY1116">
        <f>COUNTA($E$1116)</f>
        <v>1</v>
      </c>
    </row>
    <row r="1117" spans="1:51" ht="30" customHeight="1" x14ac:dyDescent="0.15">
      <c r="A1117" s="369">
        <v>8</v>
      </c>
      <c r="B1117" s="369">
        <v>1</v>
      </c>
      <c r="C1117" s="367"/>
      <c r="D1117" s="367"/>
      <c r="E1117" s="150" t="s">
        <v>891</v>
      </c>
      <c r="F1117" s="368"/>
      <c r="G1117" s="368"/>
      <c r="H1117" s="368"/>
      <c r="I1117" s="368"/>
      <c r="J1117" s="343">
        <v>9010701005032</v>
      </c>
      <c r="K1117" s="344"/>
      <c r="L1117" s="344"/>
      <c r="M1117" s="344"/>
      <c r="N1117" s="344"/>
      <c r="O1117" s="344"/>
      <c r="P1117" s="358" t="s">
        <v>892</v>
      </c>
      <c r="Q1117" s="345"/>
      <c r="R1117" s="345"/>
      <c r="S1117" s="345"/>
      <c r="T1117" s="345"/>
      <c r="U1117" s="345"/>
      <c r="V1117" s="345"/>
      <c r="W1117" s="345"/>
      <c r="X1117" s="345"/>
      <c r="Y1117" s="346">
        <v>107</v>
      </c>
      <c r="Z1117" s="347"/>
      <c r="AA1117" s="347"/>
      <c r="AB1117" s="348"/>
      <c r="AC1117" s="349" t="s">
        <v>376</v>
      </c>
      <c r="AD1117" s="350"/>
      <c r="AE1117" s="350"/>
      <c r="AF1117" s="350"/>
      <c r="AG1117" s="350"/>
      <c r="AH1117" s="365" t="s">
        <v>923</v>
      </c>
      <c r="AI1117" s="366"/>
      <c r="AJ1117" s="366"/>
      <c r="AK1117" s="366"/>
      <c r="AL1117" s="353">
        <v>100</v>
      </c>
      <c r="AM1117" s="354"/>
      <c r="AN1117" s="354"/>
      <c r="AO1117" s="355"/>
      <c r="AP1117" s="356"/>
      <c r="AQ1117" s="356"/>
      <c r="AR1117" s="356"/>
      <c r="AS1117" s="356"/>
      <c r="AT1117" s="356"/>
      <c r="AU1117" s="356"/>
      <c r="AV1117" s="356"/>
      <c r="AW1117" s="356"/>
      <c r="AX1117" s="356"/>
      <c r="AY1117">
        <f>COUNTA($E$1117)</f>
        <v>1</v>
      </c>
    </row>
    <row r="1118" spans="1:51" ht="30" customHeight="1" x14ac:dyDescent="0.15">
      <c r="A1118" s="369">
        <v>9</v>
      </c>
      <c r="B1118" s="369">
        <v>1</v>
      </c>
      <c r="C1118" s="367"/>
      <c r="D1118" s="367"/>
      <c r="E1118" s="150" t="s">
        <v>893</v>
      </c>
      <c r="F1118" s="368"/>
      <c r="G1118" s="368"/>
      <c r="H1118" s="368"/>
      <c r="I1118" s="368"/>
      <c r="J1118" s="343">
        <v>7012401000240</v>
      </c>
      <c r="K1118" s="344"/>
      <c r="L1118" s="344"/>
      <c r="M1118" s="344"/>
      <c r="N1118" s="344"/>
      <c r="O1118" s="344"/>
      <c r="P1118" s="358" t="s">
        <v>894</v>
      </c>
      <c r="Q1118" s="345"/>
      <c r="R1118" s="345"/>
      <c r="S1118" s="345"/>
      <c r="T1118" s="345"/>
      <c r="U1118" s="345"/>
      <c r="V1118" s="345"/>
      <c r="W1118" s="345"/>
      <c r="X1118" s="345"/>
      <c r="Y1118" s="346">
        <v>95</v>
      </c>
      <c r="Z1118" s="347"/>
      <c r="AA1118" s="347"/>
      <c r="AB1118" s="348"/>
      <c r="AC1118" s="349" t="s">
        <v>376</v>
      </c>
      <c r="AD1118" s="350"/>
      <c r="AE1118" s="350"/>
      <c r="AF1118" s="350"/>
      <c r="AG1118" s="350"/>
      <c r="AH1118" s="365" t="s">
        <v>923</v>
      </c>
      <c r="AI1118" s="366"/>
      <c r="AJ1118" s="366"/>
      <c r="AK1118" s="366"/>
      <c r="AL1118" s="353">
        <v>100</v>
      </c>
      <c r="AM1118" s="354"/>
      <c r="AN1118" s="354"/>
      <c r="AO1118" s="355"/>
      <c r="AP1118" s="356"/>
      <c r="AQ1118" s="356"/>
      <c r="AR1118" s="356"/>
      <c r="AS1118" s="356"/>
      <c r="AT1118" s="356"/>
      <c r="AU1118" s="356"/>
      <c r="AV1118" s="356"/>
      <c r="AW1118" s="356"/>
      <c r="AX1118" s="356"/>
      <c r="AY1118">
        <f>COUNTA($E$1118)</f>
        <v>1</v>
      </c>
    </row>
    <row r="1119" spans="1:51" ht="30" customHeight="1" x14ac:dyDescent="0.15">
      <c r="A1119" s="369">
        <v>10</v>
      </c>
      <c r="B1119" s="369">
        <v>1</v>
      </c>
      <c r="C1119" s="367"/>
      <c r="D1119" s="367"/>
      <c r="E1119" s="150" t="s">
        <v>895</v>
      </c>
      <c r="F1119" s="368"/>
      <c r="G1119" s="368"/>
      <c r="H1119" s="368"/>
      <c r="I1119" s="368"/>
      <c r="J1119" s="343">
        <v>7010001008844</v>
      </c>
      <c r="K1119" s="344"/>
      <c r="L1119" s="344"/>
      <c r="M1119" s="344"/>
      <c r="N1119" s="344"/>
      <c r="O1119" s="344"/>
      <c r="P1119" s="358" t="s">
        <v>896</v>
      </c>
      <c r="Q1119" s="345"/>
      <c r="R1119" s="345"/>
      <c r="S1119" s="345"/>
      <c r="T1119" s="345"/>
      <c r="U1119" s="345"/>
      <c r="V1119" s="345"/>
      <c r="W1119" s="345"/>
      <c r="X1119" s="345"/>
      <c r="Y1119" s="346">
        <v>70</v>
      </c>
      <c r="Z1119" s="347"/>
      <c r="AA1119" s="347"/>
      <c r="AB1119" s="348"/>
      <c r="AC1119" s="349" t="s">
        <v>374</v>
      </c>
      <c r="AD1119" s="350"/>
      <c r="AE1119" s="350"/>
      <c r="AF1119" s="350"/>
      <c r="AG1119" s="350"/>
      <c r="AH1119" s="365" t="s">
        <v>923</v>
      </c>
      <c r="AI1119" s="366"/>
      <c r="AJ1119" s="366"/>
      <c r="AK1119" s="366"/>
      <c r="AL1119" s="353">
        <v>100</v>
      </c>
      <c r="AM1119" s="354"/>
      <c r="AN1119" s="354"/>
      <c r="AO1119" s="355"/>
      <c r="AP1119" s="356"/>
      <c r="AQ1119" s="356"/>
      <c r="AR1119" s="356"/>
      <c r="AS1119" s="356"/>
      <c r="AT1119" s="356"/>
      <c r="AU1119" s="356"/>
      <c r="AV1119" s="356"/>
      <c r="AW1119" s="356"/>
      <c r="AX1119" s="356"/>
      <c r="AY1119">
        <f>COUNTA($E$1119)</f>
        <v>1</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7" max="49" man="1"/>
    <brk id="211" max="49" man="1"/>
    <brk id="278" max="49" man="1"/>
    <brk id="699" max="49" man="1"/>
    <brk id="731" max="49" man="1"/>
    <brk id="799" max="49" man="1"/>
    <brk id="840" max="49" man="1"/>
    <brk id="908" max="49" man="1"/>
    <brk id="9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0" t="s">
        <v>346</v>
      </c>
      <c r="B2" s="391"/>
      <c r="C2" s="391"/>
      <c r="D2" s="391"/>
      <c r="E2" s="391"/>
      <c r="F2" s="392"/>
      <c r="G2" s="507" t="s">
        <v>146</v>
      </c>
      <c r="H2" s="425"/>
      <c r="I2" s="425"/>
      <c r="J2" s="425"/>
      <c r="K2" s="425"/>
      <c r="L2" s="425"/>
      <c r="M2" s="425"/>
      <c r="N2" s="425"/>
      <c r="O2" s="508"/>
      <c r="P2" s="424" t="s">
        <v>59</v>
      </c>
      <c r="Q2" s="425"/>
      <c r="R2" s="425"/>
      <c r="S2" s="425"/>
      <c r="T2" s="425"/>
      <c r="U2" s="425"/>
      <c r="V2" s="425"/>
      <c r="W2" s="425"/>
      <c r="X2" s="508"/>
      <c r="Y2" s="1015"/>
      <c r="Z2" s="820"/>
      <c r="AA2" s="821"/>
      <c r="AB2" s="1019" t="s">
        <v>11</v>
      </c>
      <c r="AC2" s="1020"/>
      <c r="AD2" s="1021"/>
      <c r="AE2" s="1025" t="s">
        <v>387</v>
      </c>
      <c r="AF2" s="1025"/>
      <c r="AG2" s="1025"/>
      <c r="AH2" s="1025"/>
      <c r="AI2" s="1025" t="s">
        <v>409</v>
      </c>
      <c r="AJ2" s="1025"/>
      <c r="AK2" s="1025"/>
      <c r="AL2" s="552"/>
      <c r="AM2" s="1025" t="s">
        <v>506</v>
      </c>
      <c r="AN2" s="1025"/>
      <c r="AO2" s="1025"/>
      <c r="AP2" s="552"/>
      <c r="AQ2" s="158" t="s">
        <v>232</v>
      </c>
      <c r="AR2" s="133"/>
      <c r="AS2" s="133"/>
      <c r="AT2" s="134"/>
      <c r="AU2" s="528" t="s">
        <v>134</v>
      </c>
      <c r="AV2" s="528"/>
      <c r="AW2" s="528"/>
      <c r="AX2" s="529"/>
      <c r="AY2" s="34">
        <f>COUNTA($G$4)</f>
        <v>0</v>
      </c>
    </row>
    <row r="3" spans="1:51" ht="18.75" customHeight="1" x14ac:dyDescent="0.15">
      <c r="A3" s="390"/>
      <c r="B3" s="391"/>
      <c r="C3" s="391"/>
      <c r="D3" s="391"/>
      <c r="E3" s="391"/>
      <c r="F3" s="392"/>
      <c r="G3" s="409"/>
      <c r="H3" s="388"/>
      <c r="I3" s="388"/>
      <c r="J3" s="388"/>
      <c r="K3" s="388"/>
      <c r="L3" s="388"/>
      <c r="M3" s="388"/>
      <c r="N3" s="388"/>
      <c r="O3" s="410"/>
      <c r="P3" s="427"/>
      <c r="Q3" s="388"/>
      <c r="R3" s="388"/>
      <c r="S3" s="388"/>
      <c r="T3" s="388"/>
      <c r="U3" s="388"/>
      <c r="V3" s="388"/>
      <c r="W3" s="388"/>
      <c r="X3" s="410"/>
      <c r="Y3" s="1016"/>
      <c r="Z3" s="1017"/>
      <c r="AA3" s="1018"/>
      <c r="AB3" s="1022"/>
      <c r="AC3" s="1023"/>
      <c r="AD3" s="1024"/>
      <c r="AE3" s="909"/>
      <c r="AF3" s="909"/>
      <c r="AG3" s="909"/>
      <c r="AH3" s="909"/>
      <c r="AI3" s="909"/>
      <c r="AJ3" s="909"/>
      <c r="AK3" s="909"/>
      <c r="AL3" s="403"/>
      <c r="AM3" s="909"/>
      <c r="AN3" s="909"/>
      <c r="AO3" s="909"/>
      <c r="AP3" s="403"/>
      <c r="AQ3" s="199"/>
      <c r="AR3" s="200"/>
      <c r="AS3" s="136" t="s">
        <v>233</v>
      </c>
      <c r="AT3" s="137"/>
      <c r="AU3" s="200"/>
      <c r="AV3" s="200"/>
      <c r="AW3" s="388" t="s">
        <v>179</v>
      </c>
      <c r="AX3" s="389"/>
      <c r="AY3" s="34">
        <f>$AY$2</f>
        <v>0</v>
      </c>
    </row>
    <row r="4" spans="1:51" ht="22.5" customHeight="1" x14ac:dyDescent="0.15">
      <c r="A4" s="393"/>
      <c r="B4" s="391"/>
      <c r="C4" s="391"/>
      <c r="D4" s="391"/>
      <c r="E4" s="391"/>
      <c r="F4" s="392"/>
      <c r="G4" s="559"/>
      <c r="H4" s="993"/>
      <c r="I4" s="993"/>
      <c r="J4" s="993"/>
      <c r="K4" s="993"/>
      <c r="L4" s="993"/>
      <c r="M4" s="993"/>
      <c r="N4" s="993"/>
      <c r="O4" s="994"/>
      <c r="P4" s="108"/>
      <c r="Q4" s="1001"/>
      <c r="R4" s="1001"/>
      <c r="S4" s="1001"/>
      <c r="T4" s="1001"/>
      <c r="U4" s="1001"/>
      <c r="V4" s="1001"/>
      <c r="W4" s="1001"/>
      <c r="X4" s="1002"/>
      <c r="Y4" s="1010" t="s">
        <v>12</v>
      </c>
      <c r="Z4" s="1011"/>
      <c r="AA4" s="1012"/>
      <c r="AB4" s="456"/>
      <c r="AC4" s="1014"/>
      <c r="AD4" s="1014"/>
      <c r="AE4" s="215"/>
      <c r="AF4" s="216"/>
      <c r="AG4" s="216"/>
      <c r="AH4" s="216"/>
      <c r="AI4" s="215"/>
      <c r="AJ4" s="216"/>
      <c r="AK4" s="216"/>
      <c r="AL4" s="216"/>
      <c r="AM4" s="215"/>
      <c r="AN4" s="216"/>
      <c r="AO4" s="216"/>
      <c r="AP4" s="216"/>
      <c r="AQ4" s="335"/>
      <c r="AR4" s="208"/>
      <c r="AS4" s="208"/>
      <c r="AT4" s="336"/>
      <c r="AU4" s="216"/>
      <c r="AV4" s="216"/>
      <c r="AW4" s="216"/>
      <c r="AX4" s="218"/>
      <c r="AY4" s="34">
        <f t="shared" ref="AY4:AY8" si="0">$AY$2</f>
        <v>0</v>
      </c>
    </row>
    <row r="5" spans="1:51" ht="22.5" customHeight="1" x14ac:dyDescent="0.15">
      <c r="A5" s="394"/>
      <c r="B5" s="395"/>
      <c r="C5" s="395"/>
      <c r="D5" s="395"/>
      <c r="E5" s="395"/>
      <c r="F5" s="396"/>
      <c r="G5" s="995"/>
      <c r="H5" s="996"/>
      <c r="I5" s="996"/>
      <c r="J5" s="996"/>
      <c r="K5" s="996"/>
      <c r="L5" s="996"/>
      <c r="M5" s="996"/>
      <c r="N5" s="996"/>
      <c r="O5" s="997"/>
      <c r="P5" s="1003"/>
      <c r="Q5" s="1003"/>
      <c r="R5" s="1003"/>
      <c r="S5" s="1003"/>
      <c r="T5" s="1003"/>
      <c r="U5" s="1003"/>
      <c r="V5" s="1003"/>
      <c r="W5" s="1003"/>
      <c r="X5" s="1004"/>
      <c r="Y5" s="442" t="s">
        <v>54</v>
      </c>
      <c r="Z5" s="1007"/>
      <c r="AA5" s="1008"/>
      <c r="AB5" s="518"/>
      <c r="AC5" s="1013"/>
      <c r="AD5" s="1013"/>
      <c r="AE5" s="215"/>
      <c r="AF5" s="216"/>
      <c r="AG5" s="216"/>
      <c r="AH5" s="216"/>
      <c r="AI5" s="215"/>
      <c r="AJ5" s="216"/>
      <c r="AK5" s="216"/>
      <c r="AL5" s="216"/>
      <c r="AM5" s="215"/>
      <c r="AN5" s="216"/>
      <c r="AO5" s="216"/>
      <c r="AP5" s="216"/>
      <c r="AQ5" s="335"/>
      <c r="AR5" s="208"/>
      <c r="AS5" s="208"/>
      <c r="AT5" s="336"/>
      <c r="AU5" s="216"/>
      <c r="AV5" s="216"/>
      <c r="AW5" s="216"/>
      <c r="AX5" s="218"/>
      <c r="AY5" s="34">
        <f t="shared" si="0"/>
        <v>0</v>
      </c>
    </row>
    <row r="6" spans="1:51" ht="22.5" customHeight="1" x14ac:dyDescent="0.15">
      <c r="A6" s="394"/>
      <c r="B6" s="395"/>
      <c r="C6" s="395"/>
      <c r="D6" s="395"/>
      <c r="E6" s="395"/>
      <c r="F6" s="396"/>
      <c r="G6" s="998"/>
      <c r="H6" s="999"/>
      <c r="I6" s="999"/>
      <c r="J6" s="999"/>
      <c r="K6" s="999"/>
      <c r="L6" s="999"/>
      <c r="M6" s="999"/>
      <c r="N6" s="999"/>
      <c r="O6" s="1000"/>
      <c r="P6" s="604"/>
      <c r="Q6" s="604"/>
      <c r="R6" s="604"/>
      <c r="S6" s="604"/>
      <c r="T6" s="604"/>
      <c r="U6" s="604"/>
      <c r="V6" s="604"/>
      <c r="W6" s="604"/>
      <c r="X6" s="1005"/>
      <c r="Y6" s="1006" t="s">
        <v>13</v>
      </c>
      <c r="Z6" s="1007"/>
      <c r="AA6" s="1008"/>
      <c r="AB6" s="589" t="s">
        <v>180</v>
      </c>
      <c r="AC6" s="1009"/>
      <c r="AD6" s="1009"/>
      <c r="AE6" s="215"/>
      <c r="AF6" s="216"/>
      <c r="AG6" s="216"/>
      <c r="AH6" s="216"/>
      <c r="AI6" s="215"/>
      <c r="AJ6" s="216"/>
      <c r="AK6" s="216"/>
      <c r="AL6" s="216"/>
      <c r="AM6" s="215"/>
      <c r="AN6" s="216"/>
      <c r="AO6" s="216"/>
      <c r="AP6" s="216"/>
      <c r="AQ6" s="335"/>
      <c r="AR6" s="208"/>
      <c r="AS6" s="208"/>
      <c r="AT6" s="336"/>
      <c r="AU6" s="216"/>
      <c r="AV6" s="216"/>
      <c r="AW6" s="216"/>
      <c r="AX6" s="218"/>
      <c r="AY6" s="34">
        <f t="shared" si="0"/>
        <v>0</v>
      </c>
    </row>
    <row r="7" spans="1:51"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0" t="s">
        <v>346</v>
      </c>
      <c r="B9" s="391"/>
      <c r="C9" s="391"/>
      <c r="D9" s="391"/>
      <c r="E9" s="391"/>
      <c r="F9" s="392"/>
      <c r="G9" s="507" t="s">
        <v>146</v>
      </c>
      <c r="H9" s="425"/>
      <c r="I9" s="425"/>
      <c r="J9" s="425"/>
      <c r="K9" s="425"/>
      <c r="L9" s="425"/>
      <c r="M9" s="425"/>
      <c r="N9" s="425"/>
      <c r="O9" s="508"/>
      <c r="P9" s="424" t="s">
        <v>59</v>
      </c>
      <c r="Q9" s="425"/>
      <c r="R9" s="425"/>
      <c r="S9" s="425"/>
      <c r="T9" s="425"/>
      <c r="U9" s="425"/>
      <c r="V9" s="425"/>
      <c r="W9" s="425"/>
      <c r="X9" s="508"/>
      <c r="Y9" s="1015"/>
      <c r="Z9" s="820"/>
      <c r="AA9" s="821"/>
      <c r="AB9" s="1019" t="s">
        <v>11</v>
      </c>
      <c r="AC9" s="1020"/>
      <c r="AD9" s="1021"/>
      <c r="AE9" s="1025" t="s">
        <v>387</v>
      </c>
      <c r="AF9" s="1025"/>
      <c r="AG9" s="1025"/>
      <c r="AH9" s="1025"/>
      <c r="AI9" s="1025" t="s">
        <v>409</v>
      </c>
      <c r="AJ9" s="1025"/>
      <c r="AK9" s="1025"/>
      <c r="AL9" s="552"/>
      <c r="AM9" s="1025" t="s">
        <v>506</v>
      </c>
      <c r="AN9" s="1025"/>
      <c r="AO9" s="1025"/>
      <c r="AP9" s="552"/>
      <c r="AQ9" s="158" t="s">
        <v>232</v>
      </c>
      <c r="AR9" s="133"/>
      <c r="AS9" s="133"/>
      <c r="AT9" s="134"/>
      <c r="AU9" s="528" t="s">
        <v>134</v>
      </c>
      <c r="AV9" s="528"/>
      <c r="AW9" s="528"/>
      <c r="AX9" s="529"/>
      <c r="AY9" s="34">
        <f>COUNTA($G$11)</f>
        <v>0</v>
      </c>
    </row>
    <row r="10" spans="1:51" ht="18.75" customHeight="1" x14ac:dyDescent="0.15">
      <c r="A10" s="390"/>
      <c r="B10" s="391"/>
      <c r="C10" s="391"/>
      <c r="D10" s="391"/>
      <c r="E10" s="391"/>
      <c r="F10" s="392"/>
      <c r="G10" s="409"/>
      <c r="H10" s="388"/>
      <c r="I10" s="388"/>
      <c r="J10" s="388"/>
      <c r="K10" s="388"/>
      <c r="L10" s="388"/>
      <c r="M10" s="388"/>
      <c r="N10" s="388"/>
      <c r="O10" s="410"/>
      <c r="P10" s="427"/>
      <c r="Q10" s="388"/>
      <c r="R10" s="388"/>
      <c r="S10" s="388"/>
      <c r="T10" s="388"/>
      <c r="U10" s="388"/>
      <c r="V10" s="388"/>
      <c r="W10" s="388"/>
      <c r="X10" s="410"/>
      <c r="Y10" s="1016"/>
      <c r="Z10" s="1017"/>
      <c r="AA10" s="1018"/>
      <c r="AB10" s="1022"/>
      <c r="AC10" s="1023"/>
      <c r="AD10" s="1024"/>
      <c r="AE10" s="909"/>
      <c r="AF10" s="909"/>
      <c r="AG10" s="909"/>
      <c r="AH10" s="909"/>
      <c r="AI10" s="909"/>
      <c r="AJ10" s="909"/>
      <c r="AK10" s="909"/>
      <c r="AL10" s="403"/>
      <c r="AM10" s="909"/>
      <c r="AN10" s="909"/>
      <c r="AO10" s="909"/>
      <c r="AP10" s="403"/>
      <c r="AQ10" s="199"/>
      <c r="AR10" s="200"/>
      <c r="AS10" s="136" t="s">
        <v>233</v>
      </c>
      <c r="AT10" s="137"/>
      <c r="AU10" s="200"/>
      <c r="AV10" s="200"/>
      <c r="AW10" s="388" t="s">
        <v>179</v>
      </c>
      <c r="AX10" s="389"/>
      <c r="AY10" s="34">
        <f>$AY$9</f>
        <v>0</v>
      </c>
    </row>
    <row r="11" spans="1:51" ht="22.5" customHeight="1" x14ac:dyDescent="0.15">
      <c r="A11" s="393"/>
      <c r="B11" s="391"/>
      <c r="C11" s="391"/>
      <c r="D11" s="391"/>
      <c r="E11" s="391"/>
      <c r="F11" s="392"/>
      <c r="G11" s="559"/>
      <c r="H11" s="993"/>
      <c r="I11" s="993"/>
      <c r="J11" s="993"/>
      <c r="K11" s="993"/>
      <c r="L11" s="993"/>
      <c r="M11" s="993"/>
      <c r="N11" s="993"/>
      <c r="O11" s="994"/>
      <c r="P11" s="108"/>
      <c r="Q11" s="1001"/>
      <c r="R11" s="1001"/>
      <c r="S11" s="1001"/>
      <c r="T11" s="1001"/>
      <c r="U11" s="1001"/>
      <c r="V11" s="1001"/>
      <c r="W11" s="1001"/>
      <c r="X11" s="1002"/>
      <c r="Y11" s="1010" t="s">
        <v>12</v>
      </c>
      <c r="Z11" s="1011"/>
      <c r="AA11" s="1012"/>
      <c r="AB11" s="456"/>
      <c r="AC11" s="1014"/>
      <c r="AD11" s="1014"/>
      <c r="AE11" s="215"/>
      <c r="AF11" s="216"/>
      <c r="AG11" s="216"/>
      <c r="AH11" s="216"/>
      <c r="AI11" s="215"/>
      <c r="AJ11" s="216"/>
      <c r="AK11" s="216"/>
      <c r="AL11" s="216"/>
      <c r="AM11" s="215"/>
      <c r="AN11" s="216"/>
      <c r="AO11" s="216"/>
      <c r="AP11" s="216"/>
      <c r="AQ11" s="335"/>
      <c r="AR11" s="208"/>
      <c r="AS11" s="208"/>
      <c r="AT11" s="336"/>
      <c r="AU11" s="216"/>
      <c r="AV11" s="216"/>
      <c r="AW11" s="216"/>
      <c r="AX11" s="218"/>
      <c r="AY11" s="34">
        <f t="shared" ref="AY11:AY15" si="1">$AY$9</f>
        <v>0</v>
      </c>
    </row>
    <row r="12" spans="1:51" ht="22.5" customHeight="1" x14ac:dyDescent="0.15">
      <c r="A12" s="394"/>
      <c r="B12" s="395"/>
      <c r="C12" s="395"/>
      <c r="D12" s="395"/>
      <c r="E12" s="395"/>
      <c r="F12" s="396"/>
      <c r="G12" s="995"/>
      <c r="H12" s="996"/>
      <c r="I12" s="996"/>
      <c r="J12" s="996"/>
      <c r="K12" s="996"/>
      <c r="L12" s="996"/>
      <c r="M12" s="996"/>
      <c r="N12" s="996"/>
      <c r="O12" s="997"/>
      <c r="P12" s="1003"/>
      <c r="Q12" s="1003"/>
      <c r="R12" s="1003"/>
      <c r="S12" s="1003"/>
      <c r="T12" s="1003"/>
      <c r="U12" s="1003"/>
      <c r="V12" s="1003"/>
      <c r="W12" s="1003"/>
      <c r="X12" s="1004"/>
      <c r="Y12" s="442" t="s">
        <v>54</v>
      </c>
      <c r="Z12" s="1007"/>
      <c r="AA12" s="1008"/>
      <c r="AB12" s="518"/>
      <c r="AC12" s="1013"/>
      <c r="AD12" s="1013"/>
      <c r="AE12" s="215"/>
      <c r="AF12" s="216"/>
      <c r="AG12" s="216"/>
      <c r="AH12" s="216"/>
      <c r="AI12" s="215"/>
      <c r="AJ12" s="216"/>
      <c r="AK12" s="216"/>
      <c r="AL12" s="216"/>
      <c r="AM12" s="215"/>
      <c r="AN12" s="216"/>
      <c r="AO12" s="216"/>
      <c r="AP12" s="216"/>
      <c r="AQ12" s="335"/>
      <c r="AR12" s="208"/>
      <c r="AS12" s="208"/>
      <c r="AT12" s="336"/>
      <c r="AU12" s="216"/>
      <c r="AV12" s="216"/>
      <c r="AW12" s="216"/>
      <c r="AX12" s="218"/>
      <c r="AY12" s="34">
        <f t="shared" si="1"/>
        <v>0</v>
      </c>
    </row>
    <row r="13" spans="1:51" ht="22.5" customHeight="1" x14ac:dyDescent="0.15">
      <c r="A13" s="397"/>
      <c r="B13" s="398"/>
      <c r="C13" s="398"/>
      <c r="D13" s="398"/>
      <c r="E13" s="398"/>
      <c r="F13" s="399"/>
      <c r="G13" s="998"/>
      <c r="H13" s="999"/>
      <c r="I13" s="999"/>
      <c r="J13" s="999"/>
      <c r="K13" s="999"/>
      <c r="L13" s="999"/>
      <c r="M13" s="999"/>
      <c r="N13" s="999"/>
      <c r="O13" s="1000"/>
      <c r="P13" s="604"/>
      <c r="Q13" s="604"/>
      <c r="R13" s="604"/>
      <c r="S13" s="604"/>
      <c r="T13" s="604"/>
      <c r="U13" s="604"/>
      <c r="V13" s="604"/>
      <c r="W13" s="604"/>
      <c r="X13" s="1005"/>
      <c r="Y13" s="1006" t="s">
        <v>13</v>
      </c>
      <c r="Z13" s="1007"/>
      <c r="AA13" s="1008"/>
      <c r="AB13" s="589" t="s">
        <v>180</v>
      </c>
      <c r="AC13" s="1009"/>
      <c r="AD13" s="1009"/>
      <c r="AE13" s="215"/>
      <c r="AF13" s="216"/>
      <c r="AG13" s="216"/>
      <c r="AH13" s="216"/>
      <c r="AI13" s="215"/>
      <c r="AJ13" s="216"/>
      <c r="AK13" s="216"/>
      <c r="AL13" s="216"/>
      <c r="AM13" s="215"/>
      <c r="AN13" s="216"/>
      <c r="AO13" s="216"/>
      <c r="AP13" s="216"/>
      <c r="AQ13" s="335"/>
      <c r="AR13" s="208"/>
      <c r="AS13" s="208"/>
      <c r="AT13" s="336"/>
      <c r="AU13" s="216"/>
      <c r="AV13" s="216"/>
      <c r="AW13" s="216"/>
      <c r="AX13" s="218"/>
      <c r="AY13" s="34">
        <f t="shared" si="1"/>
        <v>0</v>
      </c>
    </row>
    <row r="14" spans="1:51"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0" t="s">
        <v>346</v>
      </c>
      <c r="B16" s="391"/>
      <c r="C16" s="391"/>
      <c r="D16" s="391"/>
      <c r="E16" s="391"/>
      <c r="F16" s="392"/>
      <c r="G16" s="507" t="s">
        <v>146</v>
      </c>
      <c r="H16" s="425"/>
      <c r="I16" s="425"/>
      <c r="J16" s="425"/>
      <c r="K16" s="425"/>
      <c r="L16" s="425"/>
      <c r="M16" s="425"/>
      <c r="N16" s="425"/>
      <c r="O16" s="508"/>
      <c r="P16" s="424" t="s">
        <v>59</v>
      </c>
      <c r="Q16" s="425"/>
      <c r="R16" s="425"/>
      <c r="S16" s="425"/>
      <c r="T16" s="425"/>
      <c r="U16" s="425"/>
      <c r="V16" s="425"/>
      <c r="W16" s="425"/>
      <c r="X16" s="508"/>
      <c r="Y16" s="1015"/>
      <c r="Z16" s="820"/>
      <c r="AA16" s="821"/>
      <c r="AB16" s="1019" t="s">
        <v>11</v>
      </c>
      <c r="AC16" s="1020"/>
      <c r="AD16" s="1021"/>
      <c r="AE16" s="1025" t="s">
        <v>387</v>
      </c>
      <c r="AF16" s="1025"/>
      <c r="AG16" s="1025"/>
      <c r="AH16" s="1025"/>
      <c r="AI16" s="1025" t="s">
        <v>409</v>
      </c>
      <c r="AJ16" s="1025"/>
      <c r="AK16" s="1025"/>
      <c r="AL16" s="552"/>
      <c r="AM16" s="1025" t="s">
        <v>506</v>
      </c>
      <c r="AN16" s="1025"/>
      <c r="AO16" s="1025"/>
      <c r="AP16" s="552"/>
      <c r="AQ16" s="158" t="s">
        <v>232</v>
      </c>
      <c r="AR16" s="133"/>
      <c r="AS16" s="133"/>
      <c r="AT16" s="134"/>
      <c r="AU16" s="528" t="s">
        <v>134</v>
      </c>
      <c r="AV16" s="528"/>
      <c r="AW16" s="528"/>
      <c r="AX16" s="529"/>
      <c r="AY16" s="34">
        <f>COUNTA($G$18)</f>
        <v>0</v>
      </c>
    </row>
    <row r="17" spans="1:51" ht="18.75" customHeight="1" x14ac:dyDescent="0.15">
      <c r="A17" s="390"/>
      <c r="B17" s="391"/>
      <c r="C17" s="391"/>
      <c r="D17" s="391"/>
      <c r="E17" s="391"/>
      <c r="F17" s="392"/>
      <c r="G17" s="409"/>
      <c r="H17" s="388"/>
      <c r="I17" s="388"/>
      <c r="J17" s="388"/>
      <c r="K17" s="388"/>
      <c r="L17" s="388"/>
      <c r="M17" s="388"/>
      <c r="N17" s="388"/>
      <c r="O17" s="410"/>
      <c r="P17" s="427"/>
      <c r="Q17" s="388"/>
      <c r="R17" s="388"/>
      <c r="S17" s="388"/>
      <c r="T17" s="388"/>
      <c r="U17" s="388"/>
      <c r="V17" s="388"/>
      <c r="W17" s="388"/>
      <c r="X17" s="410"/>
      <c r="Y17" s="1016"/>
      <c r="Z17" s="1017"/>
      <c r="AA17" s="1018"/>
      <c r="AB17" s="1022"/>
      <c r="AC17" s="1023"/>
      <c r="AD17" s="1024"/>
      <c r="AE17" s="909"/>
      <c r="AF17" s="909"/>
      <c r="AG17" s="909"/>
      <c r="AH17" s="909"/>
      <c r="AI17" s="909"/>
      <c r="AJ17" s="909"/>
      <c r="AK17" s="909"/>
      <c r="AL17" s="403"/>
      <c r="AM17" s="909"/>
      <c r="AN17" s="909"/>
      <c r="AO17" s="909"/>
      <c r="AP17" s="403"/>
      <c r="AQ17" s="199"/>
      <c r="AR17" s="200"/>
      <c r="AS17" s="136" t="s">
        <v>233</v>
      </c>
      <c r="AT17" s="137"/>
      <c r="AU17" s="200"/>
      <c r="AV17" s="200"/>
      <c r="AW17" s="388" t="s">
        <v>179</v>
      </c>
      <c r="AX17" s="389"/>
      <c r="AY17" s="34">
        <f>$AY$16</f>
        <v>0</v>
      </c>
    </row>
    <row r="18" spans="1:51" ht="22.5" customHeight="1" x14ac:dyDescent="0.15">
      <c r="A18" s="393"/>
      <c r="B18" s="391"/>
      <c r="C18" s="391"/>
      <c r="D18" s="391"/>
      <c r="E18" s="391"/>
      <c r="F18" s="392"/>
      <c r="G18" s="559"/>
      <c r="H18" s="993"/>
      <c r="I18" s="993"/>
      <c r="J18" s="993"/>
      <c r="K18" s="993"/>
      <c r="L18" s="993"/>
      <c r="M18" s="993"/>
      <c r="N18" s="993"/>
      <c r="O18" s="994"/>
      <c r="P18" s="108"/>
      <c r="Q18" s="1001"/>
      <c r="R18" s="1001"/>
      <c r="S18" s="1001"/>
      <c r="T18" s="1001"/>
      <c r="U18" s="1001"/>
      <c r="V18" s="1001"/>
      <c r="W18" s="1001"/>
      <c r="X18" s="1002"/>
      <c r="Y18" s="1010" t="s">
        <v>12</v>
      </c>
      <c r="Z18" s="1011"/>
      <c r="AA18" s="1012"/>
      <c r="AB18" s="456"/>
      <c r="AC18" s="1014"/>
      <c r="AD18" s="1014"/>
      <c r="AE18" s="215"/>
      <c r="AF18" s="216"/>
      <c r="AG18" s="216"/>
      <c r="AH18" s="216"/>
      <c r="AI18" s="215"/>
      <c r="AJ18" s="216"/>
      <c r="AK18" s="216"/>
      <c r="AL18" s="216"/>
      <c r="AM18" s="215"/>
      <c r="AN18" s="216"/>
      <c r="AO18" s="216"/>
      <c r="AP18" s="216"/>
      <c r="AQ18" s="335"/>
      <c r="AR18" s="208"/>
      <c r="AS18" s="208"/>
      <c r="AT18" s="336"/>
      <c r="AU18" s="216"/>
      <c r="AV18" s="216"/>
      <c r="AW18" s="216"/>
      <c r="AX18" s="218"/>
      <c r="AY18" s="34">
        <f t="shared" ref="AY18:AY22" si="2">$AY$16</f>
        <v>0</v>
      </c>
    </row>
    <row r="19" spans="1:51" ht="22.5" customHeight="1" x14ac:dyDescent="0.15">
      <c r="A19" s="394"/>
      <c r="B19" s="395"/>
      <c r="C19" s="395"/>
      <c r="D19" s="395"/>
      <c r="E19" s="395"/>
      <c r="F19" s="396"/>
      <c r="G19" s="995"/>
      <c r="H19" s="996"/>
      <c r="I19" s="996"/>
      <c r="J19" s="996"/>
      <c r="K19" s="996"/>
      <c r="L19" s="996"/>
      <c r="M19" s="996"/>
      <c r="N19" s="996"/>
      <c r="O19" s="997"/>
      <c r="P19" s="1003"/>
      <c r="Q19" s="1003"/>
      <c r="R19" s="1003"/>
      <c r="S19" s="1003"/>
      <c r="T19" s="1003"/>
      <c r="U19" s="1003"/>
      <c r="V19" s="1003"/>
      <c r="W19" s="1003"/>
      <c r="X19" s="1004"/>
      <c r="Y19" s="442" t="s">
        <v>54</v>
      </c>
      <c r="Z19" s="1007"/>
      <c r="AA19" s="1008"/>
      <c r="AB19" s="518"/>
      <c r="AC19" s="1013"/>
      <c r="AD19" s="1013"/>
      <c r="AE19" s="215"/>
      <c r="AF19" s="216"/>
      <c r="AG19" s="216"/>
      <c r="AH19" s="216"/>
      <c r="AI19" s="215"/>
      <c r="AJ19" s="216"/>
      <c r="AK19" s="216"/>
      <c r="AL19" s="216"/>
      <c r="AM19" s="215"/>
      <c r="AN19" s="216"/>
      <c r="AO19" s="216"/>
      <c r="AP19" s="216"/>
      <c r="AQ19" s="335"/>
      <c r="AR19" s="208"/>
      <c r="AS19" s="208"/>
      <c r="AT19" s="336"/>
      <c r="AU19" s="216"/>
      <c r="AV19" s="216"/>
      <c r="AW19" s="216"/>
      <c r="AX19" s="218"/>
      <c r="AY19" s="34">
        <f t="shared" si="2"/>
        <v>0</v>
      </c>
    </row>
    <row r="20" spans="1:51" ht="22.5" customHeight="1" x14ac:dyDescent="0.15">
      <c r="A20" s="397"/>
      <c r="B20" s="398"/>
      <c r="C20" s="398"/>
      <c r="D20" s="398"/>
      <c r="E20" s="398"/>
      <c r="F20" s="399"/>
      <c r="G20" s="998"/>
      <c r="H20" s="999"/>
      <c r="I20" s="999"/>
      <c r="J20" s="999"/>
      <c r="K20" s="999"/>
      <c r="L20" s="999"/>
      <c r="M20" s="999"/>
      <c r="N20" s="999"/>
      <c r="O20" s="1000"/>
      <c r="P20" s="604"/>
      <c r="Q20" s="604"/>
      <c r="R20" s="604"/>
      <c r="S20" s="604"/>
      <c r="T20" s="604"/>
      <c r="U20" s="604"/>
      <c r="V20" s="604"/>
      <c r="W20" s="604"/>
      <c r="X20" s="1005"/>
      <c r="Y20" s="1006" t="s">
        <v>13</v>
      </c>
      <c r="Z20" s="1007"/>
      <c r="AA20" s="1008"/>
      <c r="AB20" s="589" t="s">
        <v>180</v>
      </c>
      <c r="AC20" s="1009"/>
      <c r="AD20" s="1009"/>
      <c r="AE20" s="215"/>
      <c r="AF20" s="216"/>
      <c r="AG20" s="216"/>
      <c r="AH20" s="216"/>
      <c r="AI20" s="215"/>
      <c r="AJ20" s="216"/>
      <c r="AK20" s="216"/>
      <c r="AL20" s="216"/>
      <c r="AM20" s="215"/>
      <c r="AN20" s="216"/>
      <c r="AO20" s="216"/>
      <c r="AP20" s="216"/>
      <c r="AQ20" s="335"/>
      <c r="AR20" s="208"/>
      <c r="AS20" s="208"/>
      <c r="AT20" s="336"/>
      <c r="AU20" s="216"/>
      <c r="AV20" s="216"/>
      <c r="AW20" s="216"/>
      <c r="AX20" s="218"/>
      <c r="AY20" s="34">
        <f t="shared" si="2"/>
        <v>0</v>
      </c>
    </row>
    <row r="21" spans="1:51"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0" t="s">
        <v>346</v>
      </c>
      <c r="B23" s="391"/>
      <c r="C23" s="391"/>
      <c r="D23" s="391"/>
      <c r="E23" s="391"/>
      <c r="F23" s="392"/>
      <c r="G23" s="507" t="s">
        <v>146</v>
      </c>
      <c r="H23" s="425"/>
      <c r="I23" s="425"/>
      <c r="J23" s="425"/>
      <c r="K23" s="425"/>
      <c r="L23" s="425"/>
      <c r="M23" s="425"/>
      <c r="N23" s="425"/>
      <c r="O23" s="508"/>
      <c r="P23" s="424" t="s">
        <v>59</v>
      </c>
      <c r="Q23" s="425"/>
      <c r="R23" s="425"/>
      <c r="S23" s="425"/>
      <c r="T23" s="425"/>
      <c r="U23" s="425"/>
      <c r="V23" s="425"/>
      <c r="W23" s="425"/>
      <c r="X23" s="508"/>
      <c r="Y23" s="1015"/>
      <c r="Z23" s="820"/>
      <c r="AA23" s="821"/>
      <c r="AB23" s="1019" t="s">
        <v>11</v>
      </c>
      <c r="AC23" s="1020"/>
      <c r="AD23" s="1021"/>
      <c r="AE23" s="1025" t="s">
        <v>387</v>
      </c>
      <c r="AF23" s="1025"/>
      <c r="AG23" s="1025"/>
      <c r="AH23" s="1025"/>
      <c r="AI23" s="1025" t="s">
        <v>409</v>
      </c>
      <c r="AJ23" s="1025"/>
      <c r="AK23" s="1025"/>
      <c r="AL23" s="552"/>
      <c r="AM23" s="1025" t="s">
        <v>506</v>
      </c>
      <c r="AN23" s="1025"/>
      <c r="AO23" s="1025"/>
      <c r="AP23" s="552"/>
      <c r="AQ23" s="158" t="s">
        <v>232</v>
      </c>
      <c r="AR23" s="133"/>
      <c r="AS23" s="133"/>
      <c r="AT23" s="134"/>
      <c r="AU23" s="528" t="s">
        <v>134</v>
      </c>
      <c r="AV23" s="528"/>
      <c r="AW23" s="528"/>
      <c r="AX23" s="529"/>
      <c r="AY23" s="34">
        <f>COUNTA($G$25)</f>
        <v>0</v>
      </c>
    </row>
    <row r="24" spans="1:51" ht="18.75" customHeight="1" x14ac:dyDescent="0.15">
      <c r="A24" s="390"/>
      <c r="B24" s="391"/>
      <c r="C24" s="391"/>
      <c r="D24" s="391"/>
      <c r="E24" s="391"/>
      <c r="F24" s="392"/>
      <c r="G24" s="409"/>
      <c r="H24" s="388"/>
      <c r="I24" s="388"/>
      <c r="J24" s="388"/>
      <c r="K24" s="388"/>
      <c r="L24" s="388"/>
      <c r="M24" s="388"/>
      <c r="N24" s="388"/>
      <c r="O24" s="410"/>
      <c r="P24" s="427"/>
      <c r="Q24" s="388"/>
      <c r="R24" s="388"/>
      <c r="S24" s="388"/>
      <c r="T24" s="388"/>
      <c r="U24" s="388"/>
      <c r="V24" s="388"/>
      <c r="W24" s="388"/>
      <c r="X24" s="410"/>
      <c r="Y24" s="1016"/>
      <c r="Z24" s="1017"/>
      <c r="AA24" s="1018"/>
      <c r="AB24" s="1022"/>
      <c r="AC24" s="1023"/>
      <c r="AD24" s="1024"/>
      <c r="AE24" s="909"/>
      <c r="AF24" s="909"/>
      <c r="AG24" s="909"/>
      <c r="AH24" s="909"/>
      <c r="AI24" s="909"/>
      <c r="AJ24" s="909"/>
      <c r="AK24" s="909"/>
      <c r="AL24" s="403"/>
      <c r="AM24" s="909"/>
      <c r="AN24" s="909"/>
      <c r="AO24" s="909"/>
      <c r="AP24" s="403"/>
      <c r="AQ24" s="199"/>
      <c r="AR24" s="200"/>
      <c r="AS24" s="136" t="s">
        <v>233</v>
      </c>
      <c r="AT24" s="137"/>
      <c r="AU24" s="200"/>
      <c r="AV24" s="200"/>
      <c r="AW24" s="388" t="s">
        <v>179</v>
      </c>
      <c r="AX24" s="389"/>
      <c r="AY24" s="34">
        <f>$AY$23</f>
        <v>0</v>
      </c>
    </row>
    <row r="25" spans="1:51" ht="22.5" customHeight="1" x14ac:dyDescent="0.15">
      <c r="A25" s="393"/>
      <c r="B25" s="391"/>
      <c r="C25" s="391"/>
      <c r="D25" s="391"/>
      <c r="E25" s="391"/>
      <c r="F25" s="392"/>
      <c r="G25" s="559"/>
      <c r="H25" s="993"/>
      <c r="I25" s="993"/>
      <c r="J25" s="993"/>
      <c r="K25" s="993"/>
      <c r="L25" s="993"/>
      <c r="M25" s="993"/>
      <c r="N25" s="993"/>
      <c r="O25" s="994"/>
      <c r="P25" s="108"/>
      <c r="Q25" s="1001"/>
      <c r="R25" s="1001"/>
      <c r="S25" s="1001"/>
      <c r="T25" s="1001"/>
      <c r="U25" s="1001"/>
      <c r="V25" s="1001"/>
      <c r="W25" s="1001"/>
      <c r="X25" s="1002"/>
      <c r="Y25" s="1010" t="s">
        <v>12</v>
      </c>
      <c r="Z25" s="1011"/>
      <c r="AA25" s="1012"/>
      <c r="AB25" s="456"/>
      <c r="AC25" s="1014"/>
      <c r="AD25" s="1014"/>
      <c r="AE25" s="215"/>
      <c r="AF25" s="216"/>
      <c r="AG25" s="216"/>
      <c r="AH25" s="216"/>
      <c r="AI25" s="215"/>
      <c r="AJ25" s="216"/>
      <c r="AK25" s="216"/>
      <c r="AL25" s="216"/>
      <c r="AM25" s="215"/>
      <c r="AN25" s="216"/>
      <c r="AO25" s="216"/>
      <c r="AP25" s="216"/>
      <c r="AQ25" s="335"/>
      <c r="AR25" s="208"/>
      <c r="AS25" s="208"/>
      <c r="AT25" s="336"/>
      <c r="AU25" s="216"/>
      <c r="AV25" s="216"/>
      <c r="AW25" s="216"/>
      <c r="AX25" s="218"/>
      <c r="AY25" s="34">
        <f t="shared" ref="AY25:AY29" si="3">$AY$23</f>
        <v>0</v>
      </c>
    </row>
    <row r="26" spans="1:51" ht="22.5" customHeight="1" x14ac:dyDescent="0.15">
      <c r="A26" s="394"/>
      <c r="B26" s="395"/>
      <c r="C26" s="395"/>
      <c r="D26" s="395"/>
      <c r="E26" s="395"/>
      <c r="F26" s="396"/>
      <c r="G26" s="995"/>
      <c r="H26" s="996"/>
      <c r="I26" s="996"/>
      <c r="J26" s="996"/>
      <c r="K26" s="996"/>
      <c r="L26" s="996"/>
      <c r="M26" s="996"/>
      <c r="N26" s="996"/>
      <c r="O26" s="997"/>
      <c r="P26" s="1003"/>
      <c r="Q26" s="1003"/>
      <c r="R26" s="1003"/>
      <c r="S26" s="1003"/>
      <c r="T26" s="1003"/>
      <c r="U26" s="1003"/>
      <c r="V26" s="1003"/>
      <c r="W26" s="1003"/>
      <c r="X26" s="1004"/>
      <c r="Y26" s="442" t="s">
        <v>54</v>
      </c>
      <c r="Z26" s="1007"/>
      <c r="AA26" s="1008"/>
      <c r="AB26" s="518"/>
      <c r="AC26" s="1013"/>
      <c r="AD26" s="1013"/>
      <c r="AE26" s="215"/>
      <c r="AF26" s="216"/>
      <c r="AG26" s="216"/>
      <c r="AH26" s="216"/>
      <c r="AI26" s="215"/>
      <c r="AJ26" s="216"/>
      <c r="AK26" s="216"/>
      <c r="AL26" s="216"/>
      <c r="AM26" s="215"/>
      <c r="AN26" s="216"/>
      <c r="AO26" s="216"/>
      <c r="AP26" s="216"/>
      <c r="AQ26" s="335"/>
      <c r="AR26" s="208"/>
      <c r="AS26" s="208"/>
      <c r="AT26" s="336"/>
      <c r="AU26" s="216"/>
      <c r="AV26" s="216"/>
      <c r="AW26" s="216"/>
      <c r="AX26" s="218"/>
      <c r="AY26" s="34">
        <f t="shared" si="3"/>
        <v>0</v>
      </c>
    </row>
    <row r="27" spans="1:51" ht="22.5" customHeight="1" x14ac:dyDescent="0.15">
      <c r="A27" s="397"/>
      <c r="B27" s="398"/>
      <c r="C27" s="398"/>
      <c r="D27" s="398"/>
      <c r="E27" s="398"/>
      <c r="F27" s="399"/>
      <c r="G27" s="998"/>
      <c r="H27" s="999"/>
      <c r="I27" s="999"/>
      <c r="J27" s="999"/>
      <c r="K27" s="999"/>
      <c r="L27" s="999"/>
      <c r="M27" s="999"/>
      <c r="N27" s="999"/>
      <c r="O27" s="1000"/>
      <c r="P27" s="604"/>
      <c r="Q27" s="604"/>
      <c r="R27" s="604"/>
      <c r="S27" s="604"/>
      <c r="T27" s="604"/>
      <c r="U27" s="604"/>
      <c r="V27" s="604"/>
      <c r="W27" s="604"/>
      <c r="X27" s="1005"/>
      <c r="Y27" s="1006" t="s">
        <v>13</v>
      </c>
      <c r="Z27" s="1007"/>
      <c r="AA27" s="1008"/>
      <c r="AB27" s="589" t="s">
        <v>180</v>
      </c>
      <c r="AC27" s="1009"/>
      <c r="AD27" s="1009"/>
      <c r="AE27" s="215"/>
      <c r="AF27" s="216"/>
      <c r="AG27" s="216"/>
      <c r="AH27" s="216"/>
      <c r="AI27" s="215"/>
      <c r="AJ27" s="216"/>
      <c r="AK27" s="216"/>
      <c r="AL27" s="216"/>
      <c r="AM27" s="215"/>
      <c r="AN27" s="216"/>
      <c r="AO27" s="216"/>
      <c r="AP27" s="216"/>
      <c r="AQ27" s="335"/>
      <c r="AR27" s="208"/>
      <c r="AS27" s="208"/>
      <c r="AT27" s="336"/>
      <c r="AU27" s="216"/>
      <c r="AV27" s="216"/>
      <c r="AW27" s="216"/>
      <c r="AX27" s="218"/>
      <c r="AY27" s="34">
        <f t="shared" si="3"/>
        <v>0</v>
      </c>
    </row>
    <row r="28" spans="1:51"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0" t="s">
        <v>346</v>
      </c>
      <c r="B30" s="391"/>
      <c r="C30" s="391"/>
      <c r="D30" s="391"/>
      <c r="E30" s="391"/>
      <c r="F30" s="392"/>
      <c r="G30" s="507" t="s">
        <v>146</v>
      </c>
      <c r="H30" s="425"/>
      <c r="I30" s="425"/>
      <c r="J30" s="425"/>
      <c r="K30" s="425"/>
      <c r="L30" s="425"/>
      <c r="M30" s="425"/>
      <c r="N30" s="425"/>
      <c r="O30" s="508"/>
      <c r="P30" s="424" t="s">
        <v>59</v>
      </c>
      <c r="Q30" s="425"/>
      <c r="R30" s="425"/>
      <c r="S30" s="425"/>
      <c r="T30" s="425"/>
      <c r="U30" s="425"/>
      <c r="V30" s="425"/>
      <c r="W30" s="425"/>
      <c r="X30" s="508"/>
      <c r="Y30" s="1015"/>
      <c r="Z30" s="820"/>
      <c r="AA30" s="821"/>
      <c r="AB30" s="1019" t="s">
        <v>11</v>
      </c>
      <c r="AC30" s="1020"/>
      <c r="AD30" s="1021"/>
      <c r="AE30" s="1025" t="s">
        <v>387</v>
      </c>
      <c r="AF30" s="1025"/>
      <c r="AG30" s="1025"/>
      <c r="AH30" s="1025"/>
      <c r="AI30" s="1025" t="s">
        <v>409</v>
      </c>
      <c r="AJ30" s="1025"/>
      <c r="AK30" s="1025"/>
      <c r="AL30" s="552"/>
      <c r="AM30" s="1025" t="s">
        <v>506</v>
      </c>
      <c r="AN30" s="1025"/>
      <c r="AO30" s="1025"/>
      <c r="AP30" s="552"/>
      <c r="AQ30" s="158" t="s">
        <v>232</v>
      </c>
      <c r="AR30" s="133"/>
      <c r="AS30" s="133"/>
      <c r="AT30" s="134"/>
      <c r="AU30" s="528" t="s">
        <v>134</v>
      </c>
      <c r="AV30" s="528"/>
      <c r="AW30" s="528"/>
      <c r="AX30" s="529"/>
      <c r="AY30" s="34">
        <f>COUNTA($G$32)</f>
        <v>0</v>
      </c>
    </row>
    <row r="31" spans="1:51"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1016"/>
      <c r="Z31" s="1017"/>
      <c r="AA31" s="1018"/>
      <c r="AB31" s="1022"/>
      <c r="AC31" s="1023"/>
      <c r="AD31" s="1024"/>
      <c r="AE31" s="909"/>
      <c r="AF31" s="909"/>
      <c r="AG31" s="909"/>
      <c r="AH31" s="909"/>
      <c r="AI31" s="909"/>
      <c r="AJ31" s="909"/>
      <c r="AK31" s="909"/>
      <c r="AL31" s="403"/>
      <c r="AM31" s="909"/>
      <c r="AN31" s="909"/>
      <c r="AO31" s="909"/>
      <c r="AP31" s="403"/>
      <c r="AQ31" s="199"/>
      <c r="AR31" s="200"/>
      <c r="AS31" s="136" t="s">
        <v>233</v>
      </c>
      <c r="AT31" s="137"/>
      <c r="AU31" s="200"/>
      <c r="AV31" s="200"/>
      <c r="AW31" s="388" t="s">
        <v>179</v>
      </c>
      <c r="AX31" s="389"/>
      <c r="AY31" s="34">
        <f>$AY$30</f>
        <v>0</v>
      </c>
    </row>
    <row r="32" spans="1:51" ht="22.5" customHeight="1" x14ac:dyDescent="0.15">
      <c r="A32" s="393"/>
      <c r="B32" s="391"/>
      <c r="C32" s="391"/>
      <c r="D32" s="391"/>
      <c r="E32" s="391"/>
      <c r="F32" s="392"/>
      <c r="G32" s="559"/>
      <c r="H32" s="993"/>
      <c r="I32" s="993"/>
      <c r="J32" s="993"/>
      <c r="K32" s="993"/>
      <c r="L32" s="993"/>
      <c r="M32" s="993"/>
      <c r="N32" s="993"/>
      <c r="O32" s="994"/>
      <c r="P32" s="108"/>
      <c r="Q32" s="1001"/>
      <c r="R32" s="1001"/>
      <c r="S32" s="1001"/>
      <c r="T32" s="1001"/>
      <c r="U32" s="1001"/>
      <c r="V32" s="1001"/>
      <c r="W32" s="1001"/>
      <c r="X32" s="1002"/>
      <c r="Y32" s="1010" t="s">
        <v>12</v>
      </c>
      <c r="Z32" s="1011"/>
      <c r="AA32" s="1012"/>
      <c r="AB32" s="456"/>
      <c r="AC32" s="1014"/>
      <c r="AD32" s="1014"/>
      <c r="AE32" s="215"/>
      <c r="AF32" s="216"/>
      <c r="AG32" s="216"/>
      <c r="AH32" s="216"/>
      <c r="AI32" s="215"/>
      <c r="AJ32" s="216"/>
      <c r="AK32" s="216"/>
      <c r="AL32" s="216"/>
      <c r="AM32" s="215"/>
      <c r="AN32" s="216"/>
      <c r="AO32" s="216"/>
      <c r="AP32" s="216"/>
      <c r="AQ32" s="335"/>
      <c r="AR32" s="208"/>
      <c r="AS32" s="208"/>
      <c r="AT32" s="336"/>
      <c r="AU32" s="216"/>
      <c r="AV32" s="216"/>
      <c r="AW32" s="216"/>
      <c r="AX32" s="218"/>
      <c r="AY32" s="34">
        <f t="shared" ref="AY32:AY36" si="4">$AY$30</f>
        <v>0</v>
      </c>
    </row>
    <row r="33" spans="1:51" ht="22.5" customHeight="1" x14ac:dyDescent="0.15">
      <c r="A33" s="394"/>
      <c r="B33" s="395"/>
      <c r="C33" s="395"/>
      <c r="D33" s="395"/>
      <c r="E33" s="395"/>
      <c r="F33" s="396"/>
      <c r="G33" s="995"/>
      <c r="H33" s="996"/>
      <c r="I33" s="996"/>
      <c r="J33" s="996"/>
      <c r="K33" s="996"/>
      <c r="L33" s="996"/>
      <c r="M33" s="996"/>
      <c r="N33" s="996"/>
      <c r="O33" s="997"/>
      <c r="P33" s="1003"/>
      <c r="Q33" s="1003"/>
      <c r="R33" s="1003"/>
      <c r="S33" s="1003"/>
      <c r="T33" s="1003"/>
      <c r="U33" s="1003"/>
      <c r="V33" s="1003"/>
      <c r="W33" s="1003"/>
      <c r="X33" s="1004"/>
      <c r="Y33" s="442" t="s">
        <v>54</v>
      </c>
      <c r="Z33" s="1007"/>
      <c r="AA33" s="1008"/>
      <c r="AB33" s="518"/>
      <c r="AC33" s="1013"/>
      <c r="AD33" s="1013"/>
      <c r="AE33" s="215"/>
      <c r="AF33" s="216"/>
      <c r="AG33" s="216"/>
      <c r="AH33" s="216"/>
      <c r="AI33" s="215"/>
      <c r="AJ33" s="216"/>
      <c r="AK33" s="216"/>
      <c r="AL33" s="216"/>
      <c r="AM33" s="215"/>
      <c r="AN33" s="216"/>
      <c r="AO33" s="216"/>
      <c r="AP33" s="216"/>
      <c r="AQ33" s="335"/>
      <c r="AR33" s="208"/>
      <c r="AS33" s="208"/>
      <c r="AT33" s="336"/>
      <c r="AU33" s="216"/>
      <c r="AV33" s="216"/>
      <c r="AW33" s="216"/>
      <c r="AX33" s="218"/>
      <c r="AY33" s="34">
        <f t="shared" si="4"/>
        <v>0</v>
      </c>
    </row>
    <row r="34" spans="1:51" ht="22.5" customHeight="1" x14ac:dyDescent="0.15">
      <c r="A34" s="397"/>
      <c r="B34" s="398"/>
      <c r="C34" s="398"/>
      <c r="D34" s="398"/>
      <c r="E34" s="398"/>
      <c r="F34" s="399"/>
      <c r="G34" s="998"/>
      <c r="H34" s="999"/>
      <c r="I34" s="999"/>
      <c r="J34" s="999"/>
      <c r="K34" s="999"/>
      <c r="L34" s="999"/>
      <c r="M34" s="999"/>
      <c r="N34" s="999"/>
      <c r="O34" s="1000"/>
      <c r="P34" s="604"/>
      <c r="Q34" s="604"/>
      <c r="R34" s="604"/>
      <c r="S34" s="604"/>
      <c r="T34" s="604"/>
      <c r="U34" s="604"/>
      <c r="V34" s="604"/>
      <c r="W34" s="604"/>
      <c r="X34" s="1005"/>
      <c r="Y34" s="1006" t="s">
        <v>13</v>
      </c>
      <c r="Z34" s="1007"/>
      <c r="AA34" s="1008"/>
      <c r="AB34" s="589" t="s">
        <v>180</v>
      </c>
      <c r="AC34" s="1009"/>
      <c r="AD34" s="1009"/>
      <c r="AE34" s="215"/>
      <c r="AF34" s="216"/>
      <c r="AG34" s="216"/>
      <c r="AH34" s="216"/>
      <c r="AI34" s="215"/>
      <c r="AJ34" s="216"/>
      <c r="AK34" s="216"/>
      <c r="AL34" s="216"/>
      <c r="AM34" s="215"/>
      <c r="AN34" s="216"/>
      <c r="AO34" s="216"/>
      <c r="AP34" s="216"/>
      <c r="AQ34" s="335"/>
      <c r="AR34" s="208"/>
      <c r="AS34" s="208"/>
      <c r="AT34" s="336"/>
      <c r="AU34" s="216"/>
      <c r="AV34" s="216"/>
      <c r="AW34" s="216"/>
      <c r="AX34" s="218"/>
      <c r="AY34" s="34">
        <f t="shared" si="4"/>
        <v>0</v>
      </c>
    </row>
    <row r="35" spans="1:51"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0" t="s">
        <v>346</v>
      </c>
      <c r="B37" s="391"/>
      <c r="C37" s="391"/>
      <c r="D37" s="391"/>
      <c r="E37" s="391"/>
      <c r="F37" s="392"/>
      <c r="G37" s="507" t="s">
        <v>146</v>
      </c>
      <c r="H37" s="425"/>
      <c r="I37" s="425"/>
      <c r="J37" s="425"/>
      <c r="K37" s="425"/>
      <c r="L37" s="425"/>
      <c r="M37" s="425"/>
      <c r="N37" s="425"/>
      <c r="O37" s="508"/>
      <c r="P37" s="424" t="s">
        <v>59</v>
      </c>
      <c r="Q37" s="425"/>
      <c r="R37" s="425"/>
      <c r="S37" s="425"/>
      <c r="T37" s="425"/>
      <c r="U37" s="425"/>
      <c r="V37" s="425"/>
      <c r="W37" s="425"/>
      <c r="X37" s="508"/>
      <c r="Y37" s="1015"/>
      <c r="Z37" s="820"/>
      <c r="AA37" s="821"/>
      <c r="AB37" s="1019" t="s">
        <v>11</v>
      </c>
      <c r="AC37" s="1020"/>
      <c r="AD37" s="1021"/>
      <c r="AE37" s="1025" t="s">
        <v>387</v>
      </c>
      <c r="AF37" s="1025"/>
      <c r="AG37" s="1025"/>
      <c r="AH37" s="1025"/>
      <c r="AI37" s="1025" t="s">
        <v>409</v>
      </c>
      <c r="AJ37" s="1025"/>
      <c r="AK37" s="1025"/>
      <c r="AL37" s="552"/>
      <c r="AM37" s="1025" t="s">
        <v>506</v>
      </c>
      <c r="AN37" s="1025"/>
      <c r="AO37" s="1025"/>
      <c r="AP37" s="552"/>
      <c r="AQ37" s="158" t="s">
        <v>232</v>
      </c>
      <c r="AR37" s="133"/>
      <c r="AS37" s="133"/>
      <c r="AT37" s="134"/>
      <c r="AU37" s="528" t="s">
        <v>134</v>
      </c>
      <c r="AV37" s="528"/>
      <c r="AW37" s="528"/>
      <c r="AX37" s="529"/>
      <c r="AY37" s="34">
        <f>COUNTA($G$39)</f>
        <v>0</v>
      </c>
    </row>
    <row r="38" spans="1:51" ht="18.75"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1016"/>
      <c r="Z38" s="1017"/>
      <c r="AA38" s="1018"/>
      <c r="AB38" s="1022"/>
      <c r="AC38" s="1023"/>
      <c r="AD38" s="1024"/>
      <c r="AE38" s="909"/>
      <c r="AF38" s="909"/>
      <c r="AG38" s="909"/>
      <c r="AH38" s="909"/>
      <c r="AI38" s="909"/>
      <c r="AJ38" s="909"/>
      <c r="AK38" s="909"/>
      <c r="AL38" s="403"/>
      <c r="AM38" s="909"/>
      <c r="AN38" s="909"/>
      <c r="AO38" s="909"/>
      <c r="AP38" s="403"/>
      <c r="AQ38" s="199"/>
      <c r="AR38" s="200"/>
      <c r="AS38" s="136" t="s">
        <v>233</v>
      </c>
      <c r="AT38" s="137"/>
      <c r="AU38" s="200"/>
      <c r="AV38" s="200"/>
      <c r="AW38" s="388" t="s">
        <v>179</v>
      </c>
      <c r="AX38" s="389"/>
      <c r="AY38" s="34">
        <f>$AY$37</f>
        <v>0</v>
      </c>
    </row>
    <row r="39" spans="1:51" ht="22.5" customHeight="1" x14ac:dyDescent="0.15">
      <c r="A39" s="393"/>
      <c r="B39" s="391"/>
      <c r="C39" s="391"/>
      <c r="D39" s="391"/>
      <c r="E39" s="391"/>
      <c r="F39" s="392"/>
      <c r="G39" s="559"/>
      <c r="H39" s="993"/>
      <c r="I39" s="993"/>
      <c r="J39" s="993"/>
      <c r="K39" s="993"/>
      <c r="L39" s="993"/>
      <c r="M39" s="993"/>
      <c r="N39" s="993"/>
      <c r="O39" s="994"/>
      <c r="P39" s="108"/>
      <c r="Q39" s="1001"/>
      <c r="R39" s="1001"/>
      <c r="S39" s="1001"/>
      <c r="T39" s="1001"/>
      <c r="U39" s="1001"/>
      <c r="V39" s="1001"/>
      <c r="W39" s="1001"/>
      <c r="X39" s="1002"/>
      <c r="Y39" s="1010" t="s">
        <v>12</v>
      </c>
      <c r="Z39" s="1011"/>
      <c r="AA39" s="1012"/>
      <c r="AB39" s="456"/>
      <c r="AC39" s="1014"/>
      <c r="AD39" s="1014"/>
      <c r="AE39" s="215"/>
      <c r="AF39" s="216"/>
      <c r="AG39" s="216"/>
      <c r="AH39" s="216"/>
      <c r="AI39" s="215"/>
      <c r="AJ39" s="216"/>
      <c r="AK39" s="216"/>
      <c r="AL39" s="216"/>
      <c r="AM39" s="215"/>
      <c r="AN39" s="216"/>
      <c r="AO39" s="216"/>
      <c r="AP39" s="216"/>
      <c r="AQ39" s="335"/>
      <c r="AR39" s="208"/>
      <c r="AS39" s="208"/>
      <c r="AT39" s="336"/>
      <c r="AU39" s="216"/>
      <c r="AV39" s="216"/>
      <c r="AW39" s="216"/>
      <c r="AX39" s="218"/>
      <c r="AY39" s="34">
        <f t="shared" ref="AY39:AY43" si="5">$AY$37</f>
        <v>0</v>
      </c>
    </row>
    <row r="40" spans="1:51" ht="22.5" customHeight="1" x14ac:dyDescent="0.15">
      <c r="A40" s="394"/>
      <c r="B40" s="395"/>
      <c r="C40" s="395"/>
      <c r="D40" s="395"/>
      <c r="E40" s="395"/>
      <c r="F40" s="396"/>
      <c r="G40" s="995"/>
      <c r="H40" s="996"/>
      <c r="I40" s="996"/>
      <c r="J40" s="996"/>
      <c r="K40" s="996"/>
      <c r="L40" s="996"/>
      <c r="M40" s="996"/>
      <c r="N40" s="996"/>
      <c r="O40" s="997"/>
      <c r="P40" s="1003"/>
      <c r="Q40" s="1003"/>
      <c r="R40" s="1003"/>
      <c r="S40" s="1003"/>
      <c r="T40" s="1003"/>
      <c r="U40" s="1003"/>
      <c r="V40" s="1003"/>
      <c r="W40" s="1003"/>
      <c r="X40" s="1004"/>
      <c r="Y40" s="442" t="s">
        <v>54</v>
      </c>
      <c r="Z40" s="1007"/>
      <c r="AA40" s="1008"/>
      <c r="AB40" s="518"/>
      <c r="AC40" s="1013"/>
      <c r="AD40" s="1013"/>
      <c r="AE40" s="215"/>
      <c r="AF40" s="216"/>
      <c r="AG40" s="216"/>
      <c r="AH40" s="216"/>
      <c r="AI40" s="215"/>
      <c r="AJ40" s="216"/>
      <c r="AK40" s="216"/>
      <c r="AL40" s="216"/>
      <c r="AM40" s="215"/>
      <c r="AN40" s="216"/>
      <c r="AO40" s="216"/>
      <c r="AP40" s="216"/>
      <c r="AQ40" s="335"/>
      <c r="AR40" s="208"/>
      <c r="AS40" s="208"/>
      <c r="AT40" s="336"/>
      <c r="AU40" s="216"/>
      <c r="AV40" s="216"/>
      <c r="AW40" s="216"/>
      <c r="AX40" s="218"/>
      <c r="AY40" s="34">
        <f t="shared" si="5"/>
        <v>0</v>
      </c>
    </row>
    <row r="41" spans="1:51" ht="22.5" customHeight="1" x14ac:dyDescent="0.15">
      <c r="A41" s="397"/>
      <c r="B41" s="398"/>
      <c r="C41" s="398"/>
      <c r="D41" s="398"/>
      <c r="E41" s="398"/>
      <c r="F41" s="399"/>
      <c r="G41" s="998"/>
      <c r="H41" s="999"/>
      <c r="I41" s="999"/>
      <c r="J41" s="999"/>
      <c r="K41" s="999"/>
      <c r="L41" s="999"/>
      <c r="M41" s="999"/>
      <c r="N41" s="999"/>
      <c r="O41" s="1000"/>
      <c r="P41" s="604"/>
      <c r="Q41" s="604"/>
      <c r="R41" s="604"/>
      <c r="S41" s="604"/>
      <c r="T41" s="604"/>
      <c r="U41" s="604"/>
      <c r="V41" s="604"/>
      <c r="W41" s="604"/>
      <c r="X41" s="1005"/>
      <c r="Y41" s="1006" t="s">
        <v>13</v>
      </c>
      <c r="Z41" s="1007"/>
      <c r="AA41" s="1008"/>
      <c r="AB41" s="589" t="s">
        <v>180</v>
      </c>
      <c r="AC41" s="1009"/>
      <c r="AD41" s="1009"/>
      <c r="AE41" s="215"/>
      <c r="AF41" s="216"/>
      <c r="AG41" s="216"/>
      <c r="AH41" s="216"/>
      <c r="AI41" s="215"/>
      <c r="AJ41" s="216"/>
      <c r="AK41" s="216"/>
      <c r="AL41" s="216"/>
      <c r="AM41" s="215"/>
      <c r="AN41" s="216"/>
      <c r="AO41" s="216"/>
      <c r="AP41" s="216"/>
      <c r="AQ41" s="335"/>
      <c r="AR41" s="208"/>
      <c r="AS41" s="208"/>
      <c r="AT41" s="336"/>
      <c r="AU41" s="216"/>
      <c r="AV41" s="216"/>
      <c r="AW41" s="216"/>
      <c r="AX41" s="218"/>
      <c r="AY41" s="34">
        <f t="shared" si="5"/>
        <v>0</v>
      </c>
    </row>
    <row r="42" spans="1:51"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0" t="s">
        <v>346</v>
      </c>
      <c r="B44" s="391"/>
      <c r="C44" s="391"/>
      <c r="D44" s="391"/>
      <c r="E44" s="391"/>
      <c r="F44" s="392"/>
      <c r="G44" s="507" t="s">
        <v>146</v>
      </c>
      <c r="H44" s="425"/>
      <c r="I44" s="425"/>
      <c r="J44" s="425"/>
      <c r="K44" s="425"/>
      <c r="L44" s="425"/>
      <c r="M44" s="425"/>
      <c r="N44" s="425"/>
      <c r="O44" s="508"/>
      <c r="P44" s="424" t="s">
        <v>59</v>
      </c>
      <c r="Q44" s="425"/>
      <c r="R44" s="425"/>
      <c r="S44" s="425"/>
      <c r="T44" s="425"/>
      <c r="U44" s="425"/>
      <c r="V44" s="425"/>
      <c r="W44" s="425"/>
      <c r="X44" s="508"/>
      <c r="Y44" s="1015"/>
      <c r="Z44" s="820"/>
      <c r="AA44" s="821"/>
      <c r="AB44" s="1019" t="s">
        <v>11</v>
      </c>
      <c r="AC44" s="1020"/>
      <c r="AD44" s="1021"/>
      <c r="AE44" s="1025" t="s">
        <v>387</v>
      </c>
      <c r="AF44" s="1025"/>
      <c r="AG44" s="1025"/>
      <c r="AH44" s="1025"/>
      <c r="AI44" s="1025" t="s">
        <v>409</v>
      </c>
      <c r="AJ44" s="1025"/>
      <c r="AK44" s="1025"/>
      <c r="AL44" s="552"/>
      <c r="AM44" s="1025" t="s">
        <v>506</v>
      </c>
      <c r="AN44" s="1025"/>
      <c r="AO44" s="1025"/>
      <c r="AP44" s="552"/>
      <c r="AQ44" s="158" t="s">
        <v>232</v>
      </c>
      <c r="AR44" s="133"/>
      <c r="AS44" s="133"/>
      <c r="AT44" s="134"/>
      <c r="AU44" s="528" t="s">
        <v>134</v>
      </c>
      <c r="AV44" s="528"/>
      <c r="AW44" s="528"/>
      <c r="AX44" s="529"/>
      <c r="AY44" s="34">
        <f>COUNTA($G$46)</f>
        <v>0</v>
      </c>
    </row>
    <row r="45" spans="1:51" ht="18.75"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1016"/>
      <c r="Z45" s="1017"/>
      <c r="AA45" s="1018"/>
      <c r="AB45" s="1022"/>
      <c r="AC45" s="1023"/>
      <c r="AD45" s="1024"/>
      <c r="AE45" s="909"/>
      <c r="AF45" s="909"/>
      <c r="AG45" s="909"/>
      <c r="AH45" s="909"/>
      <c r="AI45" s="909"/>
      <c r="AJ45" s="909"/>
      <c r="AK45" s="909"/>
      <c r="AL45" s="403"/>
      <c r="AM45" s="909"/>
      <c r="AN45" s="909"/>
      <c r="AO45" s="909"/>
      <c r="AP45" s="403"/>
      <c r="AQ45" s="199"/>
      <c r="AR45" s="200"/>
      <c r="AS45" s="136" t="s">
        <v>233</v>
      </c>
      <c r="AT45" s="137"/>
      <c r="AU45" s="200"/>
      <c r="AV45" s="200"/>
      <c r="AW45" s="388" t="s">
        <v>179</v>
      </c>
      <c r="AX45" s="389"/>
      <c r="AY45" s="34">
        <f>$AY$44</f>
        <v>0</v>
      </c>
    </row>
    <row r="46" spans="1:51" ht="22.5" customHeight="1" x14ac:dyDescent="0.15">
      <c r="A46" s="393"/>
      <c r="B46" s="391"/>
      <c r="C46" s="391"/>
      <c r="D46" s="391"/>
      <c r="E46" s="391"/>
      <c r="F46" s="392"/>
      <c r="G46" s="559"/>
      <c r="H46" s="993"/>
      <c r="I46" s="993"/>
      <c r="J46" s="993"/>
      <c r="K46" s="993"/>
      <c r="L46" s="993"/>
      <c r="M46" s="993"/>
      <c r="N46" s="993"/>
      <c r="O46" s="994"/>
      <c r="P46" s="108"/>
      <c r="Q46" s="1001"/>
      <c r="R46" s="1001"/>
      <c r="S46" s="1001"/>
      <c r="T46" s="1001"/>
      <c r="U46" s="1001"/>
      <c r="V46" s="1001"/>
      <c r="W46" s="1001"/>
      <c r="X46" s="1002"/>
      <c r="Y46" s="1010" t="s">
        <v>12</v>
      </c>
      <c r="Z46" s="1011"/>
      <c r="AA46" s="1012"/>
      <c r="AB46" s="456"/>
      <c r="AC46" s="1014"/>
      <c r="AD46" s="1014"/>
      <c r="AE46" s="215"/>
      <c r="AF46" s="216"/>
      <c r="AG46" s="216"/>
      <c r="AH46" s="216"/>
      <c r="AI46" s="215"/>
      <c r="AJ46" s="216"/>
      <c r="AK46" s="216"/>
      <c r="AL46" s="216"/>
      <c r="AM46" s="215"/>
      <c r="AN46" s="216"/>
      <c r="AO46" s="216"/>
      <c r="AP46" s="216"/>
      <c r="AQ46" s="335"/>
      <c r="AR46" s="208"/>
      <c r="AS46" s="208"/>
      <c r="AT46" s="336"/>
      <c r="AU46" s="216"/>
      <c r="AV46" s="216"/>
      <c r="AW46" s="216"/>
      <c r="AX46" s="218"/>
      <c r="AY46" s="34">
        <f t="shared" ref="AY46:AY50" si="6">$AY$44</f>
        <v>0</v>
      </c>
    </row>
    <row r="47" spans="1:51" ht="22.5" customHeight="1" x14ac:dyDescent="0.15">
      <c r="A47" s="394"/>
      <c r="B47" s="395"/>
      <c r="C47" s="395"/>
      <c r="D47" s="395"/>
      <c r="E47" s="395"/>
      <c r="F47" s="396"/>
      <c r="G47" s="995"/>
      <c r="H47" s="996"/>
      <c r="I47" s="996"/>
      <c r="J47" s="996"/>
      <c r="K47" s="996"/>
      <c r="L47" s="996"/>
      <c r="M47" s="996"/>
      <c r="N47" s="996"/>
      <c r="O47" s="997"/>
      <c r="P47" s="1003"/>
      <c r="Q47" s="1003"/>
      <c r="R47" s="1003"/>
      <c r="S47" s="1003"/>
      <c r="T47" s="1003"/>
      <c r="U47" s="1003"/>
      <c r="V47" s="1003"/>
      <c r="W47" s="1003"/>
      <c r="X47" s="1004"/>
      <c r="Y47" s="442" t="s">
        <v>54</v>
      </c>
      <c r="Z47" s="1007"/>
      <c r="AA47" s="1008"/>
      <c r="AB47" s="518"/>
      <c r="AC47" s="1013"/>
      <c r="AD47" s="1013"/>
      <c r="AE47" s="215"/>
      <c r="AF47" s="216"/>
      <c r="AG47" s="216"/>
      <c r="AH47" s="216"/>
      <c r="AI47" s="215"/>
      <c r="AJ47" s="216"/>
      <c r="AK47" s="216"/>
      <c r="AL47" s="216"/>
      <c r="AM47" s="215"/>
      <c r="AN47" s="216"/>
      <c r="AO47" s="216"/>
      <c r="AP47" s="216"/>
      <c r="AQ47" s="335"/>
      <c r="AR47" s="208"/>
      <c r="AS47" s="208"/>
      <c r="AT47" s="336"/>
      <c r="AU47" s="216"/>
      <c r="AV47" s="216"/>
      <c r="AW47" s="216"/>
      <c r="AX47" s="218"/>
      <c r="AY47" s="34">
        <f t="shared" si="6"/>
        <v>0</v>
      </c>
    </row>
    <row r="48" spans="1:51" ht="22.5" customHeight="1" x14ac:dyDescent="0.15">
      <c r="A48" s="397"/>
      <c r="B48" s="398"/>
      <c r="C48" s="398"/>
      <c r="D48" s="398"/>
      <c r="E48" s="398"/>
      <c r="F48" s="399"/>
      <c r="G48" s="998"/>
      <c r="H48" s="999"/>
      <c r="I48" s="999"/>
      <c r="J48" s="999"/>
      <c r="K48" s="999"/>
      <c r="L48" s="999"/>
      <c r="M48" s="999"/>
      <c r="N48" s="999"/>
      <c r="O48" s="1000"/>
      <c r="P48" s="604"/>
      <c r="Q48" s="604"/>
      <c r="R48" s="604"/>
      <c r="S48" s="604"/>
      <c r="T48" s="604"/>
      <c r="U48" s="604"/>
      <c r="V48" s="604"/>
      <c r="W48" s="604"/>
      <c r="X48" s="1005"/>
      <c r="Y48" s="1006" t="s">
        <v>13</v>
      </c>
      <c r="Z48" s="1007"/>
      <c r="AA48" s="1008"/>
      <c r="AB48" s="589" t="s">
        <v>180</v>
      </c>
      <c r="AC48" s="1009"/>
      <c r="AD48" s="1009"/>
      <c r="AE48" s="215"/>
      <c r="AF48" s="216"/>
      <c r="AG48" s="216"/>
      <c r="AH48" s="216"/>
      <c r="AI48" s="215"/>
      <c r="AJ48" s="216"/>
      <c r="AK48" s="216"/>
      <c r="AL48" s="216"/>
      <c r="AM48" s="215"/>
      <c r="AN48" s="216"/>
      <c r="AO48" s="216"/>
      <c r="AP48" s="216"/>
      <c r="AQ48" s="335"/>
      <c r="AR48" s="208"/>
      <c r="AS48" s="208"/>
      <c r="AT48" s="336"/>
      <c r="AU48" s="216"/>
      <c r="AV48" s="216"/>
      <c r="AW48" s="216"/>
      <c r="AX48" s="218"/>
      <c r="AY48" s="34">
        <f t="shared" si="6"/>
        <v>0</v>
      </c>
    </row>
    <row r="49" spans="1:51"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0" t="s">
        <v>346</v>
      </c>
      <c r="B51" s="391"/>
      <c r="C51" s="391"/>
      <c r="D51" s="391"/>
      <c r="E51" s="391"/>
      <c r="F51" s="392"/>
      <c r="G51" s="507" t="s">
        <v>146</v>
      </c>
      <c r="H51" s="425"/>
      <c r="I51" s="425"/>
      <c r="J51" s="425"/>
      <c r="K51" s="425"/>
      <c r="L51" s="425"/>
      <c r="M51" s="425"/>
      <c r="N51" s="425"/>
      <c r="O51" s="508"/>
      <c r="P51" s="424" t="s">
        <v>59</v>
      </c>
      <c r="Q51" s="425"/>
      <c r="R51" s="425"/>
      <c r="S51" s="425"/>
      <c r="T51" s="425"/>
      <c r="U51" s="425"/>
      <c r="V51" s="425"/>
      <c r="W51" s="425"/>
      <c r="X51" s="508"/>
      <c r="Y51" s="1015"/>
      <c r="Z51" s="820"/>
      <c r="AA51" s="821"/>
      <c r="AB51" s="552" t="s">
        <v>11</v>
      </c>
      <c r="AC51" s="1020"/>
      <c r="AD51" s="1021"/>
      <c r="AE51" s="1025" t="s">
        <v>387</v>
      </c>
      <c r="AF51" s="1025"/>
      <c r="AG51" s="1025"/>
      <c r="AH51" s="1025"/>
      <c r="AI51" s="1025" t="s">
        <v>409</v>
      </c>
      <c r="AJ51" s="1025"/>
      <c r="AK51" s="1025"/>
      <c r="AL51" s="552"/>
      <c r="AM51" s="1025" t="s">
        <v>506</v>
      </c>
      <c r="AN51" s="1025"/>
      <c r="AO51" s="1025"/>
      <c r="AP51" s="552"/>
      <c r="AQ51" s="158" t="s">
        <v>232</v>
      </c>
      <c r="AR51" s="133"/>
      <c r="AS51" s="133"/>
      <c r="AT51" s="134"/>
      <c r="AU51" s="528" t="s">
        <v>134</v>
      </c>
      <c r="AV51" s="528"/>
      <c r="AW51" s="528"/>
      <c r="AX51" s="529"/>
      <c r="AY51" s="34">
        <f>COUNTA($G$53)</f>
        <v>0</v>
      </c>
    </row>
    <row r="52" spans="1:51" ht="18.75"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1016"/>
      <c r="Z52" s="1017"/>
      <c r="AA52" s="1018"/>
      <c r="AB52" s="1022"/>
      <c r="AC52" s="1023"/>
      <c r="AD52" s="1024"/>
      <c r="AE52" s="909"/>
      <c r="AF52" s="909"/>
      <c r="AG52" s="909"/>
      <c r="AH52" s="909"/>
      <c r="AI52" s="909"/>
      <c r="AJ52" s="909"/>
      <c r="AK52" s="909"/>
      <c r="AL52" s="403"/>
      <c r="AM52" s="909"/>
      <c r="AN52" s="909"/>
      <c r="AO52" s="909"/>
      <c r="AP52" s="403"/>
      <c r="AQ52" s="199"/>
      <c r="AR52" s="200"/>
      <c r="AS52" s="136" t="s">
        <v>233</v>
      </c>
      <c r="AT52" s="137"/>
      <c r="AU52" s="200"/>
      <c r="AV52" s="200"/>
      <c r="AW52" s="388" t="s">
        <v>179</v>
      </c>
      <c r="AX52" s="389"/>
      <c r="AY52" s="34">
        <f>$AY$51</f>
        <v>0</v>
      </c>
    </row>
    <row r="53" spans="1:51" ht="22.5" customHeight="1" x14ac:dyDescent="0.15">
      <c r="A53" s="393"/>
      <c r="B53" s="391"/>
      <c r="C53" s="391"/>
      <c r="D53" s="391"/>
      <c r="E53" s="391"/>
      <c r="F53" s="392"/>
      <c r="G53" s="559"/>
      <c r="H53" s="993"/>
      <c r="I53" s="993"/>
      <c r="J53" s="993"/>
      <c r="K53" s="993"/>
      <c r="L53" s="993"/>
      <c r="M53" s="993"/>
      <c r="N53" s="993"/>
      <c r="O53" s="994"/>
      <c r="P53" s="108"/>
      <c r="Q53" s="1001"/>
      <c r="R53" s="1001"/>
      <c r="S53" s="1001"/>
      <c r="T53" s="1001"/>
      <c r="U53" s="1001"/>
      <c r="V53" s="1001"/>
      <c r="W53" s="1001"/>
      <c r="X53" s="1002"/>
      <c r="Y53" s="1010" t="s">
        <v>12</v>
      </c>
      <c r="Z53" s="1011"/>
      <c r="AA53" s="1012"/>
      <c r="AB53" s="456"/>
      <c r="AC53" s="1014"/>
      <c r="AD53" s="1014"/>
      <c r="AE53" s="215"/>
      <c r="AF53" s="216"/>
      <c r="AG53" s="216"/>
      <c r="AH53" s="216"/>
      <c r="AI53" s="215"/>
      <c r="AJ53" s="216"/>
      <c r="AK53" s="216"/>
      <c r="AL53" s="216"/>
      <c r="AM53" s="215"/>
      <c r="AN53" s="216"/>
      <c r="AO53" s="216"/>
      <c r="AP53" s="216"/>
      <c r="AQ53" s="335"/>
      <c r="AR53" s="208"/>
      <c r="AS53" s="208"/>
      <c r="AT53" s="336"/>
      <c r="AU53" s="216"/>
      <c r="AV53" s="216"/>
      <c r="AW53" s="216"/>
      <c r="AX53" s="218"/>
      <c r="AY53" s="34">
        <f t="shared" ref="AY53:AY57" si="7">$AY$51</f>
        <v>0</v>
      </c>
    </row>
    <row r="54" spans="1:51" ht="22.5" customHeight="1" x14ac:dyDescent="0.15">
      <c r="A54" s="394"/>
      <c r="B54" s="395"/>
      <c r="C54" s="395"/>
      <c r="D54" s="395"/>
      <c r="E54" s="395"/>
      <c r="F54" s="396"/>
      <c r="G54" s="995"/>
      <c r="H54" s="996"/>
      <c r="I54" s="996"/>
      <c r="J54" s="996"/>
      <c r="K54" s="996"/>
      <c r="L54" s="996"/>
      <c r="M54" s="996"/>
      <c r="N54" s="996"/>
      <c r="O54" s="997"/>
      <c r="P54" s="1003"/>
      <c r="Q54" s="1003"/>
      <c r="R54" s="1003"/>
      <c r="S54" s="1003"/>
      <c r="T54" s="1003"/>
      <c r="U54" s="1003"/>
      <c r="V54" s="1003"/>
      <c r="W54" s="1003"/>
      <c r="X54" s="1004"/>
      <c r="Y54" s="442" t="s">
        <v>54</v>
      </c>
      <c r="Z54" s="1007"/>
      <c r="AA54" s="1008"/>
      <c r="AB54" s="518"/>
      <c r="AC54" s="1013"/>
      <c r="AD54" s="1013"/>
      <c r="AE54" s="215"/>
      <c r="AF54" s="216"/>
      <c r="AG54" s="216"/>
      <c r="AH54" s="216"/>
      <c r="AI54" s="215"/>
      <c r="AJ54" s="216"/>
      <c r="AK54" s="216"/>
      <c r="AL54" s="216"/>
      <c r="AM54" s="215"/>
      <c r="AN54" s="216"/>
      <c r="AO54" s="216"/>
      <c r="AP54" s="216"/>
      <c r="AQ54" s="335"/>
      <c r="AR54" s="208"/>
      <c r="AS54" s="208"/>
      <c r="AT54" s="336"/>
      <c r="AU54" s="216"/>
      <c r="AV54" s="216"/>
      <c r="AW54" s="216"/>
      <c r="AX54" s="218"/>
      <c r="AY54" s="34">
        <f t="shared" si="7"/>
        <v>0</v>
      </c>
    </row>
    <row r="55" spans="1:51" ht="22.5" customHeight="1" x14ac:dyDescent="0.15">
      <c r="A55" s="397"/>
      <c r="B55" s="398"/>
      <c r="C55" s="398"/>
      <c r="D55" s="398"/>
      <c r="E55" s="398"/>
      <c r="F55" s="399"/>
      <c r="G55" s="998"/>
      <c r="H55" s="999"/>
      <c r="I55" s="999"/>
      <c r="J55" s="999"/>
      <c r="K55" s="999"/>
      <c r="L55" s="999"/>
      <c r="M55" s="999"/>
      <c r="N55" s="999"/>
      <c r="O55" s="1000"/>
      <c r="P55" s="604"/>
      <c r="Q55" s="604"/>
      <c r="R55" s="604"/>
      <c r="S55" s="604"/>
      <c r="T55" s="604"/>
      <c r="U55" s="604"/>
      <c r="V55" s="604"/>
      <c r="W55" s="604"/>
      <c r="X55" s="1005"/>
      <c r="Y55" s="1006" t="s">
        <v>13</v>
      </c>
      <c r="Z55" s="1007"/>
      <c r="AA55" s="1008"/>
      <c r="AB55" s="589" t="s">
        <v>180</v>
      </c>
      <c r="AC55" s="1009"/>
      <c r="AD55" s="1009"/>
      <c r="AE55" s="215"/>
      <c r="AF55" s="216"/>
      <c r="AG55" s="216"/>
      <c r="AH55" s="216"/>
      <c r="AI55" s="215"/>
      <c r="AJ55" s="216"/>
      <c r="AK55" s="216"/>
      <c r="AL55" s="216"/>
      <c r="AM55" s="215"/>
      <c r="AN55" s="216"/>
      <c r="AO55" s="216"/>
      <c r="AP55" s="216"/>
      <c r="AQ55" s="335"/>
      <c r="AR55" s="208"/>
      <c r="AS55" s="208"/>
      <c r="AT55" s="336"/>
      <c r="AU55" s="216"/>
      <c r="AV55" s="216"/>
      <c r="AW55" s="216"/>
      <c r="AX55" s="218"/>
      <c r="AY55" s="34">
        <f t="shared" si="7"/>
        <v>0</v>
      </c>
    </row>
    <row r="56" spans="1:51"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0" t="s">
        <v>346</v>
      </c>
      <c r="B58" s="391"/>
      <c r="C58" s="391"/>
      <c r="D58" s="391"/>
      <c r="E58" s="391"/>
      <c r="F58" s="392"/>
      <c r="G58" s="507" t="s">
        <v>146</v>
      </c>
      <c r="H58" s="425"/>
      <c r="I58" s="425"/>
      <c r="J58" s="425"/>
      <c r="K58" s="425"/>
      <c r="L58" s="425"/>
      <c r="M58" s="425"/>
      <c r="N58" s="425"/>
      <c r="O58" s="508"/>
      <c r="P58" s="424" t="s">
        <v>59</v>
      </c>
      <c r="Q58" s="425"/>
      <c r="R58" s="425"/>
      <c r="S58" s="425"/>
      <c r="T58" s="425"/>
      <c r="U58" s="425"/>
      <c r="V58" s="425"/>
      <c r="W58" s="425"/>
      <c r="X58" s="508"/>
      <c r="Y58" s="1015"/>
      <c r="Z58" s="820"/>
      <c r="AA58" s="821"/>
      <c r="AB58" s="1019" t="s">
        <v>11</v>
      </c>
      <c r="AC58" s="1020"/>
      <c r="AD58" s="1021"/>
      <c r="AE58" s="1025" t="s">
        <v>387</v>
      </c>
      <c r="AF58" s="1025"/>
      <c r="AG58" s="1025"/>
      <c r="AH58" s="1025"/>
      <c r="AI58" s="1025" t="s">
        <v>409</v>
      </c>
      <c r="AJ58" s="1025"/>
      <c r="AK58" s="1025"/>
      <c r="AL58" s="552"/>
      <c r="AM58" s="1025" t="s">
        <v>506</v>
      </c>
      <c r="AN58" s="1025"/>
      <c r="AO58" s="1025"/>
      <c r="AP58" s="552"/>
      <c r="AQ58" s="158" t="s">
        <v>232</v>
      </c>
      <c r="AR58" s="133"/>
      <c r="AS58" s="133"/>
      <c r="AT58" s="134"/>
      <c r="AU58" s="528" t="s">
        <v>134</v>
      </c>
      <c r="AV58" s="528"/>
      <c r="AW58" s="528"/>
      <c r="AX58" s="529"/>
      <c r="AY58" s="34">
        <f>COUNTA($G$60)</f>
        <v>0</v>
      </c>
    </row>
    <row r="59" spans="1:51" ht="18.75"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1016"/>
      <c r="Z59" s="1017"/>
      <c r="AA59" s="1018"/>
      <c r="AB59" s="1022"/>
      <c r="AC59" s="1023"/>
      <c r="AD59" s="1024"/>
      <c r="AE59" s="909"/>
      <c r="AF59" s="909"/>
      <c r="AG59" s="909"/>
      <c r="AH59" s="909"/>
      <c r="AI59" s="909"/>
      <c r="AJ59" s="909"/>
      <c r="AK59" s="909"/>
      <c r="AL59" s="403"/>
      <c r="AM59" s="909"/>
      <c r="AN59" s="909"/>
      <c r="AO59" s="909"/>
      <c r="AP59" s="403"/>
      <c r="AQ59" s="199"/>
      <c r="AR59" s="200"/>
      <c r="AS59" s="136" t="s">
        <v>233</v>
      </c>
      <c r="AT59" s="137"/>
      <c r="AU59" s="200"/>
      <c r="AV59" s="200"/>
      <c r="AW59" s="388" t="s">
        <v>179</v>
      </c>
      <c r="AX59" s="389"/>
      <c r="AY59" s="34">
        <f>$AY$58</f>
        <v>0</v>
      </c>
    </row>
    <row r="60" spans="1:51" ht="22.5" customHeight="1" x14ac:dyDescent="0.15">
      <c r="A60" s="393"/>
      <c r="B60" s="391"/>
      <c r="C60" s="391"/>
      <c r="D60" s="391"/>
      <c r="E60" s="391"/>
      <c r="F60" s="392"/>
      <c r="G60" s="559"/>
      <c r="H60" s="993"/>
      <c r="I60" s="993"/>
      <c r="J60" s="993"/>
      <c r="K60" s="993"/>
      <c r="L60" s="993"/>
      <c r="M60" s="993"/>
      <c r="N60" s="993"/>
      <c r="O60" s="994"/>
      <c r="P60" s="108"/>
      <c r="Q60" s="1001"/>
      <c r="R60" s="1001"/>
      <c r="S60" s="1001"/>
      <c r="T60" s="1001"/>
      <c r="U60" s="1001"/>
      <c r="V60" s="1001"/>
      <c r="W60" s="1001"/>
      <c r="X60" s="1002"/>
      <c r="Y60" s="1010" t="s">
        <v>12</v>
      </c>
      <c r="Z60" s="1011"/>
      <c r="AA60" s="1012"/>
      <c r="AB60" s="456"/>
      <c r="AC60" s="1014"/>
      <c r="AD60" s="1014"/>
      <c r="AE60" s="215"/>
      <c r="AF60" s="216"/>
      <c r="AG60" s="216"/>
      <c r="AH60" s="216"/>
      <c r="AI60" s="215"/>
      <c r="AJ60" s="216"/>
      <c r="AK60" s="216"/>
      <c r="AL60" s="216"/>
      <c r="AM60" s="215"/>
      <c r="AN60" s="216"/>
      <c r="AO60" s="216"/>
      <c r="AP60" s="216"/>
      <c r="AQ60" s="335"/>
      <c r="AR60" s="208"/>
      <c r="AS60" s="208"/>
      <c r="AT60" s="336"/>
      <c r="AU60" s="216"/>
      <c r="AV60" s="216"/>
      <c r="AW60" s="216"/>
      <c r="AX60" s="218"/>
      <c r="AY60" s="34">
        <f t="shared" ref="AY60:AY64" si="8">$AY$58</f>
        <v>0</v>
      </c>
    </row>
    <row r="61" spans="1:51" ht="22.5" customHeight="1" x14ac:dyDescent="0.15">
      <c r="A61" s="394"/>
      <c r="B61" s="395"/>
      <c r="C61" s="395"/>
      <c r="D61" s="395"/>
      <c r="E61" s="395"/>
      <c r="F61" s="396"/>
      <c r="G61" s="995"/>
      <c r="H61" s="996"/>
      <c r="I61" s="996"/>
      <c r="J61" s="996"/>
      <c r="K61" s="996"/>
      <c r="L61" s="996"/>
      <c r="M61" s="996"/>
      <c r="N61" s="996"/>
      <c r="O61" s="997"/>
      <c r="P61" s="1003"/>
      <c r="Q61" s="1003"/>
      <c r="R61" s="1003"/>
      <c r="S61" s="1003"/>
      <c r="T61" s="1003"/>
      <c r="U61" s="1003"/>
      <c r="V61" s="1003"/>
      <c r="W61" s="1003"/>
      <c r="X61" s="1004"/>
      <c r="Y61" s="442" t="s">
        <v>54</v>
      </c>
      <c r="Z61" s="1007"/>
      <c r="AA61" s="1008"/>
      <c r="AB61" s="518"/>
      <c r="AC61" s="1013"/>
      <c r="AD61" s="1013"/>
      <c r="AE61" s="215"/>
      <c r="AF61" s="216"/>
      <c r="AG61" s="216"/>
      <c r="AH61" s="216"/>
      <c r="AI61" s="215"/>
      <c r="AJ61" s="216"/>
      <c r="AK61" s="216"/>
      <c r="AL61" s="216"/>
      <c r="AM61" s="215"/>
      <c r="AN61" s="216"/>
      <c r="AO61" s="216"/>
      <c r="AP61" s="216"/>
      <c r="AQ61" s="335"/>
      <c r="AR61" s="208"/>
      <c r="AS61" s="208"/>
      <c r="AT61" s="336"/>
      <c r="AU61" s="216"/>
      <c r="AV61" s="216"/>
      <c r="AW61" s="216"/>
      <c r="AX61" s="218"/>
      <c r="AY61" s="34">
        <f t="shared" si="8"/>
        <v>0</v>
      </c>
    </row>
    <row r="62" spans="1:51" ht="22.5" customHeight="1" x14ac:dyDescent="0.15">
      <c r="A62" s="397"/>
      <c r="B62" s="398"/>
      <c r="C62" s="398"/>
      <c r="D62" s="398"/>
      <c r="E62" s="398"/>
      <c r="F62" s="399"/>
      <c r="G62" s="998"/>
      <c r="H62" s="999"/>
      <c r="I62" s="999"/>
      <c r="J62" s="999"/>
      <c r="K62" s="999"/>
      <c r="L62" s="999"/>
      <c r="M62" s="999"/>
      <c r="N62" s="999"/>
      <c r="O62" s="1000"/>
      <c r="P62" s="604"/>
      <c r="Q62" s="604"/>
      <c r="R62" s="604"/>
      <c r="S62" s="604"/>
      <c r="T62" s="604"/>
      <c r="U62" s="604"/>
      <c r="V62" s="604"/>
      <c r="W62" s="604"/>
      <c r="X62" s="1005"/>
      <c r="Y62" s="1006" t="s">
        <v>13</v>
      </c>
      <c r="Z62" s="1007"/>
      <c r="AA62" s="1008"/>
      <c r="AB62" s="589" t="s">
        <v>180</v>
      </c>
      <c r="AC62" s="1009"/>
      <c r="AD62" s="1009"/>
      <c r="AE62" s="215"/>
      <c r="AF62" s="216"/>
      <c r="AG62" s="216"/>
      <c r="AH62" s="216"/>
      <c r="AI62" s="215"/>
      <c r="AJ62" s="216"/>
      <c r="AK62" s="216"/>
      <c r="AL62" s="216"/>
      <c r="AM62" s="215"/>
      <c r="AN62" s="216"/>
      <c r="AO62" s="216"/>
      <c r="AP62" s="216"/>
      <c r="AQ62" s="335"/>
      <c r="AR62" s="208"/>
      <c r="AS62" s="208"/>
      <c r="AT62" s="336"/>
      <c r="AU62" s="216"/>
      <c r="AV62" s="216"/>
      <c r="AW62" s="216"/>
      <c r="AX62" s="218"/>
      <c r="AY62" s="34">
        <f t="shared" si="8"/>
        <v>0</v>
      </c>
    </row>
    <row r="63" spans="1:51"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0" t="s">
        <v>346</v>
      </c>
      <c r="B65" s="391"/>
      <c r="C65" s="391"/>
      <c r="D65" s="391"/>
      <c r="E65" s="391"/>
      <c r="F65" s="392"/>
      <c r="G65" s="507" t="s">
        <v>146</v>
      </c>
      <c r="H65" s="425"/>
      <c r="I65" s="425"/>
      <c r="J65" s="425"/>
      <c r="K65" s="425"/>
      <c r="L65" s="425"/>
      <c r="M65" s="425"/>
      <c r="N65" s="425"/>
      <c r="O65" s="508"/>
      <c r="P65" s="424" t="s">
        <v>59</v>
      </c>
      <c r="Q65" s="425"/>
      <c r="R65" s="425"/>
      <c r="S65" s="425"/>
      <c r="T65" s="425"/>
      <c r="U65" s="425"/>
      <c r="V65" s="425"/>
      <c r="W65" s="425"/>
      <c r="X65" s="508"/>
      <c r="Y65" s="1015"/>
      <c r="Z65" s="820"/>
      <c r="AA65" s="821"/>
      <c r="AB65" s="1019" t="s">
        <v>11</v>
      </c>
      <c r="AC65" s="1020"/>
      <c r="AD65" s="1021"/>
      <c r="AE65" s="1025" t="s">
        <v>387</v>
      </c>
      <c r="AF65" s="1025"/>
      <c r="AG65" s="1025"/>
      <c r="AH65" s="1025"/>
      <c r="AI65" s="1025" t="s">
        <v>409</v>
      </c>
      <c r="AJ65" s="1025"/>
      <c r="AK65" s="1025"/>
      <c r="AL65" s="552"/>
      <c r="AM65" s="1025" t="s">
        <v>506</v>
      </c>
      <c r="AN65" s="1025"/>
      <c r="AO65" s="1025"/>
      <c r="AP65" s="552"/>
      <c r="AQ65" s="158" t="s">
        <v>232</v>
      </c>
      <c r="AR65" s="133"/>
      <c r="AS65" s="133"/>
      <c r="AT65" s="134"/>
      <c r="AU65" s="528" t="s">
        <v>134</v>
      </c>
      <c r="AV65" s="528"/>
      <c r="AW65" s="528"/>
      <c r="AX65" s="529"/>
      <c r="AY65" s="34">
        <f>COUNTA($G$67)</f>
        <v>0</v>
      </c>
    </row>
    <row r="66" spans="1:51" ht="18.75" customHeight="1" x14ac:dyDescent="0.15">
      <c r="A66" s="390"/>
      <c r="B66" s="391"/>
      <c r="C66" s="391"/>
      <c r="D66" s="391"/>
      <c r="E66" s="391"/>
      <c r="F66" s="392"/>
      <c r="G66" s="409"/>
      <c r="H66" s="388"/>
      <c r="I66" s="388"/>
      <c r="J66" s="388"/>
      <c r="K66" s="388"/>
      <c r="L66" s="388"/>
      <c r="M66" s="388"/>
      <c r="N66" s="388"/>
      <c r="O66" s="410"/>
      <c r="P66" s="427"/>
      <c r="Q66" s="388"/>
      <c r="R66" s="388"/>
      <c r="S66" s="388"/>
      <c r="T66" s="388"/>
      <c r="U66" s="388"/>
      <c r="V66" s="388"/>
      <c r="W66" s="388"/>
      <c r="X66" s="410"/>
      <c r="Y66" s="1016"/>
      <c r="Z66" s="1017"/>
      <c r="AA66" s="1018"/>
      <c r="AB66" s="1022"/>
      <c r="AC66" s="1023"/>
      <c r="AD66" s="1024"/>
      <c r="AE66" s="909"/>
      <c r="AF66" s="909"/>
      <c r="AG66" s="909"/>
      <c r="AH66" s="909"/>
      <c r="AI66" s="909"/>
      <c r="AJ66" s="909"/>
      <c r="AK66" s="909"/>
      <c r="AL66" s="403"/>
      <c r="AM66" s="909"/>
      <c r="AN66" s="909"/>
      <c r="AO66" s="909"/>
      <c r="AP66" s="403"/>
      <c r="AQ66" s="199"/>
      <c r="AR66" s="200"/>
      <c r="AS66" s="136" t="s">
        <v>233</v>
      </c>
      <c r="AT66" s="137"/>
      <c r="AU66" s="200"/>
      <c r="AV66" s="200"/>
      <c r="AW66" s="388" t="s">
        <v>179</v>
      </c>
      <c r="AX66" s="389"/>
      <c r="AY66" s="34">
        <f>$AY$65</f>
        <v>0</v>
      </c>
    </row>
    <row r="67" spans="1:51" ht="22.5" customHeight="1" x14ac:dyDescent="0.15">
      <c r="A67" s="393"/>
      <c r="B67" s="391"/>
      <c r="C67" s="391"/>
      <c r="D67" s="391"/>
      <c r="E67" s="391"/>
      <c r="F67" s="392"/>
      <c r="G67" s="559"/>
      <c r="H67" s="993"/>
      <c r="I67" s="993"/>
      <c r="J67" s="993"/>
      <c r="K67" s="993"/>
      <c r="L67" s="993"/>
      <c r="M67" s="993"/>
      <c r="N67" s="993"/>
      <c r="O67" s="994"/>
      <c r="P67" s="108"/>
      <c r="Q67" s="1001"/>
      <c r="R67" s="1001"/>
      <c r="S67" s="1001"/>
      <c r="T67" s="1001"/>
      <c r="U67" s="1001"/>
      <c r="V67" s="1001"/>
      <c r="W67" s="1001"/>
      <c r="X67" s="1002"/>
      <c r="Y67" s="1010" t="s">
        <v>12</v>
      </c>
      <c r="Z67" s="1011"/>
      <c r="AA67" s="1012"/>
      <c r="AB67" s="456"/>
      <c r="AC67" s="1014"/>
      <c r="AD67" s="1014"/>
      <c r="AE67" s="215"/>
      <c r="AF67" s="216"/>
      <c r="AG67" s="216"/>
      <c r="AH67" s="216"/>
      <c r="AI67" s="215"/>
      <c r="AJ67" s="216"/>
      <c r="AK67" s="216"/>
      <c r="AL67" s="216"/>
      <c r="AM67" s="215"/>
      <c r="AN67" s="216"/>
      <c r="AO67" s="216"/>
      <c r="AP67" s="216"/>
      <c r="AQ67" s="335"/>
      <c r="AR67" s="208"/>
      <c r="AS67" s="208"/>
      <c r="AT67" s="336"/>
      <c r="AU67" s="216"/>
      <c r="AV67" s="216"/>
      <c r="AW67" s="216"/>
      <c r="AX67" s="218"/>
      <c r="AY67" s="34">
        <f t="shared" ref="AY67:AY71" si="9">$AY$65</f>
        <v>0</v>
      </c>
    </row>
    <row r="68" spans="1:51" ht="22.5" customHeight="1" x14ac:dyDescent="0.15">
      <c r="A68" s="394"/>
      <c r="B68" s="395"/>
      <c r="C68" s="395"/>
      <c r="D68" s="395"/>
      <c r="E68" s="395"/>
      <c r="F68" s="396"/>
      <c r="G68" s="995"/>
      <c r="H68" s="996"/>
      <c r="I68" s="996"/>
      <c r="J68" s="996"/>
      <c r="K68" s="996"/>
      <c r="L68" s="996"/>
      <c r="M68" s="996"/>
      <c r="N68" s="996"/>
      <c r="O68" s="997"/>
      <c r="P68" s="1003"/>
      <c r="Q68" s="1003"/>
      <c r="R68" s="1003"/>
      <c r="S68" s="1003"/>
      <c r="T68" s="1003"/>
      <c r="U68" s="1003"/>
      <c r="V68" s="1003"/>
      <c r="W68" s="1003"/>
      <c r="X68" s="1004"/>
      <c r="Y68" s="442" t="s">
        <v>54</v>
      </c>
      <c r="Z68" s="1007"/>
      <c r="AA68" s="1008"/>
      <c r="AB68" s="518"/>
      <c r="AC68" s="1013"/>
      <c r="AD68" s="1013"/>
      <c r="AE68" s="215"/>
      <c r="AF68" s="216"/>
      <c r="AG68" s="216"/>
      <c r="AH68" s="216"/>
      <c r="AI68" s="215"/>
      <c r="AJ68" s="216"/>
      <c r="AK68" s="216"/>
      <c r="AL68" s="216"/>
      <c r="AM68" s="215"/>
      <c r="AN68" s="216"/>
      <c r="AO68" s="216"/>
      <c r="AP68" s="216"/>
      <c r="AQ68" s="335"/>
      <c r="AR68" s="208"/>
      <c r="AS68" s="208"/>
      <c r="AT68" s="336"/>
      <c r="AU68" s="216"/>
      <c r="AV68" s="216"/>
      <c r="AW68" s="216"/>
      <c r="AX68" s="218"/>
      <c r="AY68" s="34">
        <f t="shared" si="9"/>
        <v>0</v>
      </c>
    </row>
    <row r="69" spans="1:51" ht="22.5" customHeight="1" x14ac:dyDescent="0.15">
      <c r="A69" s="397"/>
      <c r="B69" s="398"/>
      <c r="C69" s="398"/>
      <c r="D69" s="398"/>
      <c r="E69" s="398"/>
      <c r="F69" s="399"/>
      <c r="G69" s="998"/>
      <c r="H69" s="999"/>
      <c r="I69" s="999"/>
      <c r="J69" s="999"/>
      <c r="K69" s="999"/>
      <c r="L69" s="999"/>
      <c r="M69" s="999"/>
      <c r="N69" s="999"/>
      <c r="O69" s="1000"/>
      <c r="P69" s="604"/>
      <c r="Q69" s="604"/>
      <c r="R69" s="604"/>
      <c r="S69" s="604"/>
      <c r="T69" s="604"/>
      <c r="U69" s="604"/>
      <c r="V69" s="604"/>
      <c r="W69" s="604"/>
      <c r="X69" s="1005"/>
      <c r="Y69" s="442" t="s">
        <v>13</v>
      </c>
      <c r="Z69" s="1007"/>
      <c r="AA69" s="1008"/>
      <c r="AB69" s="551" t="s">
        <v>180</v>
      </c>
      <c r="AC69" s="363"/>
      <c r="AD69" s="363"/>
      <c r="AE69" s="215"/>
      <c r="AF69" s="216"/>
      <c r="AG69" s="216"/>
      <c r="AH69" s="216"/>
      <c r="AI69" s="215"/>
      <c r="AJ69" s="216"/>
      <c r="AK69" s="216"/>
      <c r="AL69" s="216"/>
      <c r="AM69" s="215"/>
      <c r="AN69" s="216"/>
      <c r="AO69" s="216"/>
      <c r="AP69" s="216"/>
      <c r="AQ69" s="335"/>
      <c r="AR69" s="208"/>
      <c r="AS69" s="208"/>
      <c r="AT69" s="336"/>
      <c r="AU69" s="216"/>
      <c r="AV69" s="216"/>
      <c r="AW69" s="216"/>
      <c r="AX69" s="218"/>
      <c r="AY69" s="34">
        <f t="shared" si="9"/>
        <v>0</v>
      </c>
    </row>
    <row r="70" spans="1:51"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0" t="s">
        <v>363</v>
      </c>
      <c r="H2" s="591"/>
      <c r="I2" s="591"/>
      <c r="J2" s="591"/>
      <c r="K2" s="591"/>
      <c r="L2" s="591"/>
      <c r="M2" s="591"/>
      <c r="N2" s="591"/>
      <c r="O2" s="591"/>
      <c r="P2" s="591"/>
      <c r="Q2" s="591"/>
      <c r="R2" s="591"/>
      <c r="S2" s="591"/>
      <c r="T2" s="591"/>
      <c r="U2" s="591"/>
      <c r="V2" s="591"/>
      <c r="W2" s="591"/>
      <c r="X2" s="591"/>
      <c r="Y2" s="591"/>
      <c r="Z2" s="591"/>
      <c r="AA2" s="591"/>
      <c r="AB2" s="592"/>
      <c r="AC2" s="590" t="s">
        <v>365</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78"/>
      <c r="Z4" s="379"/>
      <c r="AA4" s="379"/>
      <c r="AB4" s="799"/>
      <c r="AC4" s="667"/>
      <c r="AD4" s="668"/>
      <c r="AE4" s="668"/>
      <c r="AF4" s="668"/>
      <c r="AG4" s="669"/>
      <c r="AH4" s="661"/>
      <c r="AI4" s="662"/>
      <c r="AJ4" s="662"/>
      <c r="AK4" s="662"/>
      <c r="AL4" s="662"/>
      <c r="AM4" s="662"/>
      <c r="AN4" s="662"/>
      <c r="AO4" s="662"/>
      <c r="AP4" s="662"/>
      <c r="AQ4" s="662"/>
      <c r="AR4" s="662"/>
      <c r="AS4" s="662"/>
      <c r="AT4" s="663"/>
      <c r="AU4" s="378"/>
      <c r="AV4" s="379"/>
      <c r="AW4" s="379"/>
      <c r="AX4" s="380"/>
      <c r="AY4" s="34">
        <f t="shared" ref="AY4:AY14" si="0">$AY$2</f>
        <v>0</v>
      </c>
    </row>
    <row r="5" spans="1:51" ht="24.75" customHeight="1" x14ac:dyDescent="0.15">
      <c r="A5" s="1038"/>
      <c r="B5" s="1039"/>
      <c r="C5" s="1039"/>
      <c r="D5" s="1039"/>
      <c r="E5" s="1039"/>
      <c r="F5" s="1040"/>
      <c r="G5" s="601"/>
      <c r="H5" s="602"/>
      <c r="I5" s="602"/>
      <c r="J5" s="602"/>
      <c r="K5" s="603"/>
      <c r="L5" s="593"/>
      <c r="M5" s="594"/>
      <c r="N5" s="594"/>
      <c r="O5" s="594"/>
      <c r="P5" s="594"/>
      <c r="Q5" s="594"/>
      <c r="R5" s="594"/>
      <c r="S5" s="594"/>
      <c r="T5" s="594"/>
      <c r="U5" s="594"/>
      <c r="V5" s="594"/>
      <c r="W5" s="594"/>
      <c r="X5" s="595"/>
      <c r="Y5" s="596"/>
      <c r="Z5" s="597"/>
      <c r="AA5" s="597"/>
      <c r="AB5" s="609"/>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38"/>
      <c r="B6" s="1039"/>
      <c r="C6" s="1039"/>
      <c r="D6" s="1039"/>
      <c r="E6" s="1039"/>
      <c r="F6" s="1040"/>
      <c r="G6" s="601"/>
      <c r="H6" s="602"/>
      <c r="I6" s="602"/>
      <c r="J6" s="602"/>
      <c r="K6" s="603"/>
      <c r="L6" s="593"/>
      <c r="M6" s="594"/>
      <c r="N6" s="594"/>
      <c r="O6" s="594"/>
      <c r="P6" s="594"/>
      <c r="Q6" s="594"/>
      <c r="R6" s="594"/>
      <c r="S6" s="594"/>
      <c r="T6" s="594"/>
      <c r="U6" s="594"/>
      <c r="V6" s="594"/>
      <c r="W6" s="594"/>
      <c r="X6" s="595"/>
      <c r="Y6" s="596"/>
      <c r="Z6" s="597"/>
      <c r="AA6" s="597"/>
      <c r="AB6" s="609"/>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38"/>
      <c r="B7" s="1039"/>
      <c r="C7" s="1039"/>
      <c r="D7" s="1039"/>
      <c r="E7" s="1039"/>
      <c r="F7" s="1040"/>
      <c r="G7" s="601"/>
      <c r="H7" s="602"/>
      <c r="I7" s="602"/>
      <c r="J7" s="602"/>
      <c r="K7" s="603"/>
      <c r="L7" s="593"/>
      <c r="M7" s="594"/>
      <c r="N7" s="594"/>
      <c r="O7" s="594"/>
      <c r="P7" s="594"/>
      <c r="Q7" s="594"/>
      <c r="R7" s="594"/>
      <c r="S7" s="594"/>
      <c r="T7" s="594"/>
      <c r="U7" s="594"/>
      <c r="V7" s="594"/>
      <c r="W7" s="594"/>
      <c r="X7" s="595"/>
      <c r="Y7" s="596"/>
      <c r="Z7" s="597"/>
      <c r="AA7" s="597"/>
      <c r="AB7" s="609"/>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38"/>
      <c r="B8" s="1039"/>
      <c r="C8" s="1039"/>
      <c r="D8" s="1039"/>
      <c r="E8" s="1039"/>
      <c r="F8" s="1040"/>
      <c r="G8" s="601"/>
      <c r="H8" s="602"/>
      <c r="I8" s="602"/>
      <c r="J8" s="602"/>
      <c r="K8" s="603"/>
      <c r="L8" s="593"/>
      <c r="M8" s="594"/>
      <c r="N8" s="594"/>
      <c r="O8" s="594"/>
      <c r="P8" s="594"/>
      <c r="Q8" s="594"/>
      <c r="R8" s="594"/>
      <c r="S8" s="594"/>
      <c r="T8" s="594"/>
      <c r="U8" s="594"/>
      <c r="V8" s="594"/>
      <c r="W8" s="594"/>
      <c r="X8" s="595"/>
      <c r="Y8" s="596"/>
      <c r="Z8" s="597"/>
      <c r="AA8" s="597"/>
      <c r="AB8" s="609"/>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38"/>
      <c r="B9" s="1039"/>
      <c r="C9" s="1039"/>
      <c r="D9" s="1039"/>
      <c r="E9" s="1039"/>
      <c r="F9" s="1040"/>
      <c r="G9" s="601"/>
      <c r="H9" s="602"/>
      <c r="I9" s="602"/>
      <c r="J9" s="602"/>
      <c r="K9" s="603"/>
      <c r="L9" s="593"/>
      <c r="M9" s="594"/>
      <c r="N9" s="594"/>
      <c r="O9" s="594"/>
      <c r="P9" s="594"/>
      <c r="Q9" s="594"/>
      <c r="R9" s="594"/>
      <c r="S9" s="594"/>
      <c r="T9" s="594"/>
      <c r="U9" s="594"/>
      <c r="V9" s="594"/>
      <c r="W9" s="594"/>
      <c r="X9" s="595"/>
      <c r="Y9" s="596"/>
      <c r="Z9" s="597"/>
      <c r="AA9" s="597"/>
      <c r="AB9" s="609"/>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38"/>
      <c r="B10" s="1039"/>
      <c r="C10" s="1039"/>
      <c r="D10" s="1039"/>
      <c r="E10" s="1039"/>
      <c r="F10" s="1040"/>
      <c r="G10" s="601"/>
      <c r="H10" s="602"/>
      <c r="I10" s="602"/>
      <c r="J10" s="602"/>
      <c r="K10" s="603"/>
      <c r="L10" s="593"/>
      <c r="M10" s="594"/>
      <c r="N10" s="594"/>
      <c r="O10" s="594"/>
      <c r="P10" s="594"/>
      <c r="Q10" s="594"/>
      <c r="R10" s="594"/>
      <c r="S10" s="594"/>
      <c r="T10" s="594"/>
      <c r="U10" s="594"/>
      <c r="V10" s="594"/>
      <c r="W10" s="594"/>
      <c r="X10" s="595"/>
      <c r="Y10" s="596"/>
      <c r="Z10" s="597"/>
      <c r="AA10" s="597"/>
      <c r="AB10" s="609"/>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38"/>
      <c r="B11" s="1039"/>
      <c r="C11" s="1039"/>
      <c r="D11" s="1039"/>
      <c r="E11" s="1039"/>
      <c r="F11" s="1040"/>
      <c r="G11" s="601"/>
      <c r="H11" s="602"/>
      <c r="I11" s="602"/>
      <c r="J11" s="602"/>
      <c r="K11" s="603"/>
      <c r="L11" s="593"/>
      <c r="M11" s="594"/>
      <c r="N11" s="594"/>
      <c r="O11" s="594"/>
      <c r="P11" s="594"/>
      <c r="Q11" s="594"/>
      <c r="R11" s="594"/>
      <c r="S11" s="594"/>
      <c r="T11" s="594"/>
      <c r="U11" s="594"/>
      <c r="V11" s="594"/>
      <c r="W11" s="594"/>
      <c r="X11" s="595"/>
      <c r="Y11" s="596"/>
      <c r="Z11" s="597"/>
      <c r="AA11" s="597"/>
      <c r="AB11" s="609"/>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38"/>
      <c r="B12" s="1039"/>
      <c r="C12" s="1039"/>
      <c r="D12" s="1039"/>
      <c r="E12" s="1039"/>
      <c r="F12" s="1040"/>
      <c r="G12" s="601"/>
      <c r="H12" s="602"/>
      <c r="I12" s="602"/>
      <c r="J12" s="602"/>
      <c r="K12" s="603"/>
      <c r="L12" s="593"/>
      <c r="M12" s="594"/>
      <c r="N12" s="594"/>
      <c r="O12" s="594"/>
      <c r="P12" s="594"/>
      <c r="Q12" s="594"/>
      <c r="R12" s="594"/>
      <c r="S12" s="594"/>
      <c r="T12" s="594"/>
      <c r="U12" s="594"/>
      <c r="V12" s="594"/>
      <c r="W12" s="594"/>
      <c r="X12" s="595"/>
      <c r="Y12" s="596"/>
      <c r="Z12" s="597"/>
      <c r="AA12" s="597"/>
      <c r="AB12" s="609"/>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38"/>
      <c r="B13" s="1039"/>
      <c r="C13" s="1039"/>
      <c r="D13" s="1039"/>
      <c r="E13" s="1039"/>
      <c r="F13" s="1040"/>
      <c r="G13" s="601"/>
      <c r="H13" s="602"/>
      <c r="I13" s="602"/>
      <c r="J13" s="602"/>
      <c r="K13" s="603"/>
      <c r="L13" s="593"/>
      <c r="M13" s="594"/>
      <c r="N13" s="594"/>
      <c r="O13" s="594"/>
      <c r="P13" s="594"/>
      <c r="Q13" s="594"/>
      <c r="R13" s="594"/>
      <c r="S13" s="594"/>
      <c r="T13" s="594"/>
      <c r="U13" s="594"/>
      <c r="V13" s="594"/>
      <c r="W13" s="594"/>
      <c r="X13" s="595"/>
      <c r="Y13" s="596"/>
      <c r="Z13" s="597"/>
      <c r="AA13" s="597"/>
      <c r="AB13" s="609"/>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8"/>
      <c r="B15" s="1039"/>
      <c r="C15" s="1039"/>
      <c r="D15" s="1039"/>
      <c r="E15" s="1039"/>
      <c r="F15" s="1040"/>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90"/>
      <c r="AY15">
        <f>COUNTA($G$17,$AC$17)</f>
        <v>0</v>
      </c>
    </row>
    <row r="16" spans="1:51" ht="25.5" customHeight="1" x14ac:dyDescent="0.15">
      <c r="A16" s="1038"/>
      <c r="B16" s="1039"/>
      <c r="C16" s="1039"/>
      <c r="D16" s="1039"/>
      <c r="E16" s="1039"/>
      <c r="F16" s="1040"/>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78"/>
      <c r="Z17" s="379"/>
      <c r="AA17" s="379"/>
      <c r="AB17" s="799"/>
      <c r="AC17" s="667"/>
      <c r="AD17" s="668"/>
      <c r="AE17" s="668"/>
      <c r="AF17" s="668"/>
      <c r="AG17" s="669"/>
      <c r="AH17" s="661"/>
      <c r="AI17" s="662"/>
      <c r="AJ17" s="662"/>
      <c r="AK17" s="662"/>
      <c r="AL17" s="662"/>
      <c r="AM17" s="662"/>
      <c r="AN17" s="662"/>
      <c r="AO17" s="662"/>
      <c r="AP17" s="662"/>
      <c r="AQ17" s="662"/>
      <c r="AR17" s="662"/>
      <c r="AS17" s="662"/>
      <c r="AT17" s="663"/>
      <c r="AU17" s="378"/>
      <c r="AV17" s="379"/>
      <c r="AW17" s="379"/>
      <c r="AX17" s="380"/>
      <c r="AY17" s="34">
        <f t="shared" ref="AY17:AY27" si="1">$AY$15</f>
        <v>0</v>
      </c>
    </row>
    <row r="18" spans="1:51" ht="24.75" customHeight="1" x14ac:dyDescent="0.15">
      <c r="A18" s="1038"/>
      <c r="B18" s="1039"/>
      <c r="C18" s="1039"/>
      <c r="D18" s="1039"/>
      <c r="E18" s="1039"/>
      <c r="F18" s="1040"/>
      <c r="G18" s="601"/>
      <c r="H18" s="602"/>
      <c r="I18" s="602"/>
      <c r="J18" s="602"/>
      <c r="K18" s="603"/>
      <c r="L18" s="593"/>
      <c r="M18" s="594"/>
      <c r="N18" s="594"/>
      <c r="O18" s="594"/>
      <c r="P18" s="594"/>
      <c r="Q18" s="594"/>
      <c r="R18" s="594"/>
      <c r="S18" s="594"/>
      <c r="T18" s="594"/>
      <c r="U18" s="594"/>
      <c r="V18" s="594"/>
      <c r="W18" s="594"/>
      <c r="X18" s="595"/>
      <c r="Y18" s="596"/>
      <c r="Z18" s="597"/>
      <c r="AA18" s="597"/>
      <c r="AB18" s="609"/>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38"/>
      <c r="B19" s="1039"/>
      <c r="C19" s="1039"/>
      <c r="D19" s="1039"/>
      <c r="E19" s="1039"/>
      <c r="F19" s="1040"/>
      <c r="G19" s="601"/>
      <c r="H19" s="602"/>
      <c r="I19" s="602"/>
      <c r="J19" s="602"/>
      <c r="K19" s="603"/>
      <c r="L19" s="593"/>
      <c r="M19" s="594"/>
      <c r="N19" s="594"/>
      <c r="O19" s="594"/>
      <c r="P19" s="594"/>
      <c r="Q19" s="594"/>
      <c r="R19" s="594"/>
      <c r="S19" s="594"/>
      <c r="T19" s="594"/>
      <c r="U19" s="594"/>
      <c r="V19" s="594"/>
      <c r="W19" s="594"/>
      <c r="X19" s="595"/>
      <c r="Y19" s="596"/>
      <c r="Z19" s="597"/>
      <c r="AA19" s="597"/>
      <c r="AB19" s="609"/>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38"/>
      <c r="B20" s="1039"/>
      <c r="C20" s="1039"/>
      <c r="D20" s="1039"/>
      <c r="E20" s="1039"/>
      <c r="F20" s="1040"/>
      <c r="G20" s="601"/>
      <c r="H20" s="602"/>
      <c r="I20" s="602"/>
      <c r="J20" s="602"/>
      <c r="K20" s="603"/>
      <c r="L20" s="593"/>
      <c r="M20" s="594"/>
      <c r="N20" s="594"/>
      <c r="O20" s="594"/>
      <c r="P20" s="594"/>
      <c r="Q20" s="594"/>
      <c r="R20" s="594"/>
      <c r="S20" s="594"/>
      <c r="T20" s="594"/>
      <c r="U20" s="594"/>
      <c r="V20" s="594"/>
      <c r="W20" s="594"/>
      <c r="X20" s="595"/>
      <c r="Y20" s="596"/>
      <c r="Z20" s="597"/>
      <c r="AA20" s="597"/>
      <c r="AB20" s="609"/>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38"/>
      <c r="B21" s="1039"/>
      <c r="C21" s="1039"/>
      <c r="D21" s="1039"/>
      <c r="E21" s="1039"/>
      <c r="F21" s="1040"/>
      <c r="G21" s="601"/>
      <c r="H21" s="602"/>
      <c r="I21" s="602"/>
      <c r="J21" s="602"/>
      <c r="K21" s="603"/>
      <c r="L21" s="593"/>
      <c r="M21" s="594"/>
      <c r="N21" s="594"/>
      <c r="O21" s="594"/>
      <c r="P21" s="594"/>
      <c r="Q21" s="594"/>
      <c r="R21" s="594"/>
      <c r="S21" s="594"/>
      <c r="T21" s="594"/>
      <c r="U21" s="594"/>
      <c r="V21" s="594"/>
      <c r="W21" s="594"/>
      <c r="X21" s="595"/>
      <c r="Y21" s="596"/>
      <c r="Z21" s="597"/>
      <c r="AA21" s="597"/>
      <c r="AB21" s="609"/>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38"/>
      <c r="B22" s="1039"/>
      <c r="C22" s="1039"/>
      <c r="D22" s="1039"/>
      <c r="E22" s="1039"/>
      <c r="F22" s="1040"/>
      <c r="G22" s="601"/>
      <c r="H22" s="602"/>
      <c r="I22" s="602"/>
      <c r="J22" s="602"/>
      <c r="K22" s="603"/>
      <c r="L22" s="593"/>
      <c r="M22" s="594"/>
      <c r="N22" s="594"/>
      <c r="O22" s="594"/>
      <c r="P22" s="594"/>
      <c r="Q22" s="594"/>
      <c r="R22" s="594"/>
      <c r="S22" s="594"/>
      <c r="T22" s="594"/>
      <c r="U22" s="594"/>
      <c r="V22" s="594"/>
      <c r="W22" s="594"/>
      <c r="X22" s="595"/>
      <c r="Y22" s="596"/>
      <c r="Z22" s="597"/>
      <c r="AA22" s="597"/>
      <c r="AB22" s="609"/>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38"/>
      <c r="B23" s="1039"/>
      <c r="C23" s="1039"/>
      <c r="D23" s="1039"/>
      <c r="E23" s="1039"/>
      <c r="F23" s="1040"/>
      <c r="G23" s="601"/>
      <c r="H23" s="602"/>
      <c r="I23" s="602"/>
      <c r="J23" s="602"/>
      <c r="K23" s="603"/>
      <c r="L23" s="593"/>
      <c r="M23" s="594"/>
      <c r="N23" s="594"/>
      <c r="O23" s="594"/>
      <c r="P23" s="594"/>
      <c r="Q23" s="594"/>
      <c r="R23" s="594"/>
      <c r="S23" s="594"/>
      <c r="T23" s="594"/>
      <c r="U23" s="594"/>
      <c r="V23" s="594"/>
      <c r="W23" s="594"/>
      <c r="X23" s="595"/>
      <c r="Y23" s="596"/>
      <c r="Z23" s="597"/>
      <c r="AA23" s="597"/>
      <c r="AB23" s="609"/>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38"/>
      <c r="B24" s="1039"/>
      <c r="C24" s="1039"/>
      <c r="D24" s="1039"/>
      <c r="E24" s="1039"/>
      <c r="F24" s="1040"/>
      <c r="G24" s="601"/>
      <c r="H24" s="602"/>
      <c r="I24" s="602"/>
      <c r="J24" s="602"/>
      <c r="K24" s="603"/>
      <c r="L24" s="593"/>
      <c r="M24" s="594"/>
      <c r="N24" s="594"/>
      <c r="O24" s="594"/>
      <c r="P24" s="594"/>
      <c r="Q24" s="594"/>
      <c r="R24" s="594"/>
      <c r="S24" s="594"/>
      <c r="T24" s="594"/>
      <c r="U24" s="594"/>
      <c r="V24" s="594"/>
      <c r="W24" s="594"/>
      <c r="X24" s="595"/>
      <c r="Y24" s="596"/>
      <c r="Z24" s="597"/>
      <c r="AA24" s="597"/>
      <c r="AB24" s="609"/>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38"/>
      <c r="B25" s="1039"/>
      <c r="C25" s="1039"/>
      <c r="D25" s="1039"/>
      <c r="E25" s="1039"/>
      <c r="F25" s="1040"/>
      <c r="G25" s="601"/>
      <c r="H25" s="602"/>
      <c r="I25" s="602"/>
      <c r="J25" s="602"/>
      <c r="K25" s="603"/>
      <c r="L25" s="593"/>
      <c r="M25" s="594"/>
      <c r="N25" s="594"/>
      <c r="O25" s="594"/>
      <c r="P25" s="594"/>
      <c r="Q25" s="594"/>
      <c r="R25" s="594"/>
      <c r="S25" s="594"/>
      <c r="T25" s="594"/>
      <c r="U25" s="594"/>
      <c r="V25" s="594"/>
      <c r="W25" s="594"/>
      <c r="X25" s="595"/>
      <c r="Y25" s="596"/>
      <c r="Z25" s="597"/>
      <c r="AA25" s="597"/>
      <c r="AB25" s="609"/>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38"/>
      <c r="B26" s="1039"/>
      <c r="C26" s="1039"/>
      <c r="D26" s="1039"/>
      <c r="E26" s="1039"/>
      <c r="F26" s="1040"/>
      <c r="G26" s="601"/>
      <c r="H26" s="602"/>
      <c r="I26" s="602"/>
      <c r="J26" s="602"/>
      <c r="K26" s="603"/>
      <c r="L26" s="593"/>
      <c r="M26" s="594"/>
      <c r="N26" s="594"/>
      <c r="O26" s="594"/>
      <c r="P26" s="594"/>
      <c r="Q26" s="594"/>
      <c r="R26" s="594"/>
      <c r="S26" s="594"/>
      <c r="T26" s="594"/>
      <c r="U26" s="594"/>
      <c r="V26" s="594"/>
      <c r="W26" s="594"/>
      <c r="X26" s="595"/>
      <c r="Y26" s="596"/>
      <c r="Z26" s="597"/>
      <c r="AA26" s="597"/>
      <c r="AB26" s="609"/>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8"/>
      <c r="B28" s="1039"/>
      <c r="C28" s="1039"/>
      <c r="D28" s="1039"/>
      <c r="E28" s="1039"/>
      <c r="F28" s="1040"/>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90"/>
      <c r="AY28">
        <f>COUNTA($G$30,$AC$30)</f>
        <v>0</v>
      </c>
    </row>
    <row r="29" spans="1:51" ht="24.75" customHeight="1" x14ac:dyDescent="0.15">
      <c r="A29" s="1038"/>
      <c r="B29" s="1039"/>
      <c r="C29" s="1039"/>
      <c r="D29" s="1039"/>
      <c r="E29" s="1039"/>
      <c r="F29" s="1040"/>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78"/>
      <c r="Z30" s="379"/>
      <c r="AA30" s="379"/>
      <c r="AB30" s="799"/>
      <c r="AC30" s="667"/>
      <c r="AD30" s="668"/>
      <c r="AE30" s="668"/>
      <c r="AF30" s="668"/>
      <c r="AG30" s="669"/>
      <c r="AH30" s="661"/>
      <c r="AI30" s="662"/>
      <c r="AJ30" s="662"/>
      <c r="AK30" s="662"/>
      <c r="AL30" s="662"/>
      <c r="AM30" s="662"/>
      <c r="AN30" s="662"/>
      <c r="AO30" s="662"/>
      <c r="AP30" s="662"/>
      <c r="AQ30" s="662"/>
      <c r="AR30" s="662"/>
      <c r="AS30" s="662"/>
      <c r="AT30" s="663"/>
      <c r="AU30" s="378"/>
      <c r="AV30" s="379"/>
      <c r="AW30" s="379"/>
      <c r="AX30" s="380"/>
      <c r="AY30" s="34">
        <f t="shared" ref="AY30:AY40" si="2">$AY$28</f>
        <v>0</v>
      </c>
    </row>
    <row r="31" spans="1:51" ht="24.75" customHeight="1" x14ac:dyDescent="0.15">
      <c r="A31" s="1038"/>
      <c r="B31" s="1039"/>
      <c r="C31" s="1039"/>
      <c r="D31" s="1039"/>
      <c r="E31" s="1039"/>
      <c r="F31" s="1040"/>
      <c r="G31" s="601"/>
      <c r="H31" s="602"/>
      <c r="I31" s="602"/>
      <c r="J31" s="602"/>
      <c r="K31" s="603"/>
      <c r="L31" s="593"/>
      <c r="M31" s="594"/>
      <c r="N31" s="594"/>
      <c r="O31" s="594"/>
      <c r="P31" s="594"/>
      <c r="Q31" s="594"/>
      <c r="R31" s="594"/>
      <c r="S31" s="594"/>
      <c r="T31" s="594"/>
      <c r="U31" s="594"/>
      <c r="V31" s="594"/>
      <c r="W31" s="594"/>
      <c r="X31" s="595"/>
      <c r="Y31" s="596"/>
      <c r="Z31" s="597"/>
      <c r="AA31" s="597"/>
      <c r="AB31" s="609"/>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38"/>
      <c r="B32" s="1039"/>
      <c r="C32" s="1039"/>
      <c r="D32" s="1039"/>
      <c r="E32" s="1039"/>
      <c r="F32" s="1040"/>
      <c r="G32" s="601"/>
      <c r="H32" s="602"/>
      <c r="I32" s="602"/>
      <c r="J32" s="602"/>
      <c r="K32" s="603"/>
      <c r="L32" s="593"/>
      <c r="M32" s="594"/>
      <c r="N32" s="594"/>
      <c r="O32" s="594"/>
      <c r="P32" s="594"/>
      <c r="Q32" s="594"/>
      <c r="R32" s="594"/>
      <c r="S32" s="594"/>
      <c r="T32" s="594"/>
      <c r="U32" s="594"/>
      <c r="V32" s="594"/>
      <c r="W32" s="594"/>
      <c r="X32" s="595"/>
      <c r="Y32" s="596"/>
      <c r="Z32" s="597"/>
      <c r="AA32" s="597"/>
      <c r="AB32" s="609"/>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38"/>
      <c r="B33" s="1039"/>
      <c r="C33" s="1039"/>
      <c r="D33" s="1039"/>
      <c r="E33" s="1039"/>
      <c r="F33" s="1040"/>
      <c r="G33" s="601"/>
      <c r="H33" s="602"/>
      <c r="I33" s="602"/>
      <c r="J33" s="602"/>
      <c r="K33" s="603"/>
      <c r="L33" s="593"/>
      <c r="M33" s="594"/>
      <c r="N33" s="594"/>
      <c r="O33" s="594"/>
      <c r="P33" s="594"/>
      <c r="Q33" s="594"/>
      <c r="R33" s="594"/>
      <c r="S33" s="594"/>
      <c r="T33" s="594"/>
      <c r="U33" s="594"/>
      <c r="V33" s="594"/>
      <c r="W33" s="594"/>
      <c r="X33" s="595"/>
      <c r="Y33" s="596"/>
      <c r="Z33" s="597"/>
      <c r="AA33" s="597"/>
      <c r="AB33" s="609"/>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38"/>
      <c r="B34" s="1039"/>
      <c r="C34" s="1039"/>
      <c r="D34" s="1039"/>
      <c r="E34" s="1039"/>
      <c r="F34" s="1040"/>
      <c r="G34" s="601"/>
      <c r="H34" s="602"/>
      <c r="I34" s="602"/>
      <c r="J34" s="602"/>
      <c r="K34" s="603"/>
      <c r="L34" s="593"/>
      <c r="M34" s="594"/>
      <c r="N34" s="594"/>
      <c r="O34" s="594"/>
      <c r="P34" s="594"/>
      <c r="Q34" s="594"/>
      <c r="R34" s="594"/>
      <c r="S34" s="594"/>
      <c r="T34" s="594"/>
      <c r="U34" s="594"/>
      <c r="V34" s="594"/>
      <c r="W34" s="594"/>
      <c r="X34" s="595"/>
      <c r="Y34" s="596"/>
      <c r="Z34" s="597"/>
      <c r="AA34" s="597"/>
      <c r="AB34" s="609"/>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38"/>
      <c r="B35" s="1039"/>
      <c r="C35" s="1039"/>
      <c r="D35" s="1039"/>
      <c r="E35" s="1039"/>
      <c r="F35" s="1040"/>
      <c r="G35" s="601"/>
      <c r="H35" s="602"/>
      <c r="I35" s="602"/>
      <c r="J35" s="602"/>
      <c r="K35" s="603"/>
      <c r="L35" s="593"/>
      <c r="M35" s="594"/>
      <c r="N35" s="594"/>
      <c r="O35" s="594"/>
      <c r="P35" s="594"/>
      <c r="Q35" s="594"/>
      <c r="R35" s="594"/>
      <c r="S35" s="594"/>
      <c r="T35" s="594"/>
      <c r="U35" s="594"/>
      <c r="V35" s="594"/>
      <c r="W35" s="594"/>
      <c r="X35" s="595"/>
      <c r="Y35" s="596"/>
      <c r="Z35" s="597"/>
      <c r="AA35" s="597"/>
      <c r="AB35" s="609"/>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38"/>
      <c r="B36" s="1039"/>
      <c r="C36" s="1039"/>
      <c r="D36" s="1039"/>
      <c r="E36" s="1039"/>
      <c r="F36" s="1040"/>
      <c r="G36" s="601"/>
      <c r="H36" s="602"/>
      <c r="I36" s="602"/>
      <c r="J36" s="602"/>
      <c r="K36" s="603"/>
      <c r="L36" s="593"/>
      <c r="M36" s="594"/>
      <c r="N36" s="594"/>
      <c r="O36" s="594"/>
      <c r="P36" s="594"/>
      <c r="Q36" s="594"/>
      <c r="R36" s="594"/>
      <c r="S36" s="594"/>
      <c r="T36" s="594"/>
      <c r="U36" s="594"/>
      <c r="V36" s="594"/>
      <c r="W36" s="594"/>
      <c r="X36" s="595"/>
      <c r="Y36" s="596"/>
      <c r="Z36" s="597"/>
      <c r="AA36" s="597"/>
      <c r="AB36" s="609"/>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38"/>
      <c r="B37" s="1039"/>
      <c r="C37" s="1039"/>
      <c r="D37" s="1039"/>
      <c r="E37" s="1039"/>
      <c r="F37" s="1040"/>
      <c r="G37" s="601"/>
      <c r="H37" s="602"/>
      <c r="I37" s="602"/>
      <c r="J37" s="602"/>
      <c r="K37" s="603"/>
      <c r="L37" s="593"/>
      <c r="M37" s="594"/>
      <c r="N37" s="594"/>
      <c r="O37" s="594"/>
      <c r="P37" s="594"/>
      <c r="Q37" s="594"/>
      <c r="R37" s="594"/>
      <c r="S37" s="594"/>
      <c r="T37" s="594"/>
      <c r="U37" s="594"/>
      <c r="V37" s="594"/>
      <c r="W37" s="594"/>
      <c r="X37" s="595"/>
      <c r="Y37" s="596"/>
      <c r="Z37" s="597"/>
      <c r="AA37" s="597"/>
      <c r="AB37" s="609"/>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38"/>
      <c r="B38" s="1039"/>
      <c r="C38" s="1039"/>
      <c r="D38" s="1039"/>
      <c r="E38" s="1039"/>
      <c r="F38" s="1040"/>
      <c r="G38" s="601"/>
      <c r="H38" s="602"/>
      <c r="I38" s="602"/>
      <c r="J38" s="602"/>
      <c r="K38" s="603"/>
      <c r="L38" s="593"/>
      <c r="M38" s="594"/>
      <c r="N38" s="594"/>
      <c r="O38" s="594"/>
      <c r="P38" s="594"/>
      <c r="Q38" s="594"/>
      <c r="R38" s="594"/>
      <c r="S38" s="594"/>
      <c r="T38" s="594"/>
      <c r="U38" s="594"/>
      <c r="V38" s="594"/>
      <c r="W38" s="594"/>
      <c r="X38" s="595"/>
      <c r="Y38" s="596"/>
      <c r="Z38" s="597"/>
      <c r="AA38" s="597"/>
      <c r="AB38" s="609"/>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38"/>
      <c r="B39" s="1039"/>
      <c r="C39" s="1039"/>
      <c r="D39" s="1039"/>
      <c r="E39" s="1039"/>
      <c r="F39" s="1040"/>
      <c r="G39" s="601"/>
      <c r="H39" s="602"/>
      <c r="I39" s="602"/>
      <c r="J39" s="602"/>
      <c r="K39" s="603"/>
      <c r="L39" s="593"/>
      <c r="M39" s="594"/>
      <c r="N39" s="594"/>
      <c r="O39" s="594"/>
      <c r="P39" s="594"/>
      <c r="Q39" s="594"/>
      <c r="R39" s="594"/>
      <c r="S39" s="594"/>
      <c r="T39" s="594"/>
      <c r="U39" s="594"/>
      <c r="V39" s="594"/>
      <c r="W39" s="594"/>
      <c r="X39" s="595"/>
      <c r="Y39" s="596"/>
      <c r="Z39" s="597"/>
      <c r="AA39" s="597"/>
      <c r="AB39" s="609"/>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8"/>
      <c r="B41" s="1039"/>
      <c r="C41" s="1039"/>
      <c r="D41" s="1039"/>
      <c r="E41" s="1039"/>
      <c r="F41" s="1040"/>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90"/>
      <c r="AY41">
        <f>COUNTA($G$43,$AC$43)</f>
        <v>0</v>
      </c>
    </row>
    <row r="42" spans="1:51" ht="24.75" customHeight="1" x14ac:dyDescent="0.15">
      <c r="A42" s="1038"/>
      <c r="B42" s="1039"/>
      <c r="C42" s="1039"/>
      <c r="D42" s="1039"/>
      <c r="E42" s="1039"/>
      <c r="F42" s="1040"/>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78"/>
      <c r="Z43" s="379"/>
      <c r="AA43" s="379"/>
      <c r="AB43" s="799"/>
      <c r="AC43" s="667"/>
      <c r="AD43" s="668"/>
      <c r="AE43" s="668"/>
      <c r="AF43" s="668"/>
      <c r="AG43" s="669"/>
      <c r="AH43" s="661"/>
      <c r="AI43" s="662"/>
      <c r="AJ43" s="662"/>
      <c r="AK43" s="662"/>
      <c r="AL43" s="662"/>
      <c r="AM43" s="662"/>
      <c r="AN43" s="662"/>
      <c r="AO43" s="662"/>
      <c r="AP43" s="662"/>
      <c r="AQ43" s="662"/>
      <c r="AR43" s="662"/>
      <c r="AS43" s="662"/>
      <c r="AT43" s="663"/>
      <c r="AU43" s="378"/>
      <c r="AV43" s="379"/>
      <c r="AW43" s="379"/>
      <c r="AX43" s="380"/>
      <c r="AY43" s="34">
        <f t="shared" ref="AY43:AY53" si="3">$AY$41</f>
        <v>0</v>
      </c>
    </row>
    <row r="44" spans="1:51" ht="24.75" customHeight="1" x14ac:dyDescent="0.15">
      <c r="A44" s="1038"/>
      <c r="B44" s="1039"/>
      <c r="C44" s="1039"/>
      <c r="D44" s="1039"/>
      <c r="E44" s="1039"/>
      <c r="F44" s="1040"/>
      <c r="G44" s="601"/>
      <c r="H44" s="602"/>
      <c r="I44" s="602"/>
      <c r="J44" s="602"/>
      <c r="K44" s="603"/>
      <c r="L44" s="593"/>
      <c r="M44" s="594"/>
      <c r="N44" s="594"/>
      <c r="O44" s="594"/>
      <c r="P44" s="594"/>
      <c r="Q44" s="594"/>
      <c r="R44" s="594"/>
      <c r="S44" s="594"/>
      <c r="T44" s="594"/>
      <c r="U44" s="594"/>
      <c r="V44" s="594"/>
      <c r="W44" s="594"/>
      <c r="X44" s="595"/>
      <c r="Y44" s="596"/>
      <c r="Z44" s="597"/>
      <c r="AA44" s="597"/>
      <c r="AB44" s="609"/>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38"/>
      <c r="B45" s="1039"/>
      <c r="C45" s="1039"/>
      <c r="D45" s="1039"/>
      <c r="E45" s="1039"/>
      <c r="F45" s="1040"/>
      <c r="G45" s="601"/>
      <c r="H45" s="602"/>
      <c r="I45" s="602"/>
      <c r="J45" s="602"/>
      <c r="K45" s="603"/>
      <c r="L45" s="593"/>
      <c r="M45" s="594"/>
      <c r="N45" s="594"/>
      <c r="O45" s="594"/>
      <c r="P45" s="594"/>
      <c r="Q45" s="594"/>
      <c r="R45" s="594"/>
      <c r="S45" s="594"/>
      <c r="T45" s="594"/>
      <c r="U45" s="594"/>
      <c r="V45" s="594"/>
      <c r="W45" s="594"/>
      <c r="X45" s="595"/>
      <c r="Y45" s="596"/>
      <c r="Z45" s="597"/>
      <c r="AA45" s="597"/>
      <c r="AB45" s="609"/>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38"/>
      <c r="B46" s="1039"/>
      <c r="C46" s="1039"/>
      <c r="D46" s="1039"/>
      <c r="E46" s="1039"/>
      <c r="F46" s="1040"/>
      <c r="G46" s="601"/>
      <c r="H46" s="602"/>
      <c r="I46" s="602"/>
      <c r="J46" s="602"/>
      <c r="K46" s="603"/>
      <c r="L46" s="593"/>
      <c r="M46" s="594"/>
      <c r="N46" s="594"/>
      <c r="O46" s="594"/>
      <c r="P46" s="594"/>
      <c r="Q46" s="594"/>
      <c r="R46" s="594"/>
      <c r="S46" s="594"/>
      <c r="T46" s="594"/>
      <c r="U46" s="594"/>
      <c r="V46" s="594"/>
      <c r="W46" s="594"/>
      <c r="X46" s="595"/>
      <c r="Y46" s="596"/>
      <c r="Z46" s="597"/>
      <c r="AA46" s="597"/>
      <c r="AB46" s="609"/>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38"/>
      <c r="B47" s="1039"/>
      <c r="C47" s="1039"/>
      <c r="D47" s="1039"/>
      <c r="E47" s="1039"/>
      <c r="F47" s="1040"/>
      <c r="G47" s="601"/>
      <c r="H47" s="602"/>
      <c r="I47" s="602"/>
      <c r="J47" s="602"/>
      <c r="K47" s="603"/>
      <c r="L47" s="593"/>
      <c r="M47" s="594"/>
      <c r="N47" s="594"/>
      <c r="O47" s="594"/>
      <c r="P47" s="594"/>
      <c r="Q47" s="594"/>
      <c r="R47" s="594"/>
      <c r="S47" s="594"/>
      <c r="T47" s="594"/>
      <c r="U47" s="594"/>
      <c r="V47" s="594"/>
      <c r="W47" s="594"/>
      <c r="X47" s="595"/>
      <c r="Y47" s="596"/>
      <c r="Z47" s="597"/>
      <c r="AA47" s="597"/>
      <c r="AB47" s="609"/>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38"/>
      <c r="B48" s="1039"/>
      <c r="C48" s="1039"/>
      <c r="D48" s="1039"/>
      <c r="E48" s="1039"/>
      <c r="F48" s="1040"/>
      <c r="G48" s="601"/>
      <c r="H48" s="602"/>
      <c r="I48" s="602"/>
      <c r="J48" s="602"/>
      <c r="K48" s="603"/>
      <c r="L48" s="593"/>
      <c r="M48" s="594"/>
      <c r="N48" s="594"/>
      <c r="O48" s="594"/>
      <c r="P48" s="594"/>
      <c r="Q48" s="594"/>
      <c r="R48" s="594"/>
      <c r="S48" s="594"/>
      <c r="T48" s="594"/>
      <c r="U48" s="594"/>
      <c r="V48" s="594"/>
      <c r="W48" s="594"/>
      <c r="X48" s="595"/>
      <c r="Y48" s="596"/>
      <c r="Z48" s="597"/>
      <c r="AA48" s="597"/>
      <c r="AB48" s="609"/>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38"/>
      <c r="B49" s="1039"/>
      <c r="C49" s="1039"/>
      <c r="D49" s="1039"/>
      <c r="E49" s="1039"/>
      <c r="F49" s="1040"/>
      <c r="G49" s="601"/>
      <c r="H49" s="602"/>
      <c r="I49" s="602"/>
      <c r="J49" s="602"/>
      <c r="K49" s="603"/>
      <c r="L49" s="593"/>
      <c r="M49" s="594"/>
      <c r="N49" s="594"/>
      <c r="O49" s="594"/>
      <c r="P49" s="594"/>
      <c r="Q49" s="594"/>
      <c r="R49" s="594"/>
      <c r="S49" s="594"/>
      <c r="T49" s="594"/>
      <c r="U49" s="594"/>
      <c r="V49" s="594"/>
      <c r="W49" s="594"/>
      <c r="X49" s="595"/>
      <c r="Y49" s="596"/>
      <c r="Z49" s="597"/>
      <c r="AA49" s="597"/>
      <c r="AB49" s="609"/>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38"/>
      <c r="B50" s="1039"/>
      <c r="C50" s="1039"/>
      <c r="D50" s="1039"/>
      <c r="E50" s="1039"/>
      <c r="F50" s="1040"/>
      <c r="G50" s="601"/>
      <c r="H50" s="602"/>
      <c r="I50" s="602"/>
      <c r="J50" s="602"/>
      <c r="K50" s="603"/>
      <c r="L50" s="593"/>
      <c r="M50" s="594"/>
      <c r="N50" s="594"/>
      <c r="O50" s="594"/>
      <c r="P50" s="594"/>
      <c r="Q50" s="594"/>
      <c r="R50" s="594"/>
      <c r="S50" s="594"/>
      <c r="T50" s="594"/>
      <c r="U50" s="594"/>
      <c r="V50" s="594"/>
      <c r="W50" s="594"/>
      <c r="X50" s="595"/>
      <c r="Y50" s="596"/>
      <c r="Z50" s="597"/>
      <c r="AA50" s="597"/>
      <c r="AB50" s="609"/>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38"/>
      <c r="B51" s="1039"/>
      <c r="C51" s="1039"/>
      <c r="D51" s="1039"/>
      <c r="E51" s="1039"/>
      <c r="F51" s="1040"/>
      <c r="G51" s="601"/>
      <c r="H51" s="602"/>
      <c r="I51" s="602"/>
      <c r="J51" s="602"/>
      <c r="K51" s="603"/>
      <c r="L51" s="593"/>
      <c r="M51" s="594"/>
      <c r="N51" s="594"/>
      <c r="O51" s="594"/>
      <c r="P51" s="594"/>
      <c r="Q51" s="594"/>
      <c r="R51" s="594"/>
      <c r="S51" s="594"/>
      <c r="T51" s="594"/>
      <c r="U51" s="594"/>
      <c r="V51" s="594"/>
      <c r="W51" s="594"/>
      <c r="X51" s="595"/>
      <c r="Y51" s="596"/>
      <c r="Z51" s="597"/>
      <c r="AA51" s="597"/>
      <c r="AB51" s="609"/>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38"/>
      <c r="B52" s="1039"/>
      <c r="C52" s="1039"/>
      <c r="D52" s="1039"/>
      <c r="E52" s="1039"/>
      <c r="F52" s="1040"/>
      <c r="G52" s="601"/>
      <c r="H52" s="602"/>
      <c r="I52" s="602"/>
      <c r="J52" s="602"/>
      <c r="K52" s="603"/>
      <c r="L52" s="593"/>
      <c r="M52" s="594"/>
      <c r="N52" s="594"/>
      <c r="O52" s="594"/>
      <c r="P52" s="594"/>
      <c r="Q52" s="594"/>
      <c r="R52" s="594"/>
      <c r="S52" s="594"/>
      <c r="T52" s="594"/>
      <c r="U52" s="594"/>
      <c r="V52" s="594"/>
      <c r="W52" s="594"/>
      <c r="X52" s="595"/>
      <c r="Y52" s="596"/>
      <c r="Z52" s="597"/>
      <c r="AA52" s="597"/>
      <c r="AB52" s="609"/>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90"/>
      <c r="AY55">
        <f>COUNTA($G$57,$AC$57)</f>
        <v>0</v>
      </c>
    </row>
    <row r="56" spans="1:51" ht="24.75" customHeight="1" x14ac:dyDescent="0.15">
      <c r="A56" s="1038"/>
      <c r="B56" s="1039"/>
      <c r="C56" s="1039"/>
      <c r="D56" s="1039"/>
      <c r="E56" s="1039"/>
      <c r="F56" s="1040"/>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78"/>
      <c r="Z57" s="379"/>
      <c r="AA57" s="379"/>
      <c r="AB57" s="799"/>
      <c r="AC57" s="667"/>
      <c r="AD57" s="668"/>
      <c r="AE57" s="668"/>
      <c r="AF57" s="668"/>
      <c r="AG57" s="669"/>
      <c r="AH57" s="661"/>
      <c r="AI57" s="662"/>
      <c r="AJ57" s="662"/>
      <c r="AK57" s="662"/>
      <c r="AL57" s="662"/>
      <c r="AM57" s="662"/>
      <c r="AN57" s="662"/>
      <c r="AO57" s="662"/>
      <c r="AP57" s="662"/>
      <c r="AQ57" s="662"/>
      <c r="AR57" s="662"/>
      <c r="AS57" s="662"/>
      <c r="AT57" s="663"/>
      <c r="AU57" s="378"/>
      <c r="AV57" s="379"/>
      <c r="AW57" s="379"/>
      <c r="AX57" s="380"/>
      <c r="AY57" s="34">
        <f t="shared" ref="AY57:AY67" si="4">$AY$55</f>
        <v>0</v>
      </c>
    </row>
    <row r="58" spans="1:51" ht="24.75" customHeight="1" x14ac:dyDescent="0.15">
      <c r="A58" s="1038"/>
      <c r="B58" s="1039"/>
      <c r="C58" s="1039"/>
      <c r="D58" s="1039"/>
      <c r="E58" s="1039"/>
      <c r="F58" s="1040"/>
      <c r="G58" s="601"/>
      <c r="H58" s="602"/>
      <c r="I58" s="602"/>
      <c r="J58" s="602"/>
      <c r="K58" s="603"/>
      <c r="L58" s="593"/>
      <c r="M58" s="594"/>
      <c r="N58" s="594"/>
      <c r="O58" s="594"/>
      <c r="P58" s="594"/>
      <c r="Q58" s="594"/>
      <c r="R58" s="594"/>
      <c r="S58" s="594"/>
      <c r="T58" s="594"/>
      <c r="U58" s="594"/>
      <c r="V58" s="594"/>
      <c r="W58" s="594"/>
      <c r="X58" s="595"/>
      <c r="Y58" s="596"/>
      <c r="Z58" s="597"/>
      <c r="AA58" s="597"/>
      <c r="AB58" s="609"/>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38"/>
      <c r="B59" s="1039"/>
      <c r="C59" s="1039"/>
      <c r="D59" s="1039"/>
      <c r="E59" s="1039"/>
      <c r="F59" s="1040"/>
      <c r="G59" s="601"/>
      <c r="H59" s="602"/>
      <c r="I59" s="602"/>
      <c r="J59" s="602"/>
      <c r="K59" s="603"/>
      <c r="L59" s="593"/>
      <c r="M59" s="594"/>
      <c r="N59" s="594"/>
      <c r="O59" s="594"/>
      <c r="P59" s="594"/>
      <c r="Q59" s="594"/>
      <c r="R59" s="594"/>
      <c r="S59" s="594"/>
      <c r="T59" s="594"/>
      <c r="U59" s="594"/>
      <c r="V59" s="594"/>
      <c r="W59" s="594"/>
      <c r="X59" s="595"/>
      <c r="Y59" s="596"/>
      <c r="Z59" s="597"/>
      <c r="AA59" s="597"/>
      <c r="AB59" s="609"/>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38"/>
      <c r="B60" s="1039"/>
      <c r="C60" s="1039"/>
      <c r="D60" s="1039"/>
      <c r="E60" s="1039"/>
      <c r="F60" s="1040"/>
      <c r="G60" s="601"/>
      <c r="H60" s="602"/>
      <c r="I60" s="602"/>
      <c r="J60" s="602"/>
      <c r="K60" s="603"/>
      <c r="L60" s="593"/>
      <c r="M60" s="594"/>
      <c r="N60" s="594"/>
      <c r="O60" s="594"/>
      <c r="P60" s="594"/>
      <c r="Q60" s="594"/>
      <c r="R60" s="594"/>
      <c r="S60" s="594"/>
      <c r="T60" s="594"/>
      <c r="U60" s="594"/>
      <c r="V60" s="594"/>
      <c r="W60" s="594"/>
      <c r="X60" s="595"/>
      <c r="Y60" s="596"/>
      <c r="Z60" s="597"/>
      <c r="AA60" s="597"/>
      <c r="AB60" s="609"/>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38"/>
      <c r="B61" s="1039"/>
      <c r="C61" s="1039"/>
      <c r="D61" s="1039"/>
      <c r="E61" s="1039"/>
      <c r="F61" s="1040"/>
      <c r="G61" s="601"/>
      <c r="H61" s="602"/>
      <c r="I61" s="602"/>
      <c r="J61" s="602"/>
      <c r="K61" s="603"/>
      <c r="L61" s="593"/>
      <c r="M61" s="594"/>
      <c r="N61" s="594"/>
      <c r="O61" s="594"/>
      <c r="P61" s="594"/>
      <c r="Q61" s="594"/>
      <c r="R61" s="594"/>
      <c r="S61" s="594"/>
      <c r="T61" s="594"/>
      <c r="U61" s="594"/>
      <c r="V61" s="594"/>
      <c r="W61" s="594"/>
      <c r="X61" s="595"/>
      <c r="Y61" s="596"/>
      <c r="Z61" s="597"/>
      <c r="AA61" s="597"/>
      <c r="AB61" s="609"/>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38"/>
      <c r="B62" s="1039"/>
      <c r="C62" s="1039"/>
      <c r="D62" s="1039"/>
      <c r="E62" s="1039"/>
      <c r="F62" s="1040"/>
      <c r="G62" s="601"/>
      <c r="H62" s="602"/>
      <c r="I62" s="602"/>
      <c r="J62" s="602"/>
      <c r="K62" s="603"/>
      <c r="L62" s="593"/>
      <c r="M62" s="594"/>
      <c r="N62" s="594"/>
      <c r="O62" s="594"/>
      <c r="P62" s="594"/>
      <c r="Q62" s="594"/>
      <c r="R62" s="594"/>
      <c r="S62" s="594"/>
      <c r="T62" s="594"/>
      <c r="U62" s="594"/>
      <c r="V62" s="594"/>
      <c r="W62" s="594"/>
      <c r="X62" s="595"/>
      <c r="Y62" s="596"/>
      <c r="Z62" s="597"/>
      <c r="AA62" s="597"/>
      <c r="AB62" s="609"/>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38"/>
      <c r="B63" s="1039"/>
      <c r="C63" s="1039"/>
      <c r="D63" s="1039"/>
      <c r="E63" s="1039"/>
      <c r="F63" s="1040"/>
      <c r="G63" s="601"/>
      <c r="H63" s="602"/>
      <c r="I63" s="602"/>
      <c r="J63" s="602"/>
      <c r="K63" s="603"/>
      <c r="L63" s="593"/>
      <c r="M63" s="594"/>
      <c r="N63" s="594"/>
      <c r="O63" s="594"/>
      <c r="P63" s="594"/>
      <c r="Q63" s="594"/>
      <c r="R63" s="594"/>
      <c r="S63" s="594"/>
      <c r="T63" s="594"/>
      <c r="U63" s="594"/>
      <c r="V63" s="594"/>
      <c r="W63" s="594"/>
      <c r="X63" s="595"/>
      <c r="Y63" s="596"/>
      <c r="Z63" s="597"/>
      <c r="AA63" s="597"/>
      <c r="AB63" s="609"/>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38"/>
      <c r="B64" s="1039"/>
      <c r="C64" s="1039"/>
      <c r="D64" s="1039"/>
      <c r="E64" s="1039"/>
      <c r="F64" s="1040"/>
      <c r="G64" s="601"/>
      <c r="H64" s="602"/>
      <c r="I64" s="602"/>
      <c r="J64" s="602"/>
      <c r="K64" s="603"/>
      <c r="L64" s="593"/>
      <c r="M64" s="594"/>
      <c r="N64" s="594"/>
      <c r="O64" s="594"/>
      <c r="P64" s="594"/>
      <c r="Q64" s="594"/>
      <c r="R64" s="594"/>
      <c r="S64" s="594"/>
      <c r="T64" s="594"/>
      <c r="U64" s="594"/>
      <c r="V64" s="594"/>
      <c r="W64" s="594"/>
      <c r="X64" s="595"/>
      <c r="Y64" s="596"/>
      <c r="Z64" s="597"/>
      <c r="AA64" s="597"/>
      <c r="AB64" s="609"/>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38"/>
      <c r="B65" s="1039"/>
      <c r="C65" s="1039"/>
      <c r="D65" s="1039"/>
      <c r="E65" s="1039"/>
      <c r="F65" s="1040"/>
      <c r="G65" s="601"/>
      <c r="H65" s="602"/>
      <c r="I65" s="602"/>
      <c r="J65" s="602"/>
      <c r="K65" s="603"/>
      <c r="L65" s="593"/>
      <c r="M65" s="594"/>
      <c r="N65" s="594"/>
      <c r="O65" s="594"/>
      <c r="P65" s="594"/>
      <c r="Q65" s="594"/>
      <c r="R65" s="594"/>
      <c r="S65" s="594"/>
      <c r="T65" s="594"/>
      <c r="U65" s="594"/>
      <c r="V65" s="594"/>
      <c r="W65" s="594"/>
      <c r="X65" s="595"/>
      <c r="Y65" s="596"/>
      <c r="Z65" s="597"/>
      <c r="AA65" s="597"/>
      <c r="AB65" s="609"/>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38"/>
      <c r="B66" s="1039"/>
      <c r="C66" s="1039"/>
      <c r="D66" s="1039"/>
      <c r="E66" s="1039"/>
      <c r="F66" s="1040"/>
      <c r="G66" s="601"/>
      <c r="H66" s="602"/>
      <c r="I66" s="602"/>
      <c r="J66" s="602"/>
      <c r="K66" s="603"/>
      <c r="L66" s="593"/>
      <c r="M66" s="594"/>
      <c r="N66" s="594"/>
      <c r="O66" s="594"/>
      <c r="P66" s="594"/>
      <c r="Q66" s="594"/>
      <c r="R66" s="594"/>
      <c r="S66" s="594"/>
      <c r="T66" s="594"/>
      <c r="U66" s="594"/>
      <c r="V66" s="594"/>
      <c r="W66" s="594"/>
      <c r="X66" s="595"/>
      <c r="Y66" s="596"/>
      <c r="Z66" s="597"/>
      <c r="AA66" s="597"/>
      <c r="AB66" s="609"/>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8"/>
      <c r="B68" s="1039"/>
      <c r="C68" s="1039"/>
      <c r="D68" s="1039"/>
      <c r="E68" s="1039"/>
      <c r="F68" s="1040"/>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90"/>
      <c r="AY68">
        <f>COUNTA($G$70,$AC$70)</f>
        <v>0</v>
      </c>
    </row>
    <row r="69" spans="1:51" ht="25.5" customHeight="1" x14ac:dyDescent="0.15">
      <c r="A69" s="1038"/>
      <c r="B69" s="1039"/>
      <c r="C69" s="1039"/>
      <c r="D69" s="1039"/>
      <c r="E69" s="1039"/>
      <c r="F69" s="1040"/>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78"/>
      <c r="Z70" s="379"/>
      <c r="AA70" s="379"/>
      <c r="AB70" s="799"/>
      <c r="AC70" s="667"/>
      <c r="AD70" s="668"/>
      <c r="AE70" s="668"/>
      <c r="AF70" s="668"/>
      <c r="AG70" s="669"/>
      <c r="AH70" s="661"/>
      <c r="AI70" s="662"/>
      <c r="AJ70" s="662"/>
      <c r="AK70" s="662"/>
      <c r="AL70" s="662"/>
      <c r="AM70" s="662"/>
      <c r="AN70" s="662"/>
      <c r="AO70" s="662"/>
      <c r="AP70" s="662"/>
      <c r="AQ70" s="662"/>
      <c r="AR70" s="662"/>
      <c r="AS70" s="662"/>
      <c r="AT70" s="663"/>
      <c r="AU70" s="378"/>
      <c r="AV70" s="379"/>
      <c r="AW70" s="379"/>
      <c r="AX70" s="380"/>
      <c r="AY70" s="34">
        <f t="shared" ref="AY70:AY80" si="5">$AY$68</f>
        <v>0</v>
      </c>
    </row>
    <row r="71" spans="1:51" ht="24.75" customHeight="1" x14ac:dyDescent="0.15">
      <c r="A71" s="1038"/>
      <c r="B71" s="1039"/>
      <c r="C71" s="1039"/>
      <c r="D71" s="1039"/>
      <c r="E71" s="1039"/>
      <c r="F71" s="1040"/>
      <c r="G71" s="601"/>
      <c r="H71" s="602"/>
      <c r="I71" s="602"/>
      <c r="J71" s="602"/>
      <c r="K71" s="603"/>
      <c r="L71" s="593"/>
      <c r="M71" s="594"/>
      <c r="N71" s="594"/>
      <c r="O71" s="594"/>
      <c r="P71" s="594"/>
      <c r="Q71" s="594"/>
      <c r="R71" s="594"/>
      <c r="S71" s="594"/>
      <c r="T71" s="594"/>
      <c r="U71" s="594"/>
      <c r="V71" s="594"/>
      <c r="W71" s="594"/>
      <c r="X71" s="595"/>
      <c r="Y71" s="596"/>
      <c r="Z71" s="597"/>
      <c r="AA71" s="597"/>
      <c r="AB71" s="609"/>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38"/>
      <c r="B72" s="1039"/>
      <c r="C72" s="1039"/>
      <c r="D72" s="1039"/>
      <c r="E72" s="1039"/>
      <c r="F72" s="1040"/>
      <c r="G72" s="601"/>
      <c r="H72" s="602"/>
      <c r="I72" s="602"/>
      <c r="J72" s="602"/>
      <c r="K72" s="603"/>
      <c r="L72" s="593"/>
      <c r="M72" s="594"/>
      <c r="N72" s="594"/>
      <c r="O72" s="594"/>
      <c r="P72" s="594"/>
      <c r="Q72" s="594"/>
      <c r="R72" s="594"/>
      <c r="S72" s="594"/>
      <c r="T72" s="594"/>
      <c r="U72" s="594"/>
      <c r="V72" s="594"/>
      <c r="W72" s="594"/>
      <c r="X72" s="595"/>
      <c r="Y72" s="596"/>
      <c r="Z72" s="597"/>
      <c r="AA72" s="597"/>
      <c r="AB72" s="609"/>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38"/>
      <c r="B73" s="1039"/>
      <c r="C73" s="1039"/>
      <c r="D73" s="1039"/>
      <c r="E73" s="1039"/>
      <c r="F73" s="1040"/>
      <c r="G73" s="601"/>
      <c r="H73" s="602"/>
      <c r="I73" s="602"/>
      <c r="J73" s="602"/>
      <c r="K73" s="603"/>
      <c r="L73" s="593"/>
      <c r="M73" s="594"/>
      <c r="N73" s="594"/>
      <c r="O73" s="594"/>
      <c r="P73" s="594"/>
      <c r="Q73" s="594"/>
      <c r="R73" s="594"/>
      <c r="S73" s="594"/>
      <c r="T73" s="594"/>
      <c r="U73" s="594"/>
      <c r="V73" s="594"/>
      <c r="W73" s="594"/>
      <c r="X73" s="595"/>
      <c r="Y73" s="596"/>
      <c r="Z73" s="597"/>
      <c r="AA73" s="597"/>
      <c r="AB73" s="609"/>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38"/>
      <c r="B74" s="1039"/>
      <c r="C74" s="1039"/>
      <c r="D74" s="1039"/>
      <c r="E74" s="1039"/>
      <c r="F74" s="1040"/>
      <c r="G74" s="601"/>
      <c r="H74" s="602"/>
      <c r="I74" s="602"/>
      <c r="J74" s="602"/>
      <c r="K74" s="603"/>
      <c r="L74" s="593"/>
      <c r="M74" s="594"/>
      <c r="N74" s="594"/>
      <c r="O74" s="594"/>
      <c r="P74" s="594"/>
      <c r="Q74" s="594"/>
      <c r="R74" s="594"/>
      <c r="S74" s="594"/>
      <c r="T74" s="594"/>
      <c r="U74" s="594"/>
      <c r="V74" s="594"/>
      <c r="W74" s="594"/>
      <c r="X74" s="595"/>
      <c r="Y74" s="596"/>
      <c r="Z74" s="597"/>
      <c r="AA74" s="597"/>
      <c r="AB74" s="609"/>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38"/>
      <c r="B75" s="1039"/>
      <c r="C75" s="1039"/>
      <c r="D75" s="1039"/>
      <c r="E75" s="1039"/>
      <c r="F75" s="1040"/>
      <c r="G75" s="601"/>
      <c r="H75" s="602"/>
      <c r="I75" s="602"/>
      <c r="J75" s="602"/>
      <c r="K75" s="603"/>
      <c r="L75" s="593"/>
      <c r="M75" s="594"/>
      <c r="N75" s="594"/>
      <c r="O75" s="594"/>
      <c r="P75" s="594"/>
      <c r="Q75" s="594"/>
      <c r="R75" s="594"/>
      <c r="S75" s="594"/>
      <c r="T75" s="594"/>
      <c r="U75" s="594"/>
      <c r="V75" s="594"/>
      <c r="W75" s="594"/>
      <c r="X75" s="595"/>
      <c r="Y75" s="596"/>
      <c r="Z75" s="597"/>
      <c r="AA75" s="597"/>
      <c r="AB75" s="609"/>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38"/>
      <c r="B76" s="1039"/>
      <c r="C76" s="1039"/>
      <c r="D76" s="1039"/>
      <c r="E76" s="1039"/>
      <c r="F76" s="1040"/>
      <c r="G76" s="601"/>
      <c r="H76" s="602"/>
      <c r="I76" s="602"/>
      <c r="J76" s="602"/>
      <c r="K76" s="603"/>
      <c r="L76" s="593"/>
      <c r="M76" s="594"/>
      <c r="N76" s="594"/>
      <c r="O76" s="594"/>
      <c r="P76" s="594"/>
      <c r="Q76" s="594"/>
      <c r="R76" s="594"/>
      <c r="S76" s="594"/>
      <c r="T76" s="594"/>
      <c r="U76" s="594"/>
      <c r="V76" s="594"/>
      <c r="W76" s="594"/>
      <c r="X76" s="595"/>
      <c r="Y76" s="596"/>
      <c r="Z76" s="597"/>
      <c r="AA76" s="597"/>
      <c r="AB76" s="609"/>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38"/>
      <c r="B77" s="1039"/>
      <c r="C77" s="1039"/>
      <c r="D77" s="1039"/>
      <c r="E77" s="1039"/>
      <c r="F77" s="1040"/>
      <c r="G77" s="601"/>
      <c r="H77" s="602"/>
      <c r="I77" s="602"/>
      <c r="J77" s="602"/>
      <c r="K77" s="603"/>
      <c r="L77" s="593"/>
      <c r="M77" s="594"/>
      <c r="N77" s="594"/>
      <c r="O77" s="594"/>
      <c r="P77" s="594"/>
      <c r="Q77" s="594"/>
      <c r="R77" s="594"/>
      <c r="S77" s="594"/>
      <c r="T77" s="594"/>
      <c r="U77" s="594"/>
      <c r="V77" s="594"/>
      <c r="W77" s="594"/>
      <c r="X77" s="595"/>
      <c r="Y77" s="596"/>
      <c r="Z77" s="597"/>
      <c r="AA77" s="597"/>
      <c r="AB77" s="609"/>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38"/>
      <c r="B78" s="1039"/>
      <c r="C78" s="1039"/>
      <c r="D78" s="1039"/>
      <c r="E78" s="1039"/>
      <c r="F78" s="1040"/>
      <c r="G78" s="601"/>
      <c r="H78" s="602"/>
      <c r="I78" s="602"/>
      <c r="J78" s="602"/>
      <c r="K78" s="603"/>
      <c r="L78" s="593"/>
      <c r="M78" s="594"/>
      <c r="N78" s="594"/>
      <c r="O78" s="594"/>
      <c r="P78" s="594"/>
      <c r="Q78" s="594"/>
      <c r="R78" s="594"/>
      <c r="S78" s="594"/>
      <c r="T78" s="594"/>
      <c r="U78" s="594"/>
      <c r="V78" s="594"/>
      <c r="W78" s="594"/>
      <c r="X78" s="595"/>
      <c r="Y78" s="596"/>
      <c r="Z78" s="597"/>
      <c r="AA78" s="597"/>
      <c r="AB78" s="609"/>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38"/>
      <c r="B79" s="1039"/>
      <c r="C79" s="1039"/>
      <c r="D79" s="1039"/>
      <c r="E79" s="1039"/>
      <c r="F79" s="1040"/>
      <c r="G79" s="601"/>
      <c r="H79" s="602"/>
      <c r="I79" s="602"/>
      <c r="J79" s="602"/>
      <c r="K79" s="603"/>
      <c r="L79" s="593"/>
      <c r="M79" s="594"/>
      <c r="N79" s="594"/>
      <c r="O79" s="594"/>
      <c r="P79" s="594"/>
      <c r="Q79" s="594"/>
      <c r="R79" s="594"/>
      <c r="S79" s="594"/>
      <c r="T79" s="594"/>
      <c r="U79" s="594"/>
      <c r="V79" s="594"/>
      <c r="W79" s="594"/>
      <c r="X79" s="595"/>
      <c r="Y79" s="596"/>
      <c r="Z79" s="597"/>
      <c r="AA79" s="597"/>
      <c r="AB79" s="609"/>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8"/>
      <c r="B81" s="1039"/>
      <c r="C81" s="1039"/>
      <c r="D81" s="1039"/>
      <c r="E81" s="1039"/>
      <c r="F81" s="1040"/>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90"/>
      <c r="AY81">
        <f>COUNTA($G$83,$AC$83)</f>
        <v>0</v>
      </c>
    </row>
    <row r="82" spans="1:51" ht="24.75" customHeight="1" x14ac:dyDescent="0.15">
      <c r="A82" s="1038"/>
      <c r="B82" s="1039"/>
      <c r="C82" s="1039"/>
      <c r="D82" s="1039"/>
      <c r="E82" s="1039"/>
      <c r="F82" s="1040"/>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78"/>
      <c r="Z83" s="379"/>
      <c r="AA83" s="379"/>
      <c r="AB83" s="799"/>
      <c r="AC83" s="667"/>
      <c r="AD83" s="668"/>
      <c r="AE83" s="668"/>
      <c r="AF83" s="668"/>
      <c r="AG83" s="669"/>
      <c r="AH83" s="661"/>
      <c r="AI83" s="662"/>
      <c r="AJ83" s="662"/>
      <c r="AK83" s="662"/>
      <c r="AL83" s="662"/>
      <c r="AM83" s="662"/>
      <c r="AN83" s="662"/>
      <c r="AO83" s="662"/>
      <c r="AP83" s="662"/>
      <c r="AQ83" s="662"/>
      <c r="AR83" s="662"/>
      <c r="AS83" s="662"/>
      <c r="AT83" s="663"/>
      <c r="AU83" s="378"/>
      <c r="AV83" s="379"/>
      <c r="AW83" s="379"/>
      <c r="AX83" s="380"/>
      <c r="AY83" s="34">
        <f t="shared" ref="AY83:AY93" si="6">$AY$81</f>
        <v>0</v>
      </c>
    </row>
    <row r="84" spans="1:51" ht="24.75" customHeight="1" x14ac:dyDescent="0.15">
      <c r="A84" s="1038"/>
      <c r="B84" s="1039"/>
      <c r="C84" s="1039"/>
      <c r="D84" s="1039"/>
      <c r="E84" s="1039"/>
      <c r="F84" s="1040"/>
      <c r="G84" s="601"/>
      <c r="H84" s="602"/>
      <c r="I84" s="602"/>
      <c r="J84" s="602"/>
      <c r="K84" s="603"/>
      <c r="L84" s="593"/>
      <c r="M84" s="594"/>
      <c r="N84" s="594"/>
      <c r="O84" s="594"/>
      <c r="P84" s="594"/>
      <c r="Q84" s="594"/>
      <c r="R84" s="594"/>
      <c r="S84" s="594"/>
      <c r="T84" s="594"/>
      <c r="U84" s="594"/>
      <c r="V84" s="594"/>
      <c r="W84" s="594"/>
      <c r="X84" s="595"/>
      <c r="Y84" s="596"/>
      <c r="Z84" s="597"/>
      <c r="AA84" s="597"/>
      <c r="AB84" s="609"/>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38"/>
      <c r="B85" s="1039"/>
      <c r="C85" s="1039"/>
      <c r="D85" s="1039"/>
      <c r="E85" s="1039"/>
      <c r="F85" s="1040"/>
      <c r="G85" s="601"/>
      <c r="H85" s="602"/>
      <c r="I85" s="602"/>
      <c r="J85" s="602"/>
      <c r="K85" s="603"/>
      <c r="L85" s="593"/>
      <c r="M85" s="594"/>
      <c r="N85" s="594"/>
      <c r="O85" s="594"/>
      <c r="P85" s="594"/>
      <c r="Q85" s="594"/>
      <c r="R85" s="594"/>
      <c r="S85" s="594"/>
      <c r="T85" s="594"/>
      <c r="U85" s="594"/>
      <c r="V85" s="594"/>
      <c r="W85" s="594"/>
      <c r="X85" s="595"/>
      <c r="Y85" s="596"/>
      <c r="Z85" s="597"/>
      <c r="AA85" s="597"/>
      <c r="AB85" s="609"/>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38"/>
      <c r="B86" s="1039"/>
      <c r="C86" s="1039"/>
      <c r="D86" s="1039"/>
      <c r="E86" s="1039"/>
      <c r="F86" s="1040"/>
      <c r="G86" s="601"/>
      <c r="H86" s="602"/>
      <c r="I86" s="602"/>
      <c r="J86" s="602"/>
      <c r="K86" s="603"/>
      <c r="L86" s="593"/>
      <c r="M86" s="594"/>
      <c r="N86" s="594"/>
      <c r="O86" s="594"/>
      <c r="P86" s="594"/>
      <c r="Q86" s="594"/>
      <c r="R86" s="594"/>
      <c r="S86" s="594"/>
      <c r="T86" s="594"/>
      <c r="U86" s="594"/>
      <c r="V86" s="594"/>
      <c r="W86" s="594"/>
      <c r="X86" s="595"/>
      <c r="Y86" s="596"/>
      <c r="Z86" s="597"/>
      <c r="AA86" s="597"/>
      <c r="AB86" s="609"/>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38"/>
      <c r="B87" s="1039"/>
      <c r="C87" s="1039"/>
      <c r="D87" s="1039"/>
      <c r="E87" s="1039"/>
      <c r="F87" s="1040"/>
      <c r="G87" s="601"/>
      <c r="H87" s="602"/>
      <c r="I87" s="602"/>
      <c r="J87" s="602"/>
      <c r="K87" s="603"/>
      <c r="L87" s="593"/>
      <c r="M87" s="594"/>
      <c r="N87" s="594"/>
      <c r="O87" s="594"/>
      <c r="P87" s="594"/>
      <c r="Q87" s="594"/>
      <c r="R87" s="594"/>
      <c r="S87" s="594"/>
      <c r="T87" s="594"/>
      <c r="U87" s="594"/>
      <c r="V87" s="594"/>
      <c r="W87" s="594"/>
      <c r="X87" s="595"/>
      <c r="Y87" s="596"/>
      <c r="Z87" s="597"/>
      <c r="AA87" s="597"/>
      <c r="AB87" s="609"/>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38"/>
      <c r="B88" s="1039"/>
      <c r="C88" s="1039"/>
      <c r="D88" s="1039"/>
      <c r="E88" s="1039"/>
      <c r="F88" s="1040"/>
      <c r="G88" s="601"/>
      <c r="H88" s="602"/>
      <c r="I88" s="602"/>
      <c r="J88" s="602"/>
      <c r="K88" s="603"/>
      <c r="L88" s="593"/>
      <c r="M88" s="594"/>
      <c r="N88" s="594"/>
      <c r="O88" s="594"/>
      <c r="P88" s="594"/>
      <c r="Q88" s="594"/>
      <c r="R88" s="594"/>
      <c r="S88" s="594"/>
      <c r="T88" s="594"/>
      <c r="U88" s="594"/>
      <c r="V88" s="594"/>
      <c r="W88" s="594"/>
      <c r="X88" s="595"/>
      <c r="Y88" s="596"/>
      <c r="Z88" s="597"/>
      <c r="AA88" s="597"/>
      <c r="AB88" s="609"/>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38"/>
      <c r="B89" s="1039"/>
      <c r="C89" s="1039"/>
      <c r="D89" s="1039"/>
      <c r="E89" s="1039"/>
      <c r="F89" s="1040"/>
      <c r="G89" s="601"/>
      <c r="H89" s="602"/>
      <c r="I89" s="602"/>
      <c r="J89" s="602"/>
      <c r="K89" s="603"/>
      <c r="L89" s="593"/>
      <c r="M89" s="594"/>
      <c r="N89" s="594"/>
      <c r="O89" s="594"/>
      <c r="P89" s="594"/>
      <c r="Q89" s="594"/>
      <c r="R89" s="594"/>
      <c r="S89" s="594"/>
      <c r="T89" s="594"/>
      <c r="U89" s="594"/>
      <c r="V89" s="594"/>
      <c r="W89" s="594"/>
      <c r="X89" s="595"/>
      <c r="Y89" s="596"/>
      <c r="Z89" s="597"/>
      <c r="AA89" s="597"/>
      <c r="AB89" s="609"/>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38"/>
      <c r="B90" s="1039"/>
      <c r="C90" s="1039"/>
      <c r="D90" s="1039"/>
      <c r="E90" s="1039"/>
      <c r="F90" s="1040"/>
      <c r="G90" s="601"/>
      <c r="H90" s="602"/>
      <c r="I90" s="602"/>
      <c r="J90" s="602"/>
      <c r="K90" s="603"/>
      <c r="L90" s="593"/>
      <c r="M90" s="594"/>
      <c r="N90" s="594"/>
      <c r="O90" s="594"/>
      <c r="P90" s="594"/>
      <c r="Q90" s="594"/>
      <c r="R90" s="594"/>
      <c r="S90" s="594"/>
      <c r="T90" s="594"/>
      <c r="U90" s="594"/>
      <c r="V90" s="594"/>
      <c r="W90" s="594"/>
      <c r="X90" s="595"/>
      <c r="Y90" s="596"/>
      <c r="Z90" s="597"/>
      <c r="AA90" s="597"/>
      <c r="AB90" s="609"/>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38"/>
      <c r="B91" s="1039"/>
      <c r="C91" s="1039"/>
      <c r="D91" s="1039"/>
      <c r="E91" s="1039"/>
      <c r="F91" s="1040"/>
      <c r="G91" s="601"/>
      <c r="H91" s="602"/>
      <c r="I91" s="602"/>
      <c r="J91" s="602"/>
      <c r="K91" s="603"/>
      <c r="L91" s="593"/>
      <c r="M91" s="594"/>
      <c r="N91" s="594"/>
      <c r="O91" s="594"/>
      <c r="P91" s="594"/>
      <c r="Q91" s="594"/>
      <c r="R91" s="594"/>
      <c r="S91" s="594"/>
      <c r="T91" s="594"/>
      <c r="U91" s="594"/>
      <c r="V91" s="594"/>
      <c r="W91" s="594"/>
      <c r="X91" s="595"/>
      <c r="Y91" s="596"/>
      <c r="Z91" s="597"/>
      <c r="AA91" s="597"/>
      <c r="AB91" s="609"/>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38"/>
      <c r="B92" s="1039"/>
      <c r="C92" s="1039"/>
      <c r="D92" s="1039"/>
      <c r="E92" s="1039"/>
      <c r="F92" s="1040"/>
      <c r="G92" s="601"/>
      <c r="H92" s="602"/>
      <c r="I92" s="602"/>
      <c r="J92" s="602"/>
      <c r="K92" s="603"/>
      <c r="L92" s="593"/>
      <c r="M92" s="594"/>
      <c r="N92" s="594"/>
      <c r="O92" s="594"/>
      <c r="P92" s="594"/>
      <c r="Q92" s="594"/>
      <c r="R92" s="594"/>
      <c r="S92" s="594"/>
      <c r="T92" s="594"/>
      <c r="U92" s="594"/>
      <c r="V92" s="594"/>
      <c r="W92" s="594"/>
      <c r="X92" s="595"/>
      <c r="Y92" s="596"/>
      <c r="Z92" s="597"/>
      <c r="AA92" s="597"/>
      <c r="AB92" s="609"/>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8"/>
      <c r="B94" s="1039"/>
      <c r="C94" s="1039"/>
      <c r="D94" s="1039"/>
      <c r="E94" s="1039"/>
      <c r="F94" s="1040"/>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90"/>
      <c r="AY94">
        <f>COUNTA($G$96,$AC$96)</f>
        <v>0</v>
      </c>
    </row>
    <row r="95" spans="1:51" ht="24.75" customHeight="1" x14ac:dyDescent="0.15">
      <c r="A95" s="1038"/>
      <c r="B95" s="1039"/>
      <c r="C95" s="1039"/>
      <c r="D95" s="1039"/>
      <c r="E95" s="1039"/>
      <c r="F95" s="1040"/>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78"/>
      <c r="Z96" s="379"/>
      <c r="AA96" s="379"/>
      <c r="AB96" s="799"/>
      <c r="AC96" s="667"/>
      <c r="AD96" s="668"/>
      <c r="AE96" s="668"/>
      <c r="AF96" s="668"/>
      <c r="AG96" s="669"/>
      <c r="AH96" s="661"/>
      <c r="AI96" s="662"/>
      <c r="AJ96" s="662"/>
      <c r="AK96" s="662"/>
      <c r="AL96" s="662"/>
      <c r="AM96" s="662"/>
      <c r="AN96" s="662"/>
      <c r="AO96" s="662"/>
      <c r="AP96" s="662"/>
      <c r="AQ96" s="662"/>
      <c r="AR96" s="662"/>
      <c r="AS96" s="662"/>
      <c r="AT96" s="663"/>
      <c r="AU96" s="378"/>
      <c r="AV96" s="379"/>
      <c r="AW96" s="379"/>
      <c r="AX96" s="380"/>
      <c r="AY96" s="34">
        <f t="shared" ref="AY96:AY106" si="7">$AY$94</f>
        <v>0</v>
      </c>
    </row>
    <row r="97" spans="1:51" ht="24.75" customHeight="1" x14ac:dyDescent="0.15">
      <c r="A97" s="1038"/>
      <c r="B97" s="1039"/>
      <c r="C97" s="1039"/>
      <c r="D97" s="1039"/>
      <c r="E97" s="1039"/>
      <c r="F97" s="1040"/>
      <c r="G97" s="601"/>
      <c r="H97" s="602"/>
      <c r="I97" s="602"/>
      <c r="J97" s="602"/>
      <c r="K97" s="603"/>
      <c r="L97" s="593"/>
      <c r="M97" s="594"/>
      <c r="N97" s="594"/>
      <c r="O97" s="594"/>
      <c r="P97" s="594"/>
      <c r="Q97" s="594"/>
      <c r="R97" s="594"/>
      <c r="S97" s="594"/>
      <c r="T97" s="594"/>
      <c r="U97" s="594"/>
      <c r="V97" s="594"/>
      <c r="W97" s="594"/>
      <c r="X97" s="595"/>
      <c r="Y97" s="596"/>
      <c r="Z97" s="597"/>
      <c r="AA97" s="597"/>
      <c r="AB97" s="609"/>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38"/>
      <c r="B98" s="1039"/>
      <c r="C98" s="1039"/>
      <c r="D98" s="1039"/>
      <c r="E98" s="1039"/>
      <c r="F98" s="1040"/>
      <c r="G98" s="601"/>
      <c r="H98" s="602"/>
      <c r="I98" s="602"/>
      <c r="J98" s="602"/>
      <c r="K98" s="603"/>
      <c r="L98" s="593"/>
      <c r="M98" s="594"/>
      <c r="N98" s="594"/>
      <c r="O98" s="594"/>
      <c r="P98" s="594"/>
      <c r="Q98" s="594"/>
      <c r="R98" s="594"/>
      <c r="S98" s="594"/>
      <c r="T98" s="594"/>
      <c r="U98" s="594"/>
      <c r="V98" s="594"/>
      <c r="W98" s="594"/>
      <c r="X98" s="595"/>
      <c r="Y98" s="596"/>
      <c r="Z98" s="597"/>
      <c r="AA98" s="597"/>
      <c r="AB98" s="609"/>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38"/>
      <c r="B99" s="1039"/>
      <c r="C99" s="1039"/>
      <c r="D99" s="1039"/>
      <c r="E99" s="1039"/>
      <c r="F99" s="1040"/>
      <c r="G99" s="601"/>
      <c r="H99" s="602"/>
      <c r="I99" s="602"/>
      <c r="J99" s="602"/>
      <c r="K99" s="603"/>
      <c r="L99" s="593"/>
      <c r="M99" s="594"/>
      <c r="N99" s="594"/>
      <c r="O99" s="594"/>
      <c r="P99" s="594"/>
      <c r="Q99" s="594"/>
      <c r="R99" s="594"/>
      <c r="S99" s="594"/>
      <c r="T99" s="594"/>
      <c r="U99" s="594"/>
      <c r="V99" s="594"/>
      <c r="W99" s="594"/>
      <c r="X99" s="595"/>
      <c r="Y99" s="596"/>
      <c r="Z99" s="597"/>
      <c r="AA99" s="597"/>
      <c r="AB99" s="609"/>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38"/>
      <c r="B100" s="1039"/>
      <c r="C100" s="1039"/>
      <c r="D100" s="1039"/>
      <c r="E100" s="1039"/>
      <c r="F100" s="1040"/>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9"/>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38"/>
      <c r="B101" s="1039"/>
      <c r="C101" s="1039"/>
      <c r="D101" s="1039"/>
      <c r="E101" s="1039"/>
      <c r="F101" s="1040"/>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9"/>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38"/>
      <c r="B102" s="1039"/>
      <c r="C102" s="1039"/>
      <c r="D102" s="1039"/>
      <c r="E102" s="1039"/>
      <c r="F102" s="1040"/>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9"/>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38"/>
      <c r="B103" s="1039"/>
      <c r="C103" s="1039"/>
      <c r="D103" s="1039"/>
      <c r="E103" s="1039"/>
      <c r="F103" s="1040"/>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9"/>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38"/>
      <c r="B104" s="1039"/>
      <c r="C104" s="1039"/>
      <c r="D104" s="1039"/>
      <c r="E104" s="1039"/>
      <c r="F104" s="1040"/>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9"/>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38"/>
      <c r="B105" s="1039"/>
      <c r="C105" s="1039"/>
      <c r="D105" s="1039"/>
      <c r="E105" s="1039"/>
      <c r="F105" s="1040"/>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9"/>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0"/>
      <c r="AY108">
        <f>COUNTA($G$110,$AC$110)</f>
        <v>0</v>
      </c>
    </row>
    <row r="109" spans="1:51" ht="24.75" customHeight="1" x14ac:dyDescent="0.15">
      <c r="A109" s="1038"/>
      <c r="B109" s="1039"/>
      <c r="C109" s="1039"/>
      <c r="D109" s="1039"/>
      <c r="E109" s="1039"/>
      <c r="F109" s="1040"/>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78"/>
      <c r="Z110" s="379"/>
      <c r="AA110" s="379"/>
      <c r="AB110" s="799"/>
      <c r="AC110" s="667"/>
      <c r="AD110" s="668"/>
      <c r="AE110" s="668"/>
      <c r="AF110" s="668"/>
      <c r="AG110" s="669"/>
      <c r="AH110" s="661"/>
      <c r="AI110" s="662"/>
      <c r="AJ110" s="662"/>
      <c r="AK110" s="662"/>
      <c r="AL110" s="662"/>
      <c r="AM110" s="662"/>
      <c r="AN110" s="662"/>
      <c r="AO110" s="662"/>
      <c r="AP110" s="662"/>
      <c r="AQ110" s="662"/>
      <c r="AR110" s="662"/>
      <c r="AS110" s="662"/>
      <c r="AT110" s="663"/>
      <c r="AU110" s="378"/>
      <c r="AV110" s="379"/>
      <c r="AW110" s="379"/>
      <c r="AX110" s="380"/>
      <c r="AY110" s="34">
        <f t="shared" ref="AY110:AY120" si="8">$AY$108</f>
        <v>0</v>
      </c>
    </row>
    <row r="111" spans="1:51" ht="24.75" customHeight="1" x14ac:dyDescent="0.15">
      <c r="A111" s="1038"/>
      <c r="B111" s="1039"/>
      <c r="C111" s="1039"/>
      <c r="D111" s="1039"/>
      <c r="E111" s="1039"/>
      <c r="F111" s="1040"/>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9"/>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38"/>
      <c r="B112" s="1039"/>
      <c r="C112" s="1039"/>
      <c r="D112" s="1039"/>
      <c r="E112" s="1039"/>
      <c r="F112" s="1040"/>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9"/>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38"/>
      <c r="B113" s="1039"/>
      <c r="C113" s="1039"/>
      <c r="D113" s="1039"/>
      <c r="E113" s="1039"/>
      <c r="F113" s="1040"/>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9"/>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38"/>
      <c r="B114" s="1039"/>
      <c r="C114" s="1039"/>
      <c r="D114" s="1039"/>
      <c r="E114" s="1039"/>
      <c r="F114" s="1040"/>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9"/>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38"/>
      <c r="B115" s="1039"/>
      <c r="C115" s="1039"/>
      <c r="D115" s="1039"/>
      <c r="E115" s="1039"/>
      <c r="F115" s="1040"/>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9"/>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38"/>
      <c r="B116" s="1039"/>
      <c r="C116" s="1039"/>
      <c r="D116" s="1039"/>
      <c r="E116" s="1039"/>
      <c r="F116" s="1040"/>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9"/>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38"/>
      <c r="B117" s="1039"/>
      <c r="C117" s="1039"/>
      <c r="D117" s="1039"/>
      <c r="E117" s="1039"/>
      <c r="F117" s="1040"/>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9"/>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38"/>
      <c r="B118" s="1039"/>
      <c r="C118" s="1039"/>
      <c r="D118" s="1039"/>
      <c r="E118" s="1039"/>
      <c r="F118" s="1040"/>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9"/>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38"/>
      <c r="B119" s="1039"/>
      <c r="C119" s="1039"/>
      <c r="D119" s="1039"/>
      <c r="E119" s="1039"/>
      <c r="F119" s="1040"/>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9"/>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8"/>
      <c r="B121" s="1039"/>
      <c r="C121" s="1039"/>
      <c r="D121" s="1039"/>
      <c r="E121" s="1039"/>
      <c r="F121" s="1040"/>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0"/>
      <c r="AY121">
        <f>COUNTA($G$123,$AC$123)</f>
        <v>0</v>
      </c>
    </row>
    <row r="122" spans="1:51" ht="25.5" customHeight="1" x14ac:dyDescent="0.15">
      <c r="A122" s="1038"/>
      <c r="B122" s="1039"/>
      <c r="C122" s="1039"/>
      <c r="D122" s="1039"/>
      <c r="E122" s="1039"/>
      <c r="F122" s="1040"/>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78"/>
      <c r="Z123" s="379"/>
      <c r="AA123" s="379"/>
      <c r="AB123" s="799"/>
      <c r="AC123" s="667"/>
      <c r="AD123" s="668"/>
      <c r="AE123" s="668"/>
      <c r="AF123" s="668"/>
      <c r="AG123" s="669"/>
      <c r="AH123" s="661"/>
      <c r="AI123" s="662"/>
      <c r="AJ123" s="662"/>
      <c r="AK123" s="662"/>
      <c r="AL123" s="662"/>
      <c r="AM123" s="662"/>
      <c r="AN123" s="662"/>
      <c r="AO123" s="662"/>
      <c r="AP123" s="662"/>
      <c r="AQ123" s="662"/>
      <c r="AR123" s="662"/>
      <c r="AS123" s="662"/>
      <c r="AT123" s="663"/>
      <c r="AU123" s="378"/>
      <c r="AV123" s="379"/>
      <c r="AW123" s="379"/>
      <c r="AX123" s="380"/>
      <c r="AY123" s="34">
        <f t="shared" ref="AY123:AY133" si="9">$AY$121</f>
        <v>0</v>
      </c>
    </row>
    <row r="124" spans="1:51" ht="24.75" customHeight="1" x14ac:dyDescent="0.15">
      <c r="A124" s="1038"/>
      <c r="B124" s="1039"/>
      <c r="C124" s="1039"/>
      <c r="D124" s="1039"/>
      <c r="E124" s="1039"/>
      <c r="F124" s="1040"/>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9"/>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38"/>
      <c r="B125" s="1039"/>
      <c r="C125" s="1039"/>
      <c r="D125" s="1039"/>
      <c r="E125" s="1039"/>
      <c r="F125" s="1040"/>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9"/>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38"/>
      <c r="B126" s="1039"/>
      <c r="C126" s="1039"/>
      <c r="D126" s="1039"/>
      <c r="E126" s="1039"/>
      <c r="F126" s="1040"/>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9"/>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38"/>
      <c r="B127" s="1039"/>
      <c r="C127" s="1039"/>
      <c r="D127" s="1039"/>
      <c r="E127" s="1039"/>
      <c r="F127" s="1040"/>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9"/>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38"/>
      <c r="B128" s="1039"/>
      <c r="C128" s="1039"/>
      <c r="D128" s="1039"/>
      <c r="E128" s="1039"/>
      <c r="F128" s="1040"/>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9"/>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38"/>
      <c r="B129" s="1039"/>
      <c r="C129" s="1039"/>
      <c r="D129" s="1039"/>
      <c r="E129" s="1039"/>
      <c r="F129" s="1040"/>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9"/>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38"/>
      <c r="B130" s="1039"/>
      <c r="C130" s="1039"/>
      <c r="D130" s="1039"/>
      <c r="E130" s="1039"/>
      <c r="F130" s="1040"/>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9"/>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38"/>
      <c r="B131" s="1039"/>
      <c r="C131" s="1039"/>
      <c r="D131" s="1039"/>
      <c r="E131" s="1039"/>
      <c r="F131" s="1040"/>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9"/>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38"/>
      <c r="B132" s="1039"/>
      <c r="C132" s="1039"/>
      <c r="D132" s="1039"/>
      <c r="E132" s="1039"/>
      <c r="F132" s="1040"/>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9"/>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8"/>
      <c r="B134" s="1039"/>
      <c r="C134" s="1039"/>
      <c r="D134" s="1039"/>
      <c r="E134" s="1039"/>
      <c r="F134" s="1040"/>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0"/>
      <c r="AY134">
        <f>COUNTA($G$136,$AC$136)</f>
        <v>0</v>
      </c>
    </row>
    <row r="135" spans="1:51" ht="24.75" customHeight="1" x14ac:dyDescent="0.15">
      <c r="A135" s="1038"/>
      <c r="B135" s="1039"/>
      <c r="C135" s="1039"/>
      <c r="D135" s="1039"/>
      <c r="E135" s="1039"/>
      <c r="F135" s="1040"/>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78"/>
      <c r="Z136" s="379"/>
      <c r="AA136" s="379"/>
      <c r="AB136" s="799"/>
      <c r="AC136" s="667"/>
      <c r="AD136" s="668"/>
      <c r="AE136" s="668"/>
      <c r="AF136" s="668"/>
      <c r="AG136" s="669"/>
      <c r="AH136" s="661"/>
      <c r="AI136" s="662"/>
      <c r="AJ136" s="662"/>
      <c r="AK136" s="662"/>
      <c r="AL136" s="662"/>
      <c r="AM136" s="662"/>
      <c r="AN136" s="662"/>
      <c r="AO136" s="662"/>
      <c r="AP136" s="662"/>
      <c r="AQ136" s="662"/>
      <c r="AR136" s="662"/>
      <c r="AS136" s="662"/>
      <c r="AT136" s="663"/>
      <c r="AU136" s="378"/>
      <c r="AV136" s="379"/>
      <c r="AW136" s="379"/>
      <c r="AX136" s="380"/>
      <c r="AY136" s="34">
        <f t="shared" ref="AY136:AY146" si="10">$AY$134</f>
        <v>0</v>
      </c>
    </row>
    <row r="137" spans="1:51" ht="24.75" customHeight="1" x14ac:dyDescent="0.15">
      <c r="A137" s="1038"/>
      <c r="B137" s="1039"/>
      <c r="C137" s="1039"/>
      <c r="D137" s="1039"/>
      <c r="E137" s="1039"/>
      <c r="F137" s="1040"/>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9"/>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38"/>
      <c r="B138" s="1039"/>
      <c r="C138" s="1039"/>
      <c r="D138" s="1039"/>
      <c r="E138" s="1039"/>
      <c r="F138" s="1040"/>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9"/>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38"/>
      <c r="B139" s="1039"/>
      <c r="C139" s="1039"/>
      <c r="D139" s="1039"/>
      <c r="E139" s="1039"/>
      <c r="F139" s="1040"/>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9"/>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38"/>
      <c r="B140" s="1039"/>
      <c r="C140" s="1039"/>
      <c r="D140" s="1039"/>
      <c r="E140" s="1039"/>
      <c r="F140" s="1040"/>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9"/>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38"/>
      <c r="B141" s="1039"/>
      <c r="C141" s="1039"/>
      <c r="D141" s="1039"/>
      <c r="E141" s="1039"/>
      <c r="F141" s="1040"/>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9"/>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38"/>
      <c r="B142" s="1039"/>
      <c r="C142" s="1039"/>
      <c r="D142" s="1039"/>
      <c r="E142" s="1039"/>
      <c r="F142" s="1040"/>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9"/>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38"/>
      <c r="B143" s="1039"/>
      <c r="C143" s="1039"/>
      <c r="D143" s="1039"/>
      <c r="E143" s="1039"/>
      <c r="F143" s="1040"/>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9"/>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38"/>
      <c r="B144" s="1039"/>
      <c r="C144" s="1039"/>
      <c r="D144" s="1039"/>
      <c r="E144" s="1039"/>
      <c r="F144" s="1040"/>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9"/>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38"/>
      <c r="B145" s="1039"/>
      <c r="C145" s="1039"/>
      <c r="D145" s="1039"/>
      <c r="E145" s="1039"/>
      <c r="F145" s="1040"/>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9"/>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8"/>
      <c r="B147" s="1039"/>
      <c r="C147" s="1039"/>
      <c r="D147" s="1039"/>
      <c r="E147" s="1039"/>
      <c r="F147" s="1040"/>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0"/>
      <c r="AY147">
        <f>COUNTA($G$149,$AC$149)</f>
        <v>0</v>
      </c>
    </row>
    <row r="148" spans="1:51" ht="24.75" customHeight="1" x14ac:dyDescent="0.15">
      <c r="A148" s="1038"/>
      <c r="B148" s="1039"/>
      <c r="C148" s="1039"/>
      <c r="D148" s="1039"/>
      <c r="E148" s="1039"/>
      <c r="F148" s="1040"/>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78"/>
      <c r="Z149" s="379"/>
      <c r="AA149" s="379"/>
      <c r="AB149" s="799"/>
      <c r="AC149" s="667"/>
      <c r="AD149" s="668"/>
      <c r="AE149" s="668"/>
      <c r="AF149" s="668"/>
      <c r="AG149" s="669"/>
      <c r="AH149" s="661"/>
      <c r="AI149" s="662"/>
      <c r="AJ149" s="662"/>
      <c r="AK149" s="662"/>
      <c r="AL149" s="662"/>
      <c r="AM149" s="662"/>
      <c r="AN149" s="662"/>
      <c r="AO149" s="662"/>
      <c r="AP149" s="662"/>
      <c r="AQ149" s="662"/>
      <c r="AR149" s="662"/>
      <c r="AS149" s="662"/>
      <c r="AT149" s="663"/>
      <c r="AU149" s="378"/>
      <c r="AV149" s="379"/>
      <c r="AW149" s="379"/>
      <c r="AX149" s="380"/>
      <c r="AY149" s="34">
        <f t="shared" ref="AY149:AY159" si="11">$AY$147</f>
        <v>0</v>
      </c>
    </row>
    <row r="150" spans="1:51" ht="24.75" customHeight="1" x14ac:dyDescent="0.15">
      <c r="A150" s="1038"/>
      <c r="B150" s="1039"/>
      <c r="C150" s="1039"/>
      <c r="D150" s="1039"/>
      <c r="E150" s="1039"/>
      <c r="F150" s="1040"/>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9"/>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38"/>
      <c r="B151" s="1039"/>
      <c r="C151" s="1039"/>
      <c r="D151" s="1039"/>
      <c r="E151" s="1039"/>
      <c r="F151" s="1040"/>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9"/>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38"/>
      <c r="B152" s="1039"/>
      <c r="C152" s="1039"/>
      <c r="D152" s="1039"/>
      <c r="E152" s="1039"/>
      <c r="F152" s="1040"/>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9"/>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38"/>
      <c r="B153" s="1039"/>
      <c r="C153" s="1039"/>
      <c r="D153" s="1039"/>
      <c r="E153" s="1039"/>
      <c r="F153" s="1040"/>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9"/>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38"/>
      <c r="B154" s="1039"/>
      <c r="C154" s="1039"/>
      <c r="D154" s="1039"/>
      <c r="E154" s="1039"/>
      <c r="F154" s="1040"/>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9"/>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38"/>
      <c r="B155" s="1039"/>
      <c r="C155" s="1039"/>
      <c r="D155" s="1039"/>
      <c r="E155" s="1039"/>
      <c r="F155" s="1040"/>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9"/>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38"/>
      <c r="B156" s="1039"/>
      <c r="C156" s="1039"/>
      <c r="D156" s="1039"/>
      <c r="E156" s="1039"/>
      <c r="F156" s="1040"/>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9"/>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38"/>
      <c r="B157" s="1039"/>
      <c r="C157" s="1039"/>
      <c r="D157" s="1039"/>
      <c r="E157" s="1039"/>
      <c r="F157" s="1040"/>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9"/>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38"/>
      <c r="B158" s="1039"/>
      <c r="C158" s="1039"/>
      <c r="D158" s="1039"/>
      <c r="E158" s="1039"/>
      <c r="F158" s="1040"/>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9"/>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0"/>
      <c r="AY161">
        <f>COUNTA($G$163,$AC$163)</f>
        <v>0</v>
      </c>
    </row>
    <row r="162" spans="1:51" ht="24.75" customHeight="1" x14ac:dyDescent="0.15">
      <c r="A162" s="1038"/>
      <c r="B162" s="1039"/>
      <c r="C162" s="1039"/>
      <c r="D162" s="1039"/>
      <c r="E162" s="1039"/>
      <c r="F162" s="1040"/>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78"/>
      <c r="Z163" s="379"/>
      <c r="AA163" s="379"/>
      <c r="AB163" s="799"/>
      <c r="AC163" s="667"/>
      <c r="AD163" s="668"/>
      <c r="AE163" s="668"/>
      <c r="AF163" s="668"/>
      <c r="AG163" s="669"/>
      <c r="AH163" s="661"/>
      <c r="AI163" s="662"/>
      <c r="AJ163" s="662"/>
      <c r="AK163" s="662"/>
      <c r="AL163" s="662"/>
      <c r="AM163" s="662"/>
      <c r="AN163" s="662"/>
      <c r="AO163" s="662"/>
      <c r="AP163" s="662"/>
      <c r="AQ163" s="662"/>
      <c r="AR163" s="662"/>
      <c r="AS163" s="662"/>
      <c r="AT163" s="663"/>
      <c r="AU163" s="378"/>
      <c r="AV163" s="379"/>
      <c r="AW163" s="379"/>
      <c r="AX163" s="380"/>
      <c r="AY163" s="34">
        <f t="shared" ref="AY163:AY173" si="12">$AY$161</f>
        <v>0</v>
      </c>
    </row>
    <row r="164" spans="1:51" ht="24.75" customHeight="1" x14ac:dyDescent="0.15">
      <c r="A164" s="1038"/>
      <c r="B164" s="1039"/>
      <c r="C164" s="1039"/>
      <c r="D164" s="1039"/>
      <c r="E164" s="1039"/>
      <c r="F164" s="1040"/>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9"/>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38"/>
      <c r="B165" s="1039"/>
      <c r="C165" s="1039"/>
      <c r="D165" s="1039"/>
      <c r="E165" s="1039"/>
      <c r="F165" s="1040"/>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9"/>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38"/>
      <c r="B166" s="1039"/>
      <c r="C166" s="1039"/>
      <c r="D166" s="1039"/>
      <c r="E166" s="1039"/>
      <c r="F166" s="1040"/>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9"/>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38"/>
      <c r="B167" s="1039"/>
      <c r="C167" s="1039"/>
      <c r="D167" s="1039"/>
      <c r="E167" s="1039"/>
      <c r="F167" s="1040"/>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9"/>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38"/>
      <c r="B168" s="1039"/>
      <c r="C168" s="1039"/>
      <c r="D168" s="1039"/>
      <c r="E168" s="1039"/>
      <c r="F168" s="1040"/>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9"/>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38"/>
      <c r="B169" s="1039"/>
      <c r="C169" s="1039"/>
      <c r="D169" s="1039"/>
      <c r="E169" s="1039"/>
      <c r="F169" s="1040"/>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9"/>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38"/>
      <c r="B170" s="1039"/>
      <c r="C170" s="1039"/>
      <c r="D170" s="1039"/>
      <c r="E170" s="1039"/>
      <c r="F170" s="1040"/>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9"/>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38"/>
      <c r="B171" s="1039"/>
      <c r="C171" s="1039"/>
      <c r="D171" s="1039"/>
      <c r="E171" s="1039"/>
      <c r="F171" s="1040"/>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9"/>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38"/>
      <c r="B172" s="1039"/>
      <c r="C172" s="1039"/>
      <c r="D172" s="1039"/>
      <c r="E172" s="1039"/>
      <c r="F172" s="1040"/>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9"/>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8"/>
      <c r="B174" s="1039"/>
      <c r="C174" s="1039"/>
      <c r="D174" s="1039"/>
      <c r="E174" s="1039"/>
      <c r="F174" s="1040"/>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0"/>
      <c r="AY174">
        <f>COUNTA($G$176,$AC$176)</f>
        <v>0</v>
      </c>
    </row>
    <row r="175" spans="1:51" ht="25.5" customHeight="1" x14ac:dyDescent="0.15">
      <c r="A175" s="1038"/>
      <c r="B175" s="1039"/>
      <c r="C175" s="1039"/>
      <c r="D175" s="1039"/>
      <c r="E175" s="1039"/>
      <c r="F175" s="1040"/>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78"/>
      <c r="Z176" s="379"/>
      <c r="AA176" s="379"/>
      <c r="AB176" s="799"/>
      <c r="AC176" s="667"/>
      <c r="AD176" s="668"/>
      <c r="AE176" s="668"/>
      <c r="AF176" s="668"/>
      <c r="AG176" s="669"/>
      <c r="AH176" s="661"/>
      <c r="AI176" s="662"/>
      <c r="AJ176" s="662"/>
      <c r="AK176" s="662"/>
      <c r="AL176" s="662"/>
      <c r="AM176" s="662"/>
      <c r="AN176" s="662"/>
      <c r="AO176" s="662"/>
      <c r="AP176" s="662"/>
      <c r="AQ176" s="662"/>
      <c r="AR176" s="662"/>
      <c r="AS176" s="662"/>
      <c r="AT176" s="663"/>
      <c r="AU176" s="378"/>
      <c r="AV176" s="379"/>
      <c r="AW176" s="379"/>
      <c r="AX176" s="380"/>
      <c r="AY176" s="34">
        <f t="shared" ref="AY176:AY186" si="13">$AY$174</f>
        <v>0</v>
      </c>
    </row>
    <row r="177" spans="1:51" ht="24.75" customHeight="1" x14ac:dyDescent="0.15">
      <c r="A177" s="1038"/>
      <c r="B177" s="1039"/>
      <c r="C177" s="1039"/>
      <c r="D177" s="1039"/>
      <c r="E177" s="1039"/>
      <c r="F177" s="1040"/>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9"/>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38"/>
      <c r="B178" s="1039"/>
      <c r="C178" s="1039"/>
      <c r="D178" s="1039"/>
      <c r="E178" s="1039"/>
      <c r="F178" s="1040"/>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9"/>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38"/>
      <c r="B179" s="1039"/>
      <c r="C179" s="1039"/>
      <c r="D179" s="1039"/>
      <c r="E179" s="1039"/>
      <c r="F179" s="1040"/>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9"/>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38"/>
      <c r="B180" s="1039"/>
      <c r="C180" s="1039"/>
      <c r="D180" s="1039"/>
      <c r="E180" s="1039"/>
      <c r="F180" s="1040"/>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9"/>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38"/>
      <c r="B181" s="1039"/>
      <c r="C181" s="1039"/>
      <c r="D181" s="1039"/>
      <c r="E181" s="1039"/>
      <c r="F181" s="1040"/>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9"/>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38"/>
      <c r="B182" s="1039"/>
      <c r="C182" s="1039"/>
      <c r="D182" s="1039"/>
      <c r="E182" s="1039"/>
      <c r="F182" s="1040"/>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9"/>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38"/>
      <c r="B183" s="1039"/>
      <c r="C183" s="1039"/>
      <c r="D183" s="1039"/>
      <c r="E183" s="1039"/>
      <c r="F183" s="1040"/>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9"/>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38"/>
      <c r="B184" s="1039"/>
      <c r="C184" s="1039"/>
      <c r="D184" s="1039"/>
      <c r="E184" s="1039"/>
      <c r="F184" s="1040"/>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9"/>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38"/>
      <c r="B185" s="1039"/>
      <c r="C185" s="1039"/>
      <c r="D185" s="1039"/>
      <c r="E185" s="1039"/>
      <c r="F185" s="1040"/>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9"/>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8"/>
      <c r="B187" s="1039"/>
      <c r="C187" s="1039"/>
      <c r="D187" s="1039"/>
      <c r="E187" s="1039"/>
      <c r="F187" s="1040"/>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0"/>
      <c r="AY187">
        <f>COUNTA($G$189,$AC$189)</f>
        <v>0</v>
      </c>
    </row>
    <row r="188" spans="1:51" ht="24.75" customHeight="1" x14ac:dyDescent="0.15">
      <c r="A188" s="1038"/>
      <c r="B188" s="1039"/>
      <c r="C188" s="1039"/>
      <c r="D188" s="1039"/>
      <c r="E188" s="1039"/>
      <c r="F188" s="1040"/>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78"/>
      <c r="Z189" s="379"/>
      <c r="AA189" s="379"/>
      <c r="AB189" s="799"/>
      <c r="AC189" s="667"/>
      <c r="AD189" s="668"/>
      <c r="AE189" s="668"/>
      <c r="AF189" s="668"/>
      <c r="AG189" s="669"/>
      <c r="AH189" s="661"/>
      <c r="AI189" s="662"/>
      <c r="AJ189" s="662"/>
      <c r="AK189" s="662"/>
      <c r="AL189" s="662"/>
      <c r="AM189" s="662"/>
      <c r="AN189" s="662"/>
      <c r="AO189" s="662"/>
      <c r="AP189" s="662"/>
      <c r="AQ189" s="662"/>
      <c r="AR189" s="662"/>
      <c r="AS189" s="662"/>
      <c r="AT189" s="663"/>
      <c r="AU189" s="378"/>
      <c r="AV189" s="379"/>
      <c r="AW189" s="379"/>
      <c r="AX189" s="380"/>
      <c r="AY189" s="34">
        <f t="shared" ref="AY189:AY199" si="14">$AY$187</f>
        <v>0</v>
      </c>
    </row>
    <row r="190" spans="1:51" ht="24.75" customHeight="1" x14ac:dyDescent="0.15">
      <c r="A190" s="1038"/>
      <c r="B190" s="1039"/>
      <c r="C190" s="1039"/>
      <c r="D190" s="1039"/>
      <c r="E190" s="1039"/>
      <c r="F190" s="1040"/>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9"/>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38"/>
      <c r="B191" s="1039"/>
      <c r="C191" s="1039"/>
      <c r="D191" s="1039"/>
      <c r="E191" s="1039"/>
      <c r="F191" s="1040"/>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9"/>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38"/>
      <c r="B192" s="1039"/>
      <c r="C192" s="1039"/>
      <c r="D192" s="1039"/>
      <c r="E192" s="1039"/>
      <c r="F192" s="1040"/>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9"/>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38"/>
      <c r="B193" s="1039"/>
      <c r="C193" s="1039"/>
      <c r="D193" s="1039"/>
      <c r="E193" s="1039"/>
      <c r="F193" s="1040"/>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9"/>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38"/>
      <c r="B194" s="1039"/>
      <c r="C194" s="1039"/>
      <c r="D194" s="1039"/>
      <c r="E194" s="1039"/>
      <c r="F194" s="1040"/>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9"/>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38"/>
      <c r="B195" s="1039"/>
      <c r="C195" s="1039"/>
      <c r="D195" s="1039"/>
      <c r="E195" s="1039"/>
      <c r="F195" s="1040"/>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9"/>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38"/>
      <c r="B196" s="1039"/>
      <c r="C196" s="1039"/>
      <c r="D196" s="1039"/>
      <c r="E196" s="1039"/>
      <c r="F196" s="1040"/>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9"/>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38"/>
      <c r="B197" s="1039"/>
      <c r="C197" s="1039"/>
      <c r="D197" s="1039"/>
      <c r="E197" s="1039"/>
      <c r="F197" s="1040"/>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9"/>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38"/>
      <c r="B198" s="1039"/>
      <c r="C198" s="1039"/>
      <c r="D198" s="1039"/>
      <c r="E198" s="1039"/>
      <c r="F198" s="1040"/>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9"/>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8"/>
      <c r="B200" s="1039"/>
      <c r="C200" s="1039"/>
      <c r="D200" s="1039"/>
      <c r="E200" s="1039"/>
      <c r="F200" s="1040"/>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0"/>
      <c r="AY200">
        <f>COUNTA($G$202,$AC$202)</f>
        <v>0</v>
      </c>
    </row>
    <row r="201" spans="1:51" ht="24.75" customHeight="1" x14ac:dyDescent="0.15">
      <c r="A201" s="1038"/>
      <c r="B201" s="1039"/>
      <c r="C201" s="1039"/>
      <c r="D201" s="1039"/>
      <c r="E201" s="1039"/>
      <c r="F201" s="1040"/>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78"/>
      <c r="Z202" s="379"/>
      <c r="AA202" s="379"/>
      <c r="AB202" s="799"/>
      <c r="AC202" s="667"/>
      <c r="AD202" s="668"/>
      <c r="AE202" s="668"/>
      <c r="AF202" s="668"/>
      <c r="AG202" s="669"/>
      <c r="AH202" s="661"/>
      <c r="AI202" s="662"/>
      <c r="AJ202" s="662"/>
      <c r="AK202" s="662"/>
      <c r="AL202" s="662"/>
      <c r="AM202" s="662"/>
      <c r="AN202" s="662"/>
      <c r="AO202" s="662"/>
      <c r="AP202" s="662"/>
      <c r="AQ202" s="662"/>
      <c r="AR202" s="662"/>
      <c r="AS202" s="662"/>
      <c r="AT202" s="663"/>
      <c r="AU202" s="378"/>
      <c r="AV202" s="379"/>
      <c r="AW202" s="379"/>
      <c r="AX202" s="380"/>
      <c r="AY202" s="34">
        <f t="shared" ref="AY202:AY212" si="15">$AY$200</f>
        <v>0</v>
      </c>
    </row>
    <row r="203" spans="1:51" ht="24.75" customHeight="1" x14ac:dyDescent="0.15">
      <c r="A203" s="1038"/>
      <c r="B203" s="1039"/>
      <c r="C203" s="1039"/>
      <c r="D203" s="1039"/>
      <c r="E203" s="1039"/>
      <c r="F203" s="1040"/>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9"/>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38"/>
      <c r="B204" s="1039"/>
      <c r="C204" s="1039"/>
      <c r="D204" s="1039"/>
      <c r="E204" s="1039"/>
      <c r="F204" s="1040"/>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9"/>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38"/>
      <c r="B205" s="1039"/>
      <c r="C205" s="1039"/>
      <c r="D205" s="1039"/>
      <c r="E205" s="1039"/>
      <c r="F205" s="1040"/>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9"/>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38"/>
      <c r="B206" s="1039"/>
      <c r="C206" s="1039"/>
      <c r="D206" s="1039"/>
      <c r="E206" s="1039"/>
      <c r="F206" s="1040"/>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9"/>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38"/>
      <c r="B207" s="1039"/>
      <c r="C207" s="1039"/>
      <c r="D207" s="1039"/>
      <c r="E207" s="1039"/>
      <c r="F207" s="1040"/>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9"/>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38"/>
      <c r="B208" s="1039"/>
      <c r="C208" s="1039"/>
      <c r="D208" s="1039"/>
      <c r="E208" s="1039"/>
      <c r="F208" s="1040"/>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9"/>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38"/>
      <c r="B209" s="1039"/>
      <c r="C209" s="1039"/>
      <c r="D209" s="1039"/>
      <c r="E209" s="1039"/>
      <c r="F209" s="1040"/>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9"/>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38"/>
      <c r="B210" s="1039"/>
      <c r="C210" s="1039"/>
      <c r="D210" s="1039"/>
      <c r="E210" s="1039"/>
      <c r="F210" s="1040"/>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9"/>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38"/>
      <c r="B211" s="1039"/>
      <c r="C211" s="1039"/>
      <c r="D211" s="1039"/>
      <c r="E211" s="1039"/>
      <c r="F211" s="1040"/>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9"/>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0"/>
      <c r="AY214">
        <f>COUNTA($G$216,$AC$216)</f>
        <v>0</v>
      </c>
    </row>
    <row r="215" spans="1:51" ht="24.75" customHeight="1" x14ac:dyDescent="0.15">
      <c r="A215" s="1038"/>
      <c r="B215" s="1039"/>
      <c r="C215" s="1039"/>
      <c r="D215" s="1039"/>
      <c r="E215" s="1039"/>
      <c r="F215" s="1040"/>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78"/>
      <c r="Z216" s="379"/>
      <c r="AA216" s="379"/>
      <c r="AB216" s="799"/>
      <c r="AC216" s="667"/>
      <c r="AD216" s="668"/>
      <c r="AE216" s="668"/>
      <c r="AF216" s="668"/>
      <c r="AG216" s="669"/>
      <c r="AH216" s="661"/>
      <c r="AI216" s="662"/>
      <c r="AJ216" s="662"/>
      <c r="AK216" s="662"/>
      <c r="AL216" s="662"/>
      <c r="AM216" s="662"/>
      <c r="AN216" s="662"/>
      <c r="AO216" s="662"/>
      <c r="AP216" s="662"/>
      <c r="AQ216" s="662"/>
      <c r="AR216" s="662"/>
      <c r="AS216" s="662"/>
      <c r="AT216" s="663"/>
      <c r="AU216" s="378"/>
      <c r="AV216" s="379"/>
      <c r="AW216" s="379"/>
      <c r="AX216" s="380"/>
      <c r="AY216" s="34">
        <f t="shared" ref="AY216:AY226" si="16">$AY$214</f>
        <v>0</v>
      </c>
    </row>
    <row r="217" spans="1:51" ht="24.75" customHeight="1" x14ac:dyDescent="0.15">
      <c r="A217" s="1038"/>
      <c r="B217" s="1039"/>
      <c r="C217" s="1039"/>
      <c r="D217" s="1039"/>
      <c r="E217" s="1039"/>
      <c r="F217" s="1040"/>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9"/>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38"/>
      <c r="B218" s="1039"/>
      <c r="C218" s="1039"/>
      <c r="D218" s="1039"/>
      <c r="E218" s="1039"/>
      <c r="F218" s="1040"/>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9"/>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38"/>
      <c r="B219" s="1039"/>
      <c r="C219" s="1039"/>
      <c r="D219" s="1039"/>
      <c r="E219" s="1039"/>
      <c r="F219" s="1040"/>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9"/>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38"/>
      <c r="B220" s="1039"/>
      <c r="C220" s="1039"/>
      <c r="D220" s="1039"/>
      <c r="E220" s="1039"/>
      <c r="F220" s="1040"/>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9"/>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38"/>
      <c r="B221" s="1039"/>
      <c r="C221" s="1039"/>
      <c r="D221" s="1039"/>
      <c r="E221" s="1039"/>
      <c r="F221" s="1040"/>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9"/>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38"/>
      <c r="B222" s="1039"/>
      <c r="C222" s="1039"/>
      <c r="D222" s="1039"/>
      <c r="E222" s="1039"/>
      <c r="F222" s="1040"/>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9"/>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38"/>
      <c r="B223" s="1039"/>
      <c r="C223" s="1039"/>
      <c r="D223" s="1039"/>
      <c r="E223" s="1039"/>
      <c r="F223" s="1040"/>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9"/>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38"/>
      <c r="B224" s="1039"/>
      <c r="C224" s="1039"/>
      <c r="D224" s="1039"/>
      <c r="E224" s="1039"/>
      <c r="F224" s="1040"/>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9"/>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38"/>
      <c r="B225" s="1039"/>
      <c r="C225" s="1039"/>
      <c r="D225" s="1039"/>
      <c r="E225" s="1039"/>
      <c r="F225" s="1040"/>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9"/>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8"/>
      <c r="B227" s="1039"/>
      <c r="C227" s="1039"/>
      <c r="D227" s="1039"/>
      <c r="E227" s="1039"/>
      <c r="F227" s="1040"/>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0"/>
      <c r="AY227">
        <f>COUNTA($G$229,$AC$229)</f>
        <v>0</v>
      </c>
    </row>
    <row r="228" spans="1:51" ht="25.5" customHeight="1" x14ac:dyDescent="0.15">
      <c r="A228" s="1038"/>
      <c r="B228" s="1039"/>
      <c r="C228" s="1039"/>
      <c r="D228" s="1039"/>
      <c r="E228" s="1039"/>
      <c r="F228" s="1040"/>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78"/>
      <c r="Z229" s="379"/>
      <c r="AA229" s="379"/>
      <c r="AB229" s="799"/>
      <c r="AC229" s="667"/>
      <c r="AD229" s="668"/>
      <c r="AE229" s="668"/>
      <c r="AF229" s="668"/>
      <c r="AG229" s="669"/>
      <c r="AH229" s="661"/>
      <c r="AI229" s="662"/>
      <c r="AJ229" s="662"/>
      <c r="AK229" s="662"/>
      <c r="AL229" s="662"/>
      <c r="AM229" s="662"/>
      <c r="AN229" s="662"/>
      <c r="AO229" s="662"/>
      <c r="AP229" s="662"/>
      <c r="AQ229" s="662"/>
      <c r="AR229" s="662"/>
      <c r="AS229" s="662"/>
      <c r="AT229" s="663"/>
      <c r="AU229" s="378"/>
      <c r="AV229" s="379"/>
      <c r="AW229" s="379"/>
      <c r="AX229" s="380"/>
      <c r="AY229" s="34">
        <f t="shared" ref="AY229:AY239" si="17">$AY$227</f>
        <v>0</v>
      </c>
    </row>
    <row r="230" spans="1:51" ht="24.75" customHeight="1" x14ac:dyDescent="0.15">
      <c r="A230" s="1038"/>
      <c r="B230" s="1039"/>
      <c r="C230" s="1039"/>
      <c r="D230" s="1039"/>
      <c r="E230" s="1039"/>
      <c r="F230" s="1040"/>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9"/>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38"/>
      <c r="B231" s="1039"/>
      <c r="C231" s="1039"/>
      <c r="D231" s="1039"/>
      <c r="E231" s="1039"/>
      <c r="F231" s="1040"/>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9"/>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38"/>
      <c r="B232" s="1039"/>
      <c r="C232" s="1039"/>
      <c r="D232" s="1039"/>
      <c r="E232" s="1039"/>
      <c r="F232" s="1040"/>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9"/>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38"/>
      <c r="B233" s="1039"/>
      <c r="C233" s="1039"/>
      <c r="D233" s="1039"/>
      <c r="E233" s="1039"/>
      <c r="F233" s="1040"/>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9"/>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38"/>
      <c r="B234" s="1039"/>
      <c r="C234" s="1039"/>
      <c r="D234" s="1039"/>
      <c r="E234" s="1039"/>
      <c r="F234" s="1040"/>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9"/>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38"/>
      <c r="B235" s="1039"/>
      <c r="C235" s="1039"/>
      <c r="D235" s="1039"/>
      <c r="E235" s="1039"/>
      <c r="F235" s="1040"/>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9"/>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38"/>
      <c r="B236" s="1039"/>
      <c r="C236" s="1039"/>
      <c r="D236" s="1039"/>
      <c r="E236" s="1039"/>
      <c r="F236" s="1040"/>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9"/>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38"/>
      <c r="B237" s="1039"/>
      <c r="C237" s="1039"/>
      <c r="D237" s="1039"/>
      <c r="E237" s="1039"/>
      <c r="F237" s="1040"/>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9"/>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38"/>
      <c r="B238" s="1039"/>
      <c r="C238" s="1039"/>
      <c r="D238" s="1039"/>
      <c r="E238" s="1039"/>
      <c r="F238" s="1040"/>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9"/>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8"/>
      <c r="B240" s="1039"/>
      <c r="C240" s="1039"/>
      <c r="D240" s="1039"/>
      <c r="E240" s="1039"/>
      <c r="F240" s="1040"/>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0"/>
      <c r="AY240">
        <f>COUNTA($G$242,$AC$242)</f>
        <v>0</v>
      </c>
    </row>
    <row r="241" spans="1:51" ht="24.75" customHeight="1" x14ac:dyDescent="0.15">
      <c r="A241" s="1038"/>
      <c r="B241" s="1039"/>
      <c r="C241" s="1039"/>
      <c r="D241" s="1039"/>
      <c r="E241" s="1039"/>
      <c r="F241" s="1040"/>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78"/>
      <c r="Z242" s="379"/>
      <c r="AA242" s="379"/>
      <c r="AB242" s="799"/>
      <c r="AC242" s="667"/>
      <c r="AD242" s="668"/>
      <c r="AE242" s="668"/>
      <c r="AF242" s="668"/>
      <c r="AG242" s="669"/>
      <c r="AH242" s="661"/>
      <c r="AI242" s="662"/>
      <c r="AJ242" s="662"/>
      <c r="AK242" s="662"/>
      <c r="AL242" s="662"/>
      <c r="AM242" s="662"/>
      <c r="AN242" s="662"/>
      <c r="AO242" s="662"/>
      <c r="AP242" s="662"/>
      <c r="AQ242" s="662"/>
      <c r="AR242" s="662"/>
      <c r="AS242" s="662"/>
      <c r="AT242" s="663"/>
      <c r="AU242" s="378"/>
      <c r="AV242" s="379"/>
      <c r="AW242" s="379"/>
      <c r="AX242" s="380"/>
      <c r="AY242" s="34">
        <f t="shared" ref="AY242:AY252" si="18">$AY$240</f>
        <v>0</v>
      </c>
    </row>
    <row r="243" spans="1:51" ht="24.75" customHeight="1" x14ac:dyDescent="0.15">
      <c r="A243" s="1038"/>
      <c r="B243" s="1039"/>
      <c r="C243" s="1039"/>
      <c r="D243" s="1039"/>
      <c r="E243" s="1039"/>
      <c r="F243" s="1040"/>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9"/>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38"/>
      <c r="B244" s="1039"/>
      <c r="C244" s="1039"/>
      <c r="D244" s="1039"/>
      <c r="E244" s="1039"/>
      <c r="F244" s="1040"/>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9"/>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38"/>
      <c r="B245" s="1039"/>
      <c r="C245" s="1039"/>
      <c r="D245" s="1039"/>
      <c r="E245" s="1039"/>
      <c r="F245" s="1040"/>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9"/>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38"/>
      <c r="B246" s="1039"/>
      <c r="C246" s="1039"/>
      <c r="D246" s="1039"/>
      <c r="E246" s="1039"/>
      <c r="F246" s="1040"/>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9"/>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38"/>
      <c r="B247" s="1039"/>
      <c r="C247" s="1039"/>
      <c r="D247" s="1039"/>
      <c r="E247" s="1039"/>
      <c r="F247" s="1040"/>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9"/>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38"/>
      <c r="B248" s="1039"/>
      <c r="C248" s="1039"/>
      <c r="D248" s="1039"/>
      <c r="E248" s="1039"/>
      <c r="F248" s="1040"/>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9"/>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38"/>
      <c r="B249" s="1039"/>
      <c r="C249" s="1039"/>
      <c r="D249" s="1039"/>
      <c r="E249" s="1039"/>
      <c r="F249" s="1040"/>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9"/>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38"/>
      <c r="B250" s="1039"/>
      <c r="C250" s="1039"/>
      <c r="D250" s="1039"/>
      <c r="E250" s="1039"/>
      <c r="F250" s="1040"/>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9"/>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38"/>
      <c r="B251" s="1039"/>
      <c r="C251" s="1039"/>
      <c r="D251" s="1039"/>
      <c r="E251" s="1039"/>
      <c r="F251" s="1040"/>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9"/>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8"/>
      <c r="B253" s="1039"/>
      <c r="C253" s="1039"/>
      <c r="D253" s="1039"/>
      <c r="E253" s="1039"/>
      <c r="F253" s="1040"/>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0"/>
      <c r="AY253">
        <f>COUNTA($G$255,$AC$255)</f>
        <v>0</v>
      </c>
    </row>
    <row r="254" spans="1:51" ht="24.75" customHeight="1" x14ac:dyDescent="0.15">
      <c r="A254" s="1038"/>
      <c r="B254" s="1039"/>
      <c r="C254" s="1039"/>
      <c r="D254" s="1039"/>
      <c r="E254" s="1039"/>
      <c r="F254" s="1040"/>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78"/>
      <c r="Z255" s="379"/>
      <c r="AA255" s="379"/>
      <c r="AB255" s="799"/>
      <c r="AC255" s="667"/>
      <c r="AD255" s="668"/>
      <c r="AE255" s="668"/>
      <c r="AF255" s="668"/>
      <c r="AG255" s="669"/>
      <c r="AH255" s="661"/>
      <c r="AI255" s="662"/>
      <c r="AJ255" s="662"/>
      <c r="AK255" s="662"/>
      <c r="AL255" s="662"/>
      <c r="AM255" s="662"/>
      <c r="AN255" s="662"/>
      <c r="AO255" s="662"/>
      <c r="AP255" s="662"/>
      <c r="AQ255" s="662"/>
      <c r="AR255" s="662"/>
      <c r="AS255" s="662"/>
      <c r="AT255" s="663"/>
      <c r="AU255" s="378"/>
      <c r="AV255" s="379"/>
      <c r="AW255" s="379"/>
      <c r="AX255" s="380"/>
      <c r="AY255" s="34">
        <f t="shared" ref="AY255:AY265" si="19">$AY$253</f>
        <v>0</v>
      </c>
    </row>
    <row r="256" spans="1:51" ht="24.75" customHeight="1" x14ac:dyDescent="0.15">
      <c r="A256" s="1038"/>
      <c r="B256" s="1039"/>
      <c r="C256" s="1039"/>
      <c r="D256" s="1039"/>
      <c r="E256" s="1039"/>
      <c r="F256" s="1040"/>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9"/>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38"/>
      <c r="B257" s="1039"/>
      <c r="C257" s="1039"/>
      <c r="D257" s="1039"/>
      <c r="E257" s="1039"/>
      <c r="F257" s="1040"/>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9"/>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38"/>
      <c r="B258" s="1039"/>
      <c r="C258" s="1039"/>
      <c r="D258" s="1039"/>
      <c r="E258" s="1039"/>
      <c r="F258" s="1040"/>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9"/>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38"/>
      <c r="B259" s="1039"/>
      <c r="C259" s="1039"/>
      <c r="D259" s="1039"/>
      <c r="E259" s="1039"/>
      <c r="F259" s="1040"/>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9"/>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38"/>
      <c r="B260" s="1039"/>
      <c r="C260" s="1039"/>
      <c r="D260" s="1039"/>
      <c r="E260" s="1039"/>
      <c r="F260" s="1040"/>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9"/>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38"/>
      <c r="B261" s="1039"/>
      <c r="C261" s="1039"/>
      <c r="D261" s="1039"/>
      <c r="E261" s="1039"/>
      <c r="F261" s="1040"/>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9"/>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38"/>
      <c r="B262" s="1039"/>
      <c r="C262" s="1039"/>
      <c r="D262" s="1039"/>
      <c r="E262" s="1039"/>
      <c r="F262" s="1040"/>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9"/>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38"/>
      <c r="B263" s="1039"/>
      <c r="C263" s="1039"/>
      <c r="D263" s="1039"/>
      <c r="E263" s="1039"/>
      <c r="F263" s="1040"/>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9"/>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38"/>
      <c r="B264" s="1039"/>
      <c r="C264" s="1039"/>
      <c r="D264" s="1039"/>
      <c r="E264" s="1039"/>
      <c r="F264" s="1040"/>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9"/>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4" t="s">
        <v>27</v>
      </c>
      <c r="Q3" s="244"/>
      <c r="R3" s="244"/>
      <c r="S3" s="244"/>
      <c r="T3" s="244"/>
      <c r="U3" s="244"/>
      <c r="V3" s="244"/>
      <c r="W3" s="244"/>
      <c r="X3" s="244"/>
      <c r="Y3" s="361" t="s">
        <v>350</v>
      </c>
      <c r="Z3" s="362"/>
      <c r="AA3" s="362"/>
      <c r="AB3" s="362"/>
      <c r="AC3" s="152" t="s">
        <v>335</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4" t="s">
        <v>27</v>
      </c>
      <c r="Q36" s="244"/>
      <c r="R36" s="244"/>
      <c r="S36" s="244"/>
      <c r="T36" s="244"/>
      <c r="U36" s="244"/>
      <c r="V36" s="244"/>
      <c r="W36" s="244"/>
      <c r="X36" s="244"/>
      <c r="Y36" s="361" t="s">
        <v>350</v>
      </c>
      <c r="Z36" s="362"/>
      <c r="AA36" s="362"/>
      <c r="AB36" s="362"/>
      <c r="AC36" s="152" t="s">
        <v>335</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4" t="s">
        <v>27</v>
      </c>
      <c r="Q69" s="244"/>
      <c r="R69" s="244"/>
      <c r="S69" s="244"/>
      <c r="T69" s="244"/>
      <c r="U69" s="244"/>
      <c r="V69" s="244"/>
      <c r="W69" s="244"/>
      <c r="X69" s="244"/>
      <c r="Y69" s="361" t="s">
        <v>350</v>
      </c>
      <c r="Z69" s="362"/>
      <c r="AA69" s="362"/>
      <c r="AB69" s="362"/>
      <c r="AC69" s="152" t="s">
        <v>335</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4" t="s">
        <v>27</v>
      </c>
      <c r="Q102" s="244"/>
      <c r="R102" s="244"/>
      <c r="S102" s="244"/>
      <c r="T102" s="244"/>
      <c r="U102" s="244"/>
      <c r="V102" s="244"/>
      <c r="W102" s="244"/>
      <c r="X102" s="244"/>
      <c r="Y102" s="361" t="s">
        <v>350</v>
      </c>
      <c r="Z102" s="362"/>
      <c r="AA102" s="362"/>
      <c r="AB102" s="362"/>
      <c r="AC102" s="152" t="s">
        <v>335</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4" t="s">
        <v>27</v>
      </c>
      <c r="Q135" s="244"/>
      <c r="R135" s="244"/>
      <c r="S135" s="244"/>
      <c r="T135" s="244"/>
      <c r="U135" s="244"/>
      <c r="V135" s="244"/>
      <c r="W135" s="244"/>
      <c r="X135" s="244"/>
      <c r="Y135" s="361" t="s">
        <v>350</v>
      </c>
      <c r="Z135" s="362"/>
      <c r="AA135" s="362"/>
      <c r="AB135" s="362"/>
      <c r="AC135" s="152" t="s">
        <v>335</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4" t="s">
        <v>27</v>
      </c>
      <c r="Q168" s="244"/>
      <c r="R168" s="244"/>
      <c r="S168" s="244"/>
      <c r="T168" s="244"/>
      <c r="U168" s="244"/>
      <c r="V168" s="244"/>
      <c r="W168" s="244"/>
      <c r="X168" s="244"/>
      <c r="Y168" s="361" t="s">
        <v>350</v>
      </c>
      <c r="Z168" s="362"/>
      <c r="AA168" s="362"/>
      <c r="AB168" s="362"/>
      <c r="AC168" s="152" t="s">
        <v>335</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4" t="s">
        <v>27</v>
      </c>
      <c r="Q201" s="244"/>
      <c r="R201" s="244"/>
      <c r="S201" s="244"/>
      <c r="T201" s="244"/>
      <c r="U201" s="244"/>
      <c r="V201" s="244"/>
      <c r="W201" s="244"/>
      <c r="X201" s="244"/>
      <c r="Y201" s="361" t="s">
        <v>350</v>
      </c>
      <c r="Z201" s="362"/>
      <c r="AA201" s="362"/>
      <c r="AB201" s="362"/>
      <c r="AC201" s="152" t="s">
        <v>335</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4" t="s">
        <v>27</v>
      </c>
      <c r="Q234" s="244"/>
      <c r="R234" s="244"/>
      <c r="S234" s="244"/>
      <c r="T234" s="244"/>
      <c r="U234" s="244"/>
      <c r="V234" s="244"/>
      <c r="W234" s="244"/>
      <c r="X234" s="244"/>
      <c r="Y234" s="361" t="s">
        <v>350</v>
      </c>
      <c r="Z234" s="362"/>
      <c r="AA234" s="362"/>
      <c r="AB234" s="362"/>
      <c r="AC234" s="152" t="s">
        <v>335</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4" t="s">
        <v>27</v>
      </c>
      <c r="Q267" s="244"/>
      <c r="R267" s="244"/>
      <c r="S267" s="244"/>
      <c r="T267" s="244"/>
      <c r="U267" s="244"/>
      <c r="V267" s="244"/>
      <c r="W267" s="244"/>
      <c r="X267" s="244"/>
      <c r="Y267" s="361" t="s">
        <v>350</v>
      </c>
      <c r="Z267" s="362"/>
      <c r="AA267" s="362"/>
      <c r="AB267" s="362"/>
      <c r="AC267" s="152" t="s">
        <v>335</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4" t="s">
        <v>27</v>
      </c>
      <c r="Q300" s="244"/>
      <c r="R300" s="244"/>
      <c r="S300" s="244"/>
      <c r="T300" s="244"/>
      <c r="U300" s="244"/>
      <c r="V300" s="244"/>
      <c r="W300" s="244"/>
      <c r="X300" s="244"/>
      <c r="Y300" s="361" t="s">
        <v>350</v>
      </c>
      <c r="Z300" s="362"/>
      <c r="AA300" s="362"/>
      <c r="AB300" s="362"/>
      <c r="AC300" s="152" t="s">
        <v>335</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4" t="s">
        <v>27</v>
      </c>
      <c r="Q333" s="244"/>
      <c r="R333" s="244"/>
      <c r="S333" s="244"/>
      <c r="T333" s="244"/>
      <c r="U333" s="244"/>
      <c r="V333" s="244"/>
      <c r="W333" s="244"/>
      <c r="X333" s="244"/>
      <c r="Y333" s="361" t="s">
        <v>350</v>
      </c>
      <c r="Z333" s="362"/>
      <c r="AA333" s="362"/>
      <c r="AB333" s="362"/>
      <c r="AC333" s="152" t="s">
        <v>335</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4" t="s">
        <v>27</v>
      </c>
      <c r="Q366" s="244"/>
      <c r="R366" s="244"/>
      <c r="S366" s="244"/>
      <c r="T366" s="244"/>
      <c r="U366" s="244"/>
      <c r="V366" s="244"/>
      <c r="W366" s="244"/>
      <c r="X366" s="244"/>
      <c r="Y366" s="361" t="s">
        <v>350</v>
      </c>
      <c r="Z366" s="362"/>
      <c r="AA366" s="362"/>
      <c r="AB366" s="362"/>
      <c r="AC366" s="152" t="s">
        <v>335</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4" t="s">
        <v>27</v>
      </c>
      <c r="Q399" s="244"/>
      <c r="R399" s="244"/>
      <c r="S399" s="244"/>
      <c r="T399" s="244"/>
      <c r="U399" s="244"/>
      <c r="V399" s="244"/>
      <c r="W399" s="244"/>
      <c r="X399" s="244"/>
      <c r="Y399" s="361" t="s">
        <v>350</v>
      </c>
      <c r="Z399" s="362"/>
      <c r="AA399" s="362"/>
      <c r="AB399" s="362"/>
      <c r="AC399" s="152" t="s">
        <v>335</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4" t="s">
        <v>27</v>
      </c>
      <c r="Q432" s="244"/>
      <c r="R432" s="244"/>
      <c r="S432" s="244"/>
      <c r="T432" s="244"/>
      <c r="U432" s="244"/>
      <c r="V432" s="244"/>
      <c r="W432" s="244"/>
      <c r="X432" s="244"/>
      <c r="Y432" s="361" t="s">
        <v>350</v>
      </c>
      <c r="Z432" s="362"/>
      <c r="AA432" s="362"/>
      <c r="AB432" s="362"/>
      <c r="AC432" s="152" t="s">
        <v>335</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4" t="s">
        <v>27</v>
      </c>
      <c r="Q465" s="244"/>
      <c r="R465" s="244"/>
      <c r="S465" s="244"/>
      <c r="T465" s="244"/>
      <c r="U465" s="244"/>
      <c r="V465" s="244"/>
      <c r="W465" s="244"/>
      <c r="X465" s="244"/>
      <c r="Y465" s="361" t="s">
        <v>350</v>
      </c>
      <c r="Z465" s="362"/>
      <c r="AA465" s="362"/>
      <c r="AB465" s="362"/>
      <c r="AC465" s="152" t="s">
        <v>335</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4" t="s">
        <v>27</v>
      </c>
      <c r="Q498" s="244"/>
      <c r="R498" s="244"/>
      <c r="S498" s="244"/>
      <c r="T498" s="244"/>
      <c r="U498" s="244"/>
      <c r="V498" s="244"/>
      <c r="W498" s="244"/>
      <c r="X498" s="244"/>
      <c r="Y498" s="361" t="s">
        <v>350</v>
      </c>
      <c r="Z498" s="362"/>
      <c r="AA498" s="362"/>
      <c r="AB498" s="362"/>
      <c r="AC498" s="152" t="s">
        <v>335</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4" t="s">
        <v>27</v>
      </c>
      <c r="Q531" s="244"/>
      <c r="R531" s="244"/>
      <c r="S531" s="244"/>
      <c r="T531" s="244"/>
      <c r="U531" s="244"/>
      <c r="V531" s="244"/>
      <c r="W531" s="244"/>
      <c r="X531" s="244"/>
      <c r="Y531" s="361" t="s">
        <v>350</v>
      </c>
      <c r="Z531" s="362"/>
      <c r="AA531" s="362"/>
      <c r="AB531" s="362"/>
      <c r="AC531" s="152" t="s">
        <v>335</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4" t="s">
        <v>27</v>
      </c>
      <c r="Q564" s="244"/>
      <c r="R564" s="244"/>
      <c r="S564" s="244"/>
      <c r="T564" s="244"/>
      <c r="U564" s="244"/>
      <c r="V564" s="244"/>
      <c r="W564" s="244"/>
      <c r="X564" s="244"/>
      <c r="Y564" s="361" t="s">
        <v>350</v>
      </c>
      <c r="Z564" s="362"/>
      <c r="AA564" s="362"/>
      <c r="AB564" s="362"/>
      <c r="AC564" s="152" t="s">
        <v>335</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4" t="s">
        <v>27</v>
      </c>
      <c r="Q597" s="244"/>
      <c r="R597" s="244"/>
      <c r="S597" s="244"/>
      <c r="T597" s="244"/>
      <c r="U597" s="244"/>
      <c r="V597" s="244"/>
      <c r="W597" s="244"/>
      <c r="X597" s="244"/>
      <c r="Y597" s="361" t="s">
        <v>350</v>
      </c>
      <c r="Z597" s="362"/>
      <c r="AA597" s="362"/>
      <c r="AB597" s="362"/>
      <c r="AC597" s="152" t="s">
        <v>335</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4" t="s">
        <v>27</v>
      </c>
      <c r="Q630" s="244"/>
      <c r="R630" s="244"/>
      <c r="S630" s="244"/>
      <c r="T630" s="244"/>
      <c r="U630" s="244"/>
      <c r="V630" s="244"/>
      <c r="W630" s="244"/>
      <c r="X630" s="244"/>
      <c r="Y630" s="361" t="s">
        <v>350</v>
      </c>
      <c r="Z630" s="362"/>
      <c r="AA630" s="362"/>
      <c r="AB630" s="362"/>
      <c r="AC630" s="152" t="s">
        <v>335</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4" t="s">
        <v>27</v>
      </c>
      <c r="Q663" s="244"/>
      <c r="R663" s="244"/>
      <c r="S663" s="244"/>
      <c r="T663" s="244"/>
      <c r="U663" s="244"/>
      <c r="V663" s="244"/>
      <c r="W663" s="244"/>
      <c r="X663" s="244"/>
      <c r="Y663" s="361" t="s">
        <v>350</v>
      </c>
      <c r="Z663" s="362"/>
      <c r="AA663" s="362"/>
      <c r="AB663" s="362"/>
      <c r="AC663" s="152" t="s">
        <v>335</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4" t="s">
        <v>27</v>
      </c>
      <c r="Q696" s="244"/>
      <c r="R696" s="244"/>
      <c r="S696" s="244"/>
      <c r="T696" s="244"/>
      <c r="U696" s="244"/>
      <c r="V696" s="244"/>
      <c r="W696" s="244"/>
      <c r="X696" s="244"/>
      <c r="Y696" s="361" t="s">
        <v>350</v>
      </c>
      <c r="Z696" s="362"/>
      <c r="AA696" s="362"/>
      <c r="AB696" s="362"/>
      <c r="AC696" s="152" t="s">
        <v>335</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4" t="s">
        <v>27</v>
      </c>
      <c r="Q729" s="244"/>
      <c r="R729" s="244"/>
      <c r="S729" s="244"/>
      <c r="T729" s="244"/>
      <c r="U729" s="244"/>
      <c r="V729" s="244"/>
      <c r="W729" s="244"/>
      <c r="X729" s="244"/>
      <c r="Y729" s="361" t="s">
        <v>350</v>
      </c>
      <c r="Z729" s="362"/>
      <c r="AA729" s="362"/>
      <c r="AB729" s="362"/>
      <c r="AC729" s="152" t="s">
        <v>335</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4" t="s">
        <v>27</v>
      </c>
      <c r="Q762" s="244"/>
      <c r="R762" s="244"/>
      <c r="S762" s="244"/>
      <c r="T762" s="244"/>
      <c r="U762" s="244"/>
      <c r="V762" s="244"/>
      <c r="W762" s="244"/>
      <c r="X762" s="244"/>
      <c r="Y762" s="361" t="s">
        <v>350</v>
      </c>
      <c r="Z762" s="362"/>
      <c r="AA762" s="362"/>
      <c r="AB762" s="362"/>
      <c r="AC762" s="152" t="s">
        <v>335</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4" t="s">
        <v>27</v>
      </c>
      <c r="Q795" s="244"/>
      <c r="R795" s="244"/>
      <c r="S795" s="244"/>
      <c r="T795" s="244"/>
      <c r="U795" s="244"/>
      <c r="V795" s="244"/>
      <c r="W795" s="244"/>
      <c r="X795" s="244"/>
      <c r="Y795" s="361" t="s">
        <v>350</v>
      </c>
      <c r="Z795" s="362"/>
      <c r="AA795" s="362"/>
      <c r="AB795" s="362"/>
      <c r="AC795" s="152" t="s">
        <v>335</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4" t="s">
        <v>27</v>
      </c>
      <c r="Q828" s="244"/>
      <c r="R828" s="244"/>
      <c r="S828" s="244"/>
      <c r="T828" s="244"/>
      <c r="U828" s="244"/>
      <c r="V828" s="244"/>
      <c r="W828" s="244"/>
      <c r="X828" s="244"/>
      <c r="Y828" s="361" t="s">
        <v>350</v>
      </c>
      <c r="Z828" s="362"/>
      <c r="AA828" s="362"/>
      <c r="AB828" s="362"/>
      <c r="AC828" s="152" t="s">
        <v>335</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4" t="s">
        <v>27</v>
      </c>
      <c r="Q861" s="244"/>
      <c r="R861" s="244"/>
      <c r="S861" s="244"/>
      <c r="T861" s="244"/>
      <c r="U861" s="244"/>
      <c r="V861" s="244"/>
      <c r="W861" s="244"/>
      <c r="X861" s="244"/>
      <c r="Y861" s="361" t="s">
        <v>350</v>
      </c>
      <c r="Z861" s="362"/>
      <c r="AA861" s="362"/>
      <c r="AB861" s="362"/>
      <c r="AC861" s="152" t="s">
        <v>335</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4" t="s">
        <v>27</v>
      </c>
      <c r="Q894" s="244"/>
      <c r="R894" s="244"/>
      <c r="S894" s="244"/>
      <c r="T894" s="244"/>
      <c r="U894" s="244"/>
      <c r="V894" s="244"/>
      <c r="W894" s="244"/>
      <c r="X894" s="244"/>
      <c r="Y894" s="361" t="s">
        <v>350</v>
      </c>
      <c r="Z894" s="362"/>
      <c r="AA894" s="362"/>
      <c r="AB894" s="362"/>
      <c r="AC894" s="152" t="s">
        <v>335</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4" t="s">
        <v>27</v>
      </c>
      <c r="Q927" s="244"/>
      <c r="R927" s="244"/>
      <c r="S927" s="244"/>
      <c r="T927" s="244"/>
      <c r="U927" s="244"/>
      <c r="V927" s="244"/>
      <c r="W927" s="244"/>
      <c r="X927" s="244"/>
      <c r="Y927" s="361" t="s">
        <v>350</v>
      </c>
      <c r="Z927" s="362"/>
      <c r="AA927" s="362"/>
      <c r="AB927" s="362"/>
      <c r="AC927" s="152" t="s">
        <v>335</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4" t="s">
        <v>27</v>
      </c>
      <c r="Q960" s="244"/>
      <c r="R960" s="244"/>
      <c r="S960" s="244"/>
      <c r="T960" s="244"/>
      <c r="U960" s="244"/>
      <c r="V960" s="244"/>
      <c r="W960" s="244"/>
      <c r="X960" s="244"/>
      <c r="Y960" s="361" t="s">
        <v>350</v>
      </c>
      <c r="Z960" s="362"/>
      <c r="AA960" s="362"/>
      <c r="AB960" s="362"/>
      <c r="AC960" s="152" t="s">
        <v>335</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4" t="s">
        <v>27</v>
      </c>
      <c r="Q993" s="244"/>
      <c r="R993" s="244"/>
      <c r="S993" s="244"/>
      <c r="T993" s="244"/>
      <c r="U993" s="244"/>
      <c r="V993" s="244"/>
      <c r="W993" s="244"/>
      <c r="X993" s="244"/>
      <c r="Y993" s="361" t="s">
        <v>350</v>
      </c>
      <c r="Z993" s="362"/>
      <c r="AA993" s="362"/>
      <c r="AB993" s="362"/>
      <c r="AC993" s="152" t="s">
        <v>335</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4" t="s">
        <v>27</v>
      </c>
      <c r="Q1026" s="244"/>
      <c r="R1026" s="244"/>
      <c r="S1026" s="244"/>
      <c r="T1026" s="244"/>
      <c r="U1026" s="244"/>
      <c r="V1026" s="244"/>
      <c r="W1026" s="244"/>
      <c r="X1026" s="244"/>
      <c r="Y1026" s="361" t="s">
        <v>350</v>
      </c>
      <c r="Z1026" s="362"/>
      <c r="AA1026" s="362"/>
      <c r="AB1026" s="362"/>
      <c r="AC1026" s="152" t="s">
        <v>335</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4" t="s">
        <v>27</v>
      </c>
      <c r="Q1059" s="244"/>
      <c r="R1059" s="244"/>
      <c r="S1059" s="244"/>
      <c r="T1059" s="244"/>
      <c r="U1059" s="244"/>
      <c r="V1059" s="244"/>
      <c r="W1059" s="244"/>
      <c r="X1059" s="244"/>
      <c r="Y1059" s="361" t="s">
        <v>350</v>
      </c>
      <c r="Z1059" s="362"/>
      <c r="AA1059" s="362"/>
      <c r="AB1059" s="362"/>
      <c r="AC1059" s="152" t="s">
        <v>335</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4" t="s">
        <v>27</v>
      </c>
      <c r="Q1092" s="244"/>
      <c r="R1092" s="244"/>
      <c r="S1092" s="244"/>
      <c r="T1092" s="244"/>
      <c r="U1092" s="244"/>
      <c r="V1092" s="244"/>
      <c r="W1092" s="244"/>
      <c r="X1092" s="244"/>
      <c r="Y1092" s="361" t="s">
        <v>350</v>
      </c>
      <c r="Z1092" s="362"/>
      <c r="AA1092" s="362"/>
      <c r="AB1092" s="362"/>
      <c r="AC1092" s="152" t="s">
        <v>335</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4" t="s">
        <v>27</v>
      </c>
      <c r="Q1125" s="244"/>
      <c r="R1125" s="244"/>
      <c r="S1125" s="244"/>
      <c r="T1125" s="244"/>
      <c r="U1125" s="244"/>
      <c r="V1125" s="244"/>
      <c r="W1125" s="244"/>
      <c r="X1125" s="244"/>
      <c r="Y1125" s="361" t="s">
        <v>350</v>
      </c>
      <c r="Z1125" s="362"/>
      <c r="AA1125" s="362"/>
      <c r="AB1125" s="362"/>
      <c r="AC1125" s="152" t="s">
        <v>335</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4" t="s">
        <v>27</v>
      </c>
      <c r="Q1158" s="244"/>
      <c r="R1158" s="244"/>
      <c r="S1158" s="244"/>
      <c r="T1158" s="244"/>
      <c r="U1158" s="244"/>
      <c r="V1158" s="244"/>
      <c r="W1158" s="244"/>
      <c r="X1158" s="244"/>
      <c r="Y1158" s="361" t="s">
        <v>350</v>
      </c>
      <c r="Z1158" s="362"/>
      <c r="AA1158" s="362"/>
      <c r="AB1158" s="362"/>
      <c r="AC1158" s="152" t="s">
        <v>335</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4" t="s">
        <v>27</v>
      </c>
      <c r="Q1191" s="244"/>
      <c r="R1191" s="244"/>
      <c r="S1191" s="244"/>
      <c r="T1191" s="244"/>
      <c r="U1191" s="244"/>
      <c r="V1191" s="244"/>
      <c r="W1191" s="244"/>
      <c r="X1191" s="244"/>
      <c r="Y1191" s="361" t="s">
        <v>350</v>
      </c>
      <c r="Z1191" s="362"/>
      <c r="AA1191" s="362"/>
      <c r="AB1191" s="362"/>
      <c r="AC1191" s="152" t="s">
        <v>335</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4" t="s">
        <v>27</v>
      </c>
      <c r="Q1224" s="244"/>
      <c r="R1224" s="244"/>
      <c r="S1224" s="244"/>
      <c r="T1224" s="244"/>
      <c r="U1224" s="244"/>
      <c r="V1224" s="244"/>
      <c r="W1224" s="244"/>
      <c r="X1224" s="244"/>
      <c r="Y1224" s="361" t="s">
        <v>350</v>
      </c>
      <c r="Z1224" s="362"/>
      <c r="AA1224" s="362"/>
      <c r="AB1224" s="362"/>
      <c r="AC1224" s="152" t="s">
        <v>335</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4" t="s">
        <v>27</v>
      </c>
      <c r="Q1257" s="244"/>
      <c r="R1257" s="244"/>
      <c r="S1257" s="244"/>
      <c r="T1257" s="244"/>
      <c r="U1257" s="244"/>
      <c r="V1257" s="244"/>
      <c r="W1257" s="244"/>
      <c r="X1257" s="244"/>
      <c r="Y1257" s="361" t="s">
        <v>350</v>
      </c>
      <c r="Z1257" s="362"/>
      <c r="AA1257" s="362"/>
      <c r="AB1257" s="362"/>
      <c r="AC1257" s="152" t="s">
        <v>335</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4" t="s">
        <v>27</v>
      </c>
      <c r="Q1290" s="244"/>
      <c r="R1290" s="244"/>
      <c r="S1290" s="244"/>
      <c r="T1290" s="244"/>
      <c r="U1290" s="244"/>
      <c r="V1290" s="244"/>
      <c r="W1290" s="244"/>
      <c r="X1290" s="244"/>
      <c r="Y1290" s="361" t="s">
        <v>350</v>
      </c>
      <c r="Z1290" s="362"/>
      <c r="AA1290" s="362"/>
      <c r="AB1290" s="362"/>
      <c r="AC1290" s="152" t="s">
        <v>335</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2021-03-08T07:58:12Z</cp:lastPrinted>
  <dcterms:created xsi:type="dcterms:W3CDTF">2012-03-13T00:50:25Z</dcterms:created>
  <dcterms:modified xsi:type="dcterms:W3CDTF">2021-07-06T11:18:12Z</dcterms:modified>
</cp:coreProperties>
</file>