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35" i="3"/>
  <c r="AY369"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<sst xmlns="http://schemas.openxmlformats.org/spreadsheetml/2006/main" count="3190" uniqueCount="818">
  <si>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</si>
  <si>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</si>
  <si>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</si>
  <si>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</si>
  <si>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</si>
  <si>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</si>
  <si>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</si>
  <si>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</si>
  <si>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</si>
  <si>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</si>
  <si>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</si>
  <si>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</si>
  <si>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</si>
  <si>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</si>
  <si>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</si>
  <si>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</si>
  <si>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</si>
  <si>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</si>
  <si>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</si>
  <si>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</si>
  <si>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</si>
  <si>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</si>
  <si>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</si>
  <si>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</si>
  <si>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</si>
  <si>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</si>
  <si>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</si>
  <si>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</si>
  <si>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</si>
  <si>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</si>
  <si>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</si>
  <si>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</si>
  <si>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</si>
  <si>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</si>
  <si>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</si>
  <si>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</si>
  <si>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</si>
  <si>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</si>
  <si>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</si>
  <si>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</si>
  <si>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</si>
  <si>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</si>
  <si>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</si>
  <si>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</si>
  <si>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</si>
  <si>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</si>
  <si>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</si>
  <si>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</si>
  <si>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</si>
  <si>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</si>
  <si>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</si>
  <si>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</si>
  <si>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</si>
  <si>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</si>
  <si>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</si>
  <si>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</si>
  <si>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</si>
  <si>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</si>
  <si>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</si>
  <si>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</si>
  <si>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</si>
  <si>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</si>
  <si>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</si>
  <si>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</si>
  <si>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</si>
  <si>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</si>
  <si>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</si>
  <si>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</si>
  <si>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</si>
  <si>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</si>
  <si>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</si>
  <si>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</si>
  <si>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</si>
  <si>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</si>
  <si>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</si>
  <si>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</si>
  <si>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</si>
  <si>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</si>
  <si>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</si>
  <si>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</si>
  <si>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</si>
  <si>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</si>
  <si>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</si>
  <si>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</si>
  <si>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</si>
  <si>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</si>
  <si>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</si>
  <si>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</si>
  <si>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</si>
  <si>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</si>
  <si>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</si>
  <si>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</si>
  <si>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</si>
  <si>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</si>
  <si>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</si>
  <si>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</si>
  <si>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</si>
  <si>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</si>
  <si>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</si>
  <si>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</si>
  <si>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</si>
  <si>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</si>
  <si>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</si>
  <si>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</si>
  <si>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</si>
  <si>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</si>
  <si>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</si>
  <si>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</si>
  <si>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</si>
  <si>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</si>
  <si>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</si>
  <si>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</si>
  <si>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</si>
  <si>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</si>
  <si>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</si>
  <si>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</si>
  <si>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</si>
  <si>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</si>
  <si>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</si>
  <si>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</si>
  <si>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</si>
  <si>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</si>
  <si>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</si>
  <si>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</si>
  <si>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</si>
  <si>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</si>
  <si>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</si>
  <si>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</si>
  <si>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</si>
  <si>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</si>
  <si>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</si>
  <si>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</si>
  <si>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</si>
  <si>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</si>
  <si>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</si>
  <si>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</si>
  <si>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</si>
  <si>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</si>
  <si>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</si>
  <si>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</si>
  <si>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</si>
  <si>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</si>
  <si>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</si>
  <si>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</si>
  <si>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</si>
  <si>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</si>
  <si>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</si>
  <si>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</si>
  <si>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</si>
  <si>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</si>
  <si>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</si>
  <si>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</si>
  <si>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</si>
  <si>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</si>
  <si>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</si>
  <si>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</si>
  <si>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</si>
  <si>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</si>
  <si>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</si>
  <si>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</si>
  <si>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</si>
  <si>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</si>
  <si>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</si>
  <si>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</si>
  <si>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</si>
  <si>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</si>
  <si>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</si>
  <si>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</si>
  <si>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</si>
  <si>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</si>
  <si>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</si>
  <si>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</si>
  <si>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</si>
  <si>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</si>
  <si>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</si>
  <si>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</si>
  <si>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</si>
  <si>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</si>
  <si>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</si>
  <si>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</si>
  <si>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</si>
  <si>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</si>
  <si>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</si>
  <si>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</si>
  <si>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</si>
  <si>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</si>
  <si>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</si>
  <si>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</si>
  <si>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</si>
  <si>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</si>
  <si>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</si>
  <si>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</si>
  <si>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</si>
  <si>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</si>
  <si>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</si>
  <si>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</si>
  <si>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</si>
  <si>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</si>
  <si>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</si>
  <si>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</si>
  <si>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</si>
  <si>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</si>
  <si>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</si>
  <si>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</si>
  <si>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</si>
  <si>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</si>
  <si>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</si>
  <si>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</si>
  <si>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</si>
  <si>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</si>
  <si>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</si>
  <si>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</si>
  <si>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</si>
  <si>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</si>
  <si>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</si>
  <si>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</si>
  <si>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</si>
  <si>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</si>
  <si>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</si>
  <si>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</si>
  <si>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</si>
  <si>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</si>
  <si>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</si>
  <si>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</si>
  <si>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</si>
  <si>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</si>
  <si>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</si>
  <si>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</si>
  <si>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</si>
  <si>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</si>
  <si>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</si>
  <si>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</si>
  <si>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</si>
  <si>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</si>
  <si>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</si>
  <si>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</si>
  <si>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</si>
  <si>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</si>
  <si>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</si>
  <si>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</si>
  <si>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</si>
  <si>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</si>
  <si>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</si>
  <si>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</si>
  <si>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</si>
  <si>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</si>
  <si>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</si>
  <si>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</si>
  <si>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</si>
  <si>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</si>
  <si>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</si>
  <si>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</si>
  <si>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</si>
  <si>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</si>
  <si>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</si>
  <si>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</si>
  <si>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</si>
  <si>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</si>
  <si>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</si>
  <si>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</si>
  <si>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</si>
  <si>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</si>
  <si>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</si>
  <si>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</si>
  <si>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</si>
  <si>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</si>
  <si>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</si>
  <si>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</si>
  <si>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</si>
  <si>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</si>
  <si>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</si>
  <si>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</si>
  <si>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</si>
  <si>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</si>
  <si>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</si>
  <si>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</si>
  <si>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</si>
  <si>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</si>
  <si>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</si>
  <si>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</si>
  <si>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</si>
  <si>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</si>
  <si>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</si>
  <si>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</si>
  <si>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</si>
  <si>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</si>
  <si>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</si>
  <si>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</si>
  <si>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</si>
  <si>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</si>
  <si>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</si>
  <si>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</si>
  <si>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</si>
  <si>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</si>
  <si>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</si>
  <si>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</si>
  <si>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</si>
  <si>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</si>
  <si>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</si>
  <si>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</si>
  <si>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</si>
  <si>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</si>
  <si>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</si>
  <si>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</si>
  <si>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</si>
  <si>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</si>
  <si>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</si>
  <si>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</si>
  <si>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</si>
  <si>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</si>
  <si>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</si>
  <si>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</si>
  <si>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</si>
  <si>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</si>
  <si>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</si>
  <si>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</si>
  <si>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</si>
  <si>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</si>
  <si>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</si>
  <si>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</si>
  <si>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</si>
  <si>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</si>
  <si>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</si>
  <si>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</si>
  <si>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</si>
  <si>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</si>
  <si>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</si>
  <si>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</si>
  <si>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</si>
  <si>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</si>
  <si>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</si>
  <si>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</si>
  <si>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</si>
  <si>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</si>
  <si>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</si>
  <si>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</si>
  <si>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</si>
  <si>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</si>
  <si>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</si>
  <si>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</si>
  <si>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</si>
  <si>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</si>
  <si>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</si>
  <si>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</si>
  <si>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</si>
  <si>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</si>
  <si>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</si>
  <si>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</si>
  <si>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</si>
  <si>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</si>
  <si>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</si>
  <si>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</si>
  <si>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</si>
  <si>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</si>
  <si>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</si>
  <si>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</si>
  <si>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</si>
  <si>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</si>
  <si>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</si>
  <si>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</si>
  <si>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</si>
  <si>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</si>
  <si>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</si>
  <si>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</si>
  <si>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</si>
  <si>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</si>
  <si>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</si>
  <si>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</si>
  <si>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</si>
  <si>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</si>
  <si>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</si>
  <si>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</si>
  <si>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</si>
  <si>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</si>
  <si>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</si>
  <si>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</si>
  <si>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</si>
  <si>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</si>
  <si>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</si>
  <si>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</si>
  <si>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</si>
  <si>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</si>
  <si>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</si>
  <si>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</si>
  <si>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</si>
  <si>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</si>
  <si>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</si>
  <si>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</si>
  <si>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</si>
  <si>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</si>
  <si>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</si>
  <si>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</si>
  <si>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</si>
  <si>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</si>
  <si>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</si>
  <si>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</si>
  <si>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</si>
  <si>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</si>
  <si>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</si>
  <si>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</si>
  <si>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</si>
  <si>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</si>
  <si>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</si>
  <si>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</si>
  <si>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</si>
  <si>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</si>
  <si>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</si>
  <si>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</si>
  <si>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</si>
  <si>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</si>
  <si>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</si>
  <si>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</si>
  <si>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</si>
  <si>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</si>
  <si>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</si>
  <si>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</si>
  <si>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</si>
  <si>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</si>
  <si>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</si>
  <si>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</si>
  <si>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</si>
  <si>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</si>
  <si>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</si>
  <si>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</si>
  <si>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</si>
  <si>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</si>
  <si>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</si>
  <si>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</si>
  <si>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</si>
  <si>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</si>
  <si>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</si>
  <si>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</si>
  <si>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</si>
  <si>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</si>
  <si>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</si>
  <si>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</si>
  <si>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</si>
  <si>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</si>
  <si>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</si>
  <si>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</si>
  <si>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</si>
  <si>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</si>
  <si>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</si>
  <si>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</si>
  <si>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</si>
  <si>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</si>
  <si>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</si>
  <si>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</si>
  <si>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</si>
  <si>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</si>
  <si>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</si>
  <si>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</si>
  <si>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</si>
  <si>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</si>
  <si>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</si>
  <si>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</si>
  <si>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</si>
  <si>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</si>
  <si>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</si>
  <si>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</si>
  <si>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</si>
  <si>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</si>
  <si>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</si>
  <si>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</si>
  <si>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</si>
  <si>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</si>
  <si>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</si>
  <si>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</si>
  <si>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</si>
  <si>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</si>
  <si>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</si>
  <si>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</si>
  <si>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</si>
  <si>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</si>
  <si>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</si>
  <si>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</si>
  <si>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</si>
  <si>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</si>
  <si>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</si>
  <si>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</si>
  <si>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</si>
  <si>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</si>
  <si>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</si>
  <si>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</si>
  <si>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</si>
  <si>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</si>
  <si>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</si>
  <si>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</si>
  <si>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</si>
  <si>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</si>
  <si>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</si>
  <si>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</si>
  <si>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</si>
  <si>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</si>
  <si>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</si>
  <si>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</si>
  <si>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</si>
  <si>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</si>
  <si>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</si>
  <si>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</si>
  <si>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</si>
  <si>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</si>
  <si>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</si>
  <si>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</si>
  <si>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</si>
  <si>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</si>
  <si>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</si>
  <si>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</si>
  <si>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</si>
  <si>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</si>
  <si>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</si>
  <si>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</si>
  <si>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</si>
  <si>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</si>
  <si>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</si>
  <si>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</si>
  <si>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</si>
  <si>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</si>
  <si>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</si>
  <si>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</si>
  <si>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</si>
  <si>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</si>
  <si>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</si>
  <si>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</si>
  <si>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</si>
  <si>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</si>
  <si>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</si>
  <si>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</si>
  <si>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</si>
  <si>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</si>
  <si>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</si>
  <si>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</si>
  <si>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</si>
  <si>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</si>
  <si>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</si>
  <si>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</si>
  <si>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</si>
  <si>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</si>
  <si>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</si>
  <si>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</si>
  <si>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</si>
  <si>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</si>
  <si>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</si>
  <si>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</si>
  <si>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</si>
  <si>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</si>
  <si>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</si>
  <si>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</si>
  <si>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</si>
  <si>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</si>
  <si>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</si>
  <si>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</si>
  <si>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</si>
  <si>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</si>
  <si>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</si>
  <si>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</si>
  <si>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</si>
  <si>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</si>
  <si>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</si>
  <si>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</si>
  <si>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</si>
  <si>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</si>
  <si>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</si>
  <si>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</si>
  <si>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</si>
  <si>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</si>
  <si>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</si>
  <si>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</si>
  <si>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</si>
  <si>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</si>
  <si>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</si>
  <si>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</si>
  <si>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</si>
  <si>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</si>
  <si>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</si>
  <si>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</si>
  <si>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</si>
  <si>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</si>
  <si>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</si>
  <si>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</si>
  <si>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</si>
  <si>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</si>
  <si>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</si>
  <si>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</si>
  <si>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</si>
  <si>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</si>
  <si>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</si>
  <si>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</si>
  <si>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</si>
  <si>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</si>
  <si>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</si>
  <si>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</si>
  <si>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</si>
  <si>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</si>
  <si>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</si>
  <si>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</si>
  <si>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</si>
  <si>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</si>
  <si>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</si>
  <si>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</si>
  <si>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</si>
  <si>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</si>
  <si>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</si>
  <si>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</si>
  <si>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</si>
  <si>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</si>
  <si>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</si>
  <si>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</si>
  <si>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</si>
  <si>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</si>
  <si>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</si>
  <si>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</si>
  <si>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</si>
  <si>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</si>
  <si>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</si>
  <si>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</si>
  <si>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</si>
  <si>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</si>
  <si>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</si>
  <si>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</si>
  <si>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</si>
  <si>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</si>
  <si>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</si>
  <si>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</si>
  <si>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</si>
  <si>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</si>
  <si>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</si>
  <si>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</si>
  <si>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</si>
  <si>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</si>
  <si>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</si>
  <si>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</si>
  <si>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</si>
  <si>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</si>
  <si>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</si>
  <si>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</si>
  <si>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</si>
  <si>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</si>
  <si>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</si>
  <si>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</si>
  <si>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</si>
  <si>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</si>
  <si>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</si>
  <si>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</si>
  <si>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</si>
  <si>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</si>
  <si>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</si>
  <si>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</si>
  <si>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</si>
  <si>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</si>
  <si>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</si>
  <si>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</si>
  <si>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</si>
  <si>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</si>
  <si>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</si>
  <si>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</si>
  <si>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</si>
  <si>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</si>
  <si>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</si>
  <si>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</si>
  <si>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</si>
  <si>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</si>
  <si>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</si>
  <si>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</si>
  <si>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</si>
  <si>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</si>
  <si>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</si>
  <si>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</si>
  <si>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</si>
  <si>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</si>
  <si>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</si>
  <si>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</si>
  <si>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</si>
  <si>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</si>
  <si>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</si>
  <si>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</si>
  <si>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</si>
  <si>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</si>
  <si>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</si>
  <si>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</si>
  <si>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</si>
  <si>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</si>
  <si>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</si>
  <si>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</si>
  <si>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</si>
  <si>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</si>
  <si>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</si>
  <si>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</si>
  <si>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</si>
  <si>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</si>
  <si>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</si>
  <si>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</si>
  <si>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</si>
  <si>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</si>
  <si>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</si>
  <si>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</si>
  <si>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</si>
  <si>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</si>
  <si>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</si>
  <si>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</si>
  <si>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</si>
  <si>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</si>
  <si>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</si>
  <si>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</si>
  <si>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</si>
  <si>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</si>
  <si>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</si>
  <si>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</si>
  <si>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</si>
  <si>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</si>
  <si>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</si>
  <si>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</si>
  <si>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</si>
  <si>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</si>
  <si>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</si>
  <si>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</si>
  <si>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</si>
  <si>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</si>
  <si>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甲類装備品の火器・装軌車等について、陸上自衛隊の補給処の技術的な整備能力を超える整備所要に対して、外注整備を実施することにより、その機能回復を通じて部隊の戦闘力維持を図るもの。</t>
  </si>
  <si>
    <t>甲類装備品の車体・エンジン等について、陸上自衛隊の補給処の整備では機能回復が困難なものがあるため、外注によるオーバーホール整備を実施する。</t>
  </si>
  <si>
    <t>-</t>
  </si>
  <si>
    <t>武器修理費</t>
  </si>
  <si>
    <t>部隊の戦闘力維持</t>
  </si>
  <si>
    <t>オーバーホールにより機能回復した甲類装備品の数</t>
  </si>
  <si>
    <t>台数</t>
  </si>
  <si>
    <t>中期防衛力整備計画（平成３１年度～平成３５年度）（平成３０年１２月１８日国家安全保障会議決定及び閣議決定）</t>
  </si>
  <si>
    <t>オーバーホール整備を行う役務の実施件数</t>
  </si>
  <si>
    <t>執行額（Ｘ）／
オーバーホール整備を行う役務の実施件数（Ｙ）　　　　　　　　　　　　　　</t>
    <phoneticPr fontId="5"/>
  </si>
  <si>
    <t>　　Ｘ/Ｙ</t>
    <phoneticPr fontId="5"/>
  </si>
  <si>
    <t>10,697/68</t>
  </si>
  <si>
    <t>13,900/62</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</si>
  <si>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</si>
  <si>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</si>
  <si>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</si>
  <si>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</si>
  <si>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</si>
  <si>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</si>
  <si>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</si>
  <si>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</si>
  <si>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</si>
  <si>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</si>
  <si>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</si>
  <si>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</si>
  <si>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</si>
  <si>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</si>
  <si>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新規装備品の導入と既存装備品の延命・能力向上等を適切に組み合わせた装備品の取得</t>
  </si>
  <si>
    <t>歳出改革等に向けた取組の加速・拡大</t>
  </si>
  <si>
    <t>億円（契約ベース）</t>
  </si>
  <si>
    <t>0176</t>
  </si>
  <si>
    <t>0164</t>
  </si>
  <si>
    <t>0182</t>
  </si>
  <si>
    <t>0150</t>
  </si>
  <si>
    <t>0104</t>
  </si>
  <si>
    <t>0102</t>
  </si>
  <si>
    <t>0097</t>
  </si>
  <si>
    <t>防衛省(0093)</t>
  </si>
  <si>
    <t>○</t>
  </si>
  <si>
    <t>事業監理官（宇宙・地上装備担当）</t>
    <phoneticPr fontId="5"/>
  </si>
  <si>
    <t>-</t>
    <phoneticPr fontId="5"/>
  </si>
  <si>
    <t>武器修理費</t>
    <rPh sb="0" eb="2">
      <t>ブキ</t>
    </rPh>
    <rPh sb="2" eb="4">
      <t>シュウリ</t>
    </rPh>
    <rPh sb="4" eb="5">
      <t>ヒ</t>
    </rPh>
    <phoneticPr fontId="5"/>
  </si>
  <si>
    <t>９０式戦車”ｵｰﾊﾞｰﾎｰﾙ”</t>
    <phoneticPr fontId="5"/>
  </si>
  <si>
    <t>９９式自走１５５ｍｍりゅう弾砲（車体部）”ｵｰﾊﾞｰﾎｰﾙ”</t>
    <phoneticPr fontId="5"/>
  </si>
  <si>
    <t>A.菱重特殊車両サービス(株)</t>
    <rPh sb="12" eb="15">
      <t>カブ</t>
    </rPh>
    <phoneticPr fontId="5"/>
  </si>
  <si>
    <t>菱重特殊車両サービス(株)</t>
    <rPh sb="10" eb="13">
      <t>カブ</t>
    </rPh>
    <phoneticPr fontId="5"/>
  </si>
  <si>
    <t>９０式戦車”ｵｰﾊﾞｰﾎｰﾙ”ほか６２件</t>
    <rPh sb="19" eb="20">
      <t>ケン</t>
    </rPh>
    <phoneticPr fontId="5"/>
  </si>
  <si>
    <t>日鋼特機(株)</t>
    <rPh sb="4" eb="7">
      <t>カブ</t>
    </rPh>
    <phoneticPr fontId="5"/>
  </si>
  <si>
    <t>９９式自走１５５㎜りゅう弾砲”オーバーホール”ほか１０件</t>
    <rPh sb="27" eb="28">
      <t>ケン</t>
    </rPh>
    <phoneticPr fontId="5"/>
  </si>
  <si>
    <t>（株）小松製作所</t>
    <phoneticPr fontId="5"/>
  </si>
  <si>
    <t>９６式装輪装甲車“オーバーホール”ほか１件</t>
    <rPh sb="20" eb="21">
      <t>ケン</t>
    </rPh>
    <phoneticPr fontId="5"/>
  </si>
  <si>
    <t>(株)北海道日立</t>
    <rPh sb="0" eb="3">
      <t>カブ</t>
    </rPh>
    <phoneticPr fontId="5"/>
  </si>
  <si>
    <t>９９式弾薬給弾車”オーバーホール”及び”改修”ほか３件</t>
    <rPh sb="26" eb="27">
      <t>ケン</t>
    </rPh>
    <phoneticPr fontId="5"/>
  </si>
  <si>
    <t>三菱電機特機システム（株）</t>
    <phoneticPr fontId="5"/>
  </si>
  <si>
    <t>８７式自走高射機関砲斜統装置“特別整備”ほか１件</t>
    <rPh sb="23" eb="24">
      <t>ケン</t>
    </rPh>
    <phoneticPr fontId="5"/>
  </si>
  <si>
    <t>三菱ふそうトラック・バス(株)</t>
    <rPh sb="12" eb="15">
      <t>カブ</t>
    </rPh>
    <phoneticPr fontId="5"/>
  </si>
  <si>
    <t>エンジンＡＳＳＹ　９９式弾薬給弾車”オーバーホール”</t>
    <phoneticPr fontId="5"/>
  </si>
  <si>
    <t>９９式自走１５５ｍｍりゅう弾砲（車体部）”ｵｰﾊﾞｰﾎｰﾙ”ほか</t>
    <phoneticPr fontId="5"/>
  </si>
  <si>
    <t>９０式戦車”ｵｰﾊﾞｰﾎｰﾙ”ほか１７件</t>
    <rPh sb="19" eb="20">
      <t>ケン</t>
    </rPh>
    <phoneticPr fontId="5"/>
  </si>
  <si>
    <t>開発事業者が関連技術・ノウハウを先行的に有することで、競争力が高く、他者にとって新規参入・投資のリスクが大きい等の理由によるもの。</t>
    <phoneticPr fontId="5"/>
  </si>
  <si>
    <t>９６式装輪装甲車“オーバーホール”ほか３件</t>
    <rPh sb="20" eb="21">
      <t>ケン</t>
    </rPh>
    <phoneticPr fontId="5"/>
  </si>
  <si>
    <t>９９式自走１５５ｍｍりゅう弾砲”ｵｰﾊﾞｰﾎｰﾙ”ほか７件</t>
    <rPh sb="28" eb="29">
      <t>ケン</t>
    </rPh>
    <phoneticPr fontId="5"/>
  </si>
  <si>
    <t>９９式弾薬給弾車“ｵｰﾊﾞｰﾎｰﾙ”ほか１件</t>
    <rPh sb="21" eb="22">
      <t>ケン</t>
    </rPh>
    <phoneticPr fontId="5"/>
  </si>
  <si>
    <t>三菱ふそうトラック・バス㈱</t>
    <phoneticPr fontId="5"/>
  </si>
  <si>
    <t>エンジンＡｓｓｙ　９９式弾薬給弾車用“ｵｰﾊﾞｰﾎｰﾙ”</t>
    <phoneticPr fontId="5"/>
  </si>
  <si>
    <t>公共調達の改革</t>
    <rPh sb="0" eb="2">
      <t>コウキョウ</t>
    </rPh>
    <rPh sb="2" eb="4">
      <t>チョウタツ</t>
    </rPh>
    <rPh sb="5" eb="7">
      <t>カイカク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</si>
  <si>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ヘイセイ</t>
    </rPh>
    <rPh sb="38" eb="39">
      <t>ネン</t>
    </rPh>
    <rPh sb="39" eb="40">
      <t>ド</t>
    </rPh>
    <rPh sb="41" eb="43">
      <t>ヘイセイ</t>
    </rPh>
    <rPh sb="45" eb="47">
      <t>ネンド</t>
    </rPh>
    <rPh sb="49" eb="50">
      <t>フ</t>
    </rPh>
    <rPh sb="53" eb="55">
      <t>カクシュ</t>
    </rPh>
    <rPh sb="55" eb="57">
      <t>トリクミ</t>
    </rPh>
    <rPh sb="58" eb="60">
      <t>スイシン</t>
    </rPh>
    <rPh sb="62" eb="63">
      <t>ヒ</t>
    </rPh>
    <rPh sb="64" eb="65">
      <t>ツヅ</t>
    </rPh>
    <rPh sb="66" eb="69">
      <t>ボウエイリョク</t>
    </rPh>
    <rPh sb="69" eb="71">
      <t>セイビ</t>
    </rPh>
    <rPh sb="72" eb="74">
      <t>イッソウ</t>
    </rPh>
    <rPh sb="75" eb="78">
      <t>コウリツカ</t>
    </rPh>
    <rPh sb="79" eb="82">
      <t>ゴウリカ</t>
    </rPh>
    <rPh sb="83" eb="84">
      <t>ハカ</t>
    </rPh>
    <rPh sb="91" eb="92">
      <t>ホン</t>
    </rPh>
    <rPh sb="92" eb="94">
      <t>ジギョウ</t>
    </rPh>
    <rPh sb="98" eb="101">
      <t>コウリツカ</t>
    </rPh>
    <rPh sb="103" eb="105">
      <t>トリクミ</t>
    </rPh>
    <rPh sb="109" eb="111">
      <t>シュクゲン</t>
    </rPh>
    <rPh sb="111" eb="113">
      <t>コウカ</t>
    </rPh>
    <rPh sb="114" eb="116">
      <t>ミコ</t>
    </rPh>
    <rPh sb="119" eb="121">
      <t>ジギョウ</t>
    </rPh>
    <rPh sb="122" eb="124">
      <t>ヨサン</t>
    </rPh>
    <rPh sb="124" eb="126">
      <t>ケイジョウ</t>
    </rPh>
    <rPh sb="134" eb="136">
      <t>シュクゲン</t>
    </rPh>
    <rPh sb="136" eb="139">
      <t>ミコミガク</t>
    </rPh>
    <rPh sb="140" eb="143">
      <t>ルイケイガク</t>
    </rPh>
    <rPh sb="144" eb="146">
      <t>ゾウガク</t>
    </rPh>
    <phoneticPr fontId="5"/>
  </si>
  <si>
    <t>本事業は、陸上自衛隊の戦闘力を維持するため、装軌車等のオーバーホールを実施し、国民の安全・安心に寄与するものであり、国民や社会のニーズを的確に反映している。</t>
    <rPh sb="5" eb="7">
      <t>リクジョウ</t>
    </rPh>
    <rPh sb="11" eb="14">
      <t>セントウリョク</t>
    </rPh>
    <rPh sb="15" eb="17">
      <t>イジ</t>
    </rPh>
    <phoneticPr fontId="5"/>
  </si>
  <si>
    <t>本事業は、陸上自衛隊の戦闘力を維持するための事業であり、国が担うべきものであり、地方自治体、民間等に委ねることはできない。</t>
    <rPh sb="5" eb="7">
      <t>リクジョウ</t>
    </rPh>
    <phoneticPr fontId="5"/>
  </si>
  <si>
    <t>本事業は、部隊の戦闘力を維持するための事業であり、政策体系上優先度の高い事業である。</t>
    <rPh sb="0" eb="1">
      <t>ホン</t>
    </rPh>
    <rPh sb="5" eb="7">
      <t>ブタイ</t>
    </rPh>
    <rPh sb="8" eb="11">
      <t>セントウリョク</t>
    </rPh>
    <rPh sb="12" eb="14">
      <t>イジ</t>
    </rPh>
    <rPh sb="19" eb="21">
      <t>ジギョウ</t>
    </rPh>
    <rPh sb="25" eb="27">
      <t>セイサク</t>
    </rPh>
    <rPh sb="27" eb="29">
      <t>タイケイ</t>
    </rPh>
    <rPh sb="29" eb="30">
      <t>ジョウ</t>
    </rPh>
    <rPh sb="30" eb="33">
      <t>ユウセンド</t>
    </rPh>
    <rPh sb="34" eb="35">
      <t>タカ</t>
    </rPh>
    <rPh sb="36" eb="38">
      <t>ジギョウ</t>
    </rPh>
    <phoneticPr fontId="5"/>
  </si>
  <si>
    <t>調達に際しては、原則として公募により参加者を募ることで競争性の確保に努めている。競争性のない随意契約については、外国企業からのライセンス実施権を持つ企業との契約によるものやＦＭＳによるものであり、支出先の選定は妥当である。</t>
    <phoneticPr fontId="5"/>
  </si>
  <si>
    <t>無</t>
  </si>
  <si>
    <t>有</t>
  </si>
  <si>
    <t>契約相手方に対して契約内容以外の要求を行っていないため、負担関係は妥当である。</t>
    <phoneticPr fontId="5"/>
  </si>
  <si>
    <t>調達に際しては、原則として公募により参加者を募り、競争性の確保に努めており、単位当たりコスト等の水準は妥当である。</t>
    <rPh sb="0" eb="2">
      <t>チョウタツ</t>
    </rPh>
    <rPh sb="3" eb="4">
      <t>サイ</t>
    </rPh>
    <rPh sb="8" eb="10">
      <t>ゲンソク</t>
    </rPh>
    <rPh sb="13" eb="15">
      <t>コウボ</t>
    </rPh>
    <rPh sb="18" eb="20">
      <t>サンカ</t>
    </rPh>
    <rPh sb="20" eb="21">
      <t>シャ</t>
    </rPh>
    <rPh sb="22" eb="23">
      <t>ツノ</t>
    </rPh>
    <rPh sb="25" eb="28">
      <t>キョウソウセイ</t>
    </rPh>
    <rPh sb="29" eb="31">
      <t>カクホ</t>
    </rPh>
    <rPh sb="32" eb="33">
      <t>ツト</t>
    </rPh>
    <rPh sb="38" eb="40">
      <t>タンイ</t>
    </rPh>
    <rPh sb="40" eb="41">
      <t>ア</t>
    </rPh>
    <rPh sb="46" eb="47">
      <t>トウ</t>
    </rPh>
    <rPh sb="48" eb="50">
      <t>スイジュン</t>
    </rPh>
    <rPh sb="51" eb="53">
      <t>ダトウ</t>
    </rPh>
    <phoneticPr fontId="5"/>
  </si>
  <si>
    <t>‐</t>
  </si>
  <si>
    <t>修理のための費目・使途となっており、事業目的に即し真に必要なものに限定されている。</t>
    <rPh sb="0" eb="2">
      <t>シュウリ</t>
    </rPh>
    <rPh sb="6" eb="8">
      <t>ヒモク</t>
    </rPh>
    <rPh sb="9" eb="11">
      <t>シト</t>
    </rPh>
    <rPh sb="18" eb="20">
      <t>ジギョウ</t>
    </rPh>
    <rPh sb="20" eb="22">
      <t>モクテキ</t>
    </rPh>
    <rPh sb="23" eb="24">
      <t>ソク</t>
    </rPh>
    <rPh sb="25" eb="26">
      <t>シン</t>
    </rPh>
    <rPh sb="27" eb="29">
      <t>ヒツヨウ</t>
    </rPh>
    <rPh sb="33" eb="35">
      <t>ゲンテイ</t>
    </rPh>
    <phoneticPr fontId="5"/>
  </si>
  <si>
    <t>陸上自衛隊で整備可能な部分を予め整備した上で外注したり、整備実績を分析して整備項目を見直したりすることで、コスト低減を図っている。</t>
    <rPh sb="0" eb="2">
      <t>リクジョウ</t>
    </rPh>
    <rPh sb="2" eb="5">
      <t>ジエイタイ</t>
    </rPh>
    <rPh sb="6" eb="8">
      <t>セイビ</t>
    </rPh>
    <rPh sb="8" eb="10">
      <t>カノウ</t>
    </rPh>
    <rPh sb="11" eb="13">
      <t>ブブン</t>
    </rPh>
    <rPh sb="14" eb="15">
      <t>アラカジ</t>
    </rPh>
    <rPh sb="16" eb="18">
      <t>セイビ</t>
    </rPh>
    <rPh sb="20" eb="21">
      <t>ウエ</t>
    </rPh>
    <rPh sb="22" eb="24">
      <t>ガイチュウ</t>
    </rPh>
    <rPh sb="56" eb="58">
      <t>テイゲン</t>
    </rPh>
    <rPh sb="59" eb="60">
      <t>ハカ</t>
    </rPh>
    <phoneticPr fontId="5"/>
  </si>
  <si>
    <t>機能回復が必要な装備品について十分に機能回復が図られており、成果目標に見合ったものとなっている。</t>
    <phoneticPr fontId="5"/>
  </si>
  <si>
    <t>活動実績は見込みに見合ったものである。</t>
    <phoneticPr fontId="5"/>
  </si>
  <si>
    <t>外注整備が終了した装備品は部隊で十分に活用されている。</t>
    <rPh sb="0" eb="2">
      <t>ガイチュウ</t>
    </rPh>
    <rPh sb="2" eb="4">
      <t>セイビ</t>
    </rPh>
    <rPh sb="5" eb="7">
      <t>シュウリョウ</t>
    </rPh>
    <rPh sb="9" eb="12">
      <t>ソウビヒン</t>
    </rPh>
    <rPh sb="13" eb="15">
      <t>ブタイ</t>
    </rPh>
    <rPh sb="16" eb="18">
      <t>ジュウブン</t>
    </rPh>
    <rPh sb="19" eb="21">
      <t>カツヨウ</t>
    </rPh>
    <phoneticPr fontId="5"/>
  </si>
  <si>
    <t>１　必要性
　　本事業は、部内の整備能力を超える火器･装軌車等の整備所要に対して外注整備を実施し、機能を回復させるものであり、部隊の戦闘力維持に必要である。
２　効率性
　　契約について、公募による競争性確保に努めるとともに、外注する整備範囲の縮減に努めており、効率的である。
３　有効性
　　機能回復が必要な装備品について十分に機能回復が図られており、部隊の戦闘力維持に有効である。
４　総合評価
　　本事業について、効率的な予算執行に努めつつ、適正に実施している。</t>
    <rPh sb="8" eb="9">
      <t>ホン</t>
    </rPh>
    <rPh sb="9" eb="11">
      <t>ジギョウ</t>
    </rPh>
    <rPh sb="13" eb="15">
      <t>ブナイ</t>
    </rPh>
    <rPh sb="16" eb="18">
      <t>セイビ</t>
    </rPh>
    <rPh sb="18" eb="20">
      <t>ノウリョク</t>
    </rPh>
    <rPh sb="21" eb="22">
      <t>コ</t>
    </rPh>
    <rPh sb="24" eb="26">
      <t>カキ</t>
    </rPh>
    <rPh sb="27" eb="29">
      <t>ソウキ</t>
    </rPh>
    <rPh sb="29" eb="31">
      <t>シャトウ</t>
    </rPh>
    <rPh sb="32" eb="34">
      <t>セイビ</t>
    </rPh>
    <rPh sb="34" eb="36">
      <t>ショヨウ</t>
    </rPh>
    <rPh sb="37" eb="38">
      <t>タイ</t>
    </rPh>
    <rPh sb="40" eb="42">
      <t>ガイチュウ</t>
    </rPh>
    <rPh sb="42" eb="44">
      <t>セイビ</t>
    </rPh>
    <rPh sb="45" eb="47">
      <t>ジッシ</t>
    </rPh>
    <rPh sb="49" eb="51">
      <t>キノウ</t>
    </rPh>
    <rPh sb="52" eb="54">
      <t>カイフク</t>
    </rPh>
    <rPh sb="63" eb="65">
      <t>ブタイ</t>
    </rPh>
    <rPh sb="66" eb="69">
      <t>セントウリョク</t>
    </rPh>
    <rPh sb="69" eb="71">
      <t>イジ</t>
    </rPh>
    <rPh sb="72" eb="74">
      <t>ヒツヨウ</t>
    </rPh>
    <rPh sb="87" eb="89">
      <t>ケイヤク</t>
    </rPh>
    <rPh sb="94" eb="96">
      <t>コウボ</t>
    </rPh>
    <rPh sb="99" eb="102">
      <t>キョウソウセイ</t>
    </rPh>
    <rPh sb="102" eb="104">
      <t>カクホ</t>
    </rPh>
    <rPh sb="105" eb="106">
      <t>ツト</t>
    </rPh>
    <rPh sb="113" eb="115">
      <t>ガイチュウ</t>
    </rPh>
    <rPh sb="117" eb="119">
      <t>セイビ</t>
    </rPh>
    <rPh sb="119" eb="121">
      <t>ハンイ</t>
    </rPh>
    <rPh sb="122" eb="124">
      <t>シュクゲン</t>
    </rPh>
    <rPh sb="125" eb="126">
      <t>ツト</t>
    </rPh>
    <rPh sb="147" eb="149">
      <t>キノウ</t>
    </rPh>
    <rPh sb="149" eb="151">
      <t>カイフク</t>
    </rPh>
    <rPh sb="152" eb="154">
      <t>ヒツヨウ</t>
    </rPh>
    <rPh sb="155" eb="158">
      <t>ソウビヒン</t>
    </rPh>
    <rPh sb="162" eb="164">
      <t>ジュウブン</t>
    </rPh>
    <rPh sb="165" eb="167">
      <t>キノウ</t>
    </rPh>
    <rPh sb="167" eb="169">
      <t>カイフク</t>
    </rPh>
    <rPh sb="170" eb="171">
      <t>ハカ</t>
    </rPh>
    <rPh sb="177" eb="179">
      <t>ブタイ</t>
    </rPh>
    <rPh sb="180" eb="185">
      <t>セントウリョクイジ</t>
    </rPh>
    <rPh sb="186" eb="188">
      <t>ユウコウ</t>
    </rPh>
    <phoneticPr fontId="5"/>
  </si>
  <si>
    <t xml:space="preserve"> 引き続き、契約実績の分析及びコスト低減方策の検討等を行い、効率的な予算要求、執行に努める。</t>
    <phoneticPr fontId="5"/>
  </si>
  <si>
    <t>国庫債務負担行為等</t>
  </si>
  <si>
    <t>-</t>
    <phoneticPr fontId="5"/>
  </si>
  <si>
    <t>-</t>
    <phoneticPr fontId="5"/>
  </si>
  <si>
    <t>火器・装軌車等の修理（装軌車等外注整備）</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</si>
  <si>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</si>
  <si>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</si>
  <si>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</si>
  <si>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</si>
  <si>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</si>
  <si>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件</t>
    <rPh sb="0" eb="1">
      <t>ケン</t>
    </rPh>
    <phoneticPr fontId="5"/>
  </si>
  <si>
    <t>百万円/件</t>
    <rPh sb="4" eb="5">
      <t>ケン</t>
    </rPh>
    <phoneticPr fontId="5"/>
  </si>
  <si>
    <t>-</t>
    <phoneticPr fontId="5"/>
  </si>
  <si>
    <t>8,688/57</t>
    <phoneticPr fontId="5"/>
  </si>
  <si>
    <t>16,836/83</t>
    <phoneticPr fontId="5"/>
  </si>
  <si>
    <t>事業監理官 奥山　剛</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</si>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</sst>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41492</xdr:colOff>
      <xdr:row>749</xdr:row>
      <xdr:rowOff>5</xdr:rowOff>
    </xdr:from>
    <xdr:to>
      <xdr:col>31</xdr:col>
      <xdr:colOff>150443</xdr:colOff>
      <xdr:row>751</xdr:row>
      <xdr:rowOff>5013</xdr:rowOff>
    </xdr:to>
    <xdr:sp macro="" textlink="">
      <xdr:nvSpPr>
        <xdr:cNvPr id="2" name="正方形/長方形 1"/>
        <xdr:cNvSpPr/>
      </xdr:nvSpPr>
      <xdr:spPr>
        <a:xfrm>
          <a:off x="4494430" y="15859130"/>
          <a:ext cx="1930607" cy="71938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１６，８３６百万円</a:t>
          </a:r>
          <a:endParaRPr kumimoji="1" lang="en-US" altLang="ja-JP" sz="1100">
            <a:solidFill>
              <a:sysClr val="windowText" lastClr="000000"/>
            </a:solidFill>
          </a:endParaRPr>
        </a:p>
      </xdr:txBody>
    </xdr:sp>
    <xdr:clientData/>
  </xdr:twoCellAnchor>
  <xdr:twoCellAnchor>
    <xdr:from>
      <xdr:col>22</xdr:col>
      <xdr:colOff>28808</xdr:colOff>
      <xdr:row>753</xdr:row>
      <xdr:rowOff>142221</xdr:rowOff>
    </xdr:from>
    <xdr:to>
      <xdr:col>31</xdr:col>
      <xdr:colOff>168433</xdr:colOff>
      <xdr:row>755</xdr:row>
      <xdr:rowOff>147227</xdr:rowOff>
    </xdr:to>
    <xdr:sp macro="" textlink="">
      <xdr:nvSpPr>
        <xdr:cNvPr id="3" name="正方形/長方形 2"/>
        <xdr:cNvSpPr/>
      </xdr:nvSpPr>
      <xdr:spPr>
        <a:xfrm>
          <a:off x="4481746" y="17430096"/>
          <a:ext cx="1961281" cy="71938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１６，８３６百万円</a:t>
          </a:r>
          <a:endParaRPr kumimoji="1" lang="en-US" altLang="ja-JP" sz="1100">
            <a:solidFill>
              <a:sysClr val="windowText" lastClr="000000"/>
            </a:solidFill>
          </a:endParaRPr>
        </a:p>
      </xdr:txBody>
    </xdr:sp>
    <xdr:clientData/>
  </xdr:twoCellAnchor>
  <xdr:twoCellAnchor>
    <xdr:from>
      <xdr:col>21</xdr:col>
      <xdr:colOff>18411</xdr:colOff>
      <xdr:row>755</xdr:row>
      <xdr:rowOff>157413</xdr:rowOff>
    </xdr:from>
    <xdr:to>
      <xdr:col>32</xdr:col>
      <xdr:colOff>172077</xdr:colOff>
      <xdr:row>756</xdr:row>
      <xdr:rowOff>343552</xdr:rowOff>
    </xdr:to>
    <xdr:sp macro="" textlink="">
      <xdr:nvSpPr>
        <xdr:cNvPr id="4" name="テキスト ボックス 3"/>
        <xdr:cNvSpPr txBox="1"/>
      </xdr:nvSpPr>
      <xdr:spPr bwMode="auto">
        <a:xfrm>
          <a:off x="4268942" y="18159663"/>
          <a:ext cx="2380135" cy="543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９０式戦車オーバーホール等</a:t>
          </a:r>
          <a:endParaRPr lang="ja-JP" altLang="ja-JP">
            <a:effectLst/>
          </a:endParaRPr>
        </a:p>
      </xdr:txBody>
    </xdr:sp>
    <xdr:clientData/>
  </xdr:twoCellAnchor>
  <xdr:twoCellAnchor>
    <xdr:from>
      <xdr:col>26</xdr:col>
      <xdr:colOff>170035</xdr:colOff>
      <xdr:row>751</xdr:row>
      <xdr:rowOff>10000</xdr:rowOff>
    </xdr:from>
    <xdr:to>
      <xdr:col>26</xdr:col>
      <xdr:colOff>170035</xdr:colOff>
      <xdr:row>753</xdr:row>
      <xdr:rowOff>126952</xdr:rowOff>
    </xdr:to>
    <xdr:cxnSp macro="">
      <xdr:nvCxnSpPr>
        <xdr:cNvPr id="5" name="直線矢印コネクタ 4"/>
        <xdr:cNvCxnSpPr/>
      </xdr:nvCxnSpPr>
      <xdr:spPr>
        <a:xfrm>
          <a:off x="5432598" y="16583500"/>
          <a:ext cx="0" cy="83132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31605</xdr:colOff>
      <xdr:row>751</xdr:row>
      <xdr:rowOff>328163</xdr:rowOff>
    </xdr:from>
    <xdr:to>
      <xdr:col>31</xdr:col>
      <xdr:colOff>158977</xdr:colOff>
      <xdr:row>752</xdr:row>
      <xdr:rowOff>280873</xdr:rowOff>
    </xdr:to>
    <xdr:sp macro="" textlink="">
      <xdr:nvSpPr>
        <xdr:cNvPr id="6" name="テキスト ボックス 5"/>
        <xdr:cNvSpPr txBox="1"/>
      </xdr:nvSpPr>
      <xdr:spPr bwMode="auto">
        <a:xfrm>
          <a:off x="4484543" y="16901663"/>
          <a:ext cx="1949028" cy="309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154775</xdr:colOff>
      <xdr:row>755</xdr:row>
      <xdr:rowOff>249779</xdr:rowOff>
    </xdr:from>
    <xdr:to>
      <xdr:col>33</xdr:col>
      <xdr:colOff>57229</xdr:colOff>
      <xdr:row>756</xdr:row>
      <xdr:rowOff>272636</xdr:rowOff>
    </xdr:to>
    <xdr:sp macro="" textlink="">
      <xdr:nvSpPr>
        <xdr:cNvPr id="7" name="AutoShape 5"/>
        <xdr:cNvSpPr>
          <a:spLocks noChangeArrowheads="1"/>
        </xdr:cNvSpPr>
      </xdr:nvSpPr>
      <xdr:spPr bwMode="auto">
        <a:xfrm>
          <a:off x="4202900" y="18252029"/>
          <a:ext cx="2533735" cy="3800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7"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29</v>
      </c>
      <c r="AT2" s="207"/>
      <c r="AU2" s="207"/>
      <c r="AV2" s="98" t="str">
        <f>IF(AW2="","","-")</f>
        <v/>
      </c>
      <c r="AW2" s="396"/>
      <c r="AX2" s="396"/>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804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714</v>
      </c>
      <c r="H5" s="555"/>
      <c r="I5" s="555"/>
      <c r="J5" s="555"/>
      <c r="K5" s="555"/>
      <c r="L5" s="555"/>
      <c r="M5" s="556" t="s">
        <v>66</v>
      </c>
      <c r="N5" s="557"/>
      <c r="O5" s="557"/>
      <c r="P5" s="557"/>
      <c r="Q5" s="557"/>
      <c r="R5" s="558"/>
      <c r="S5" s="559" t="s">
        <v>715</v>
      </c>
      <c r="T5" s="555"/>
      <c r="U5" s="555"/>
      <c r="V5" s="555"/>
      <c r="W5" s="555"/>
      <c r="X5" s="560"/>
      <c r="Y5" s="714" t="s">
        <v>3</v>
      </c>
      <c r="Z5" s="715"/>
      <c r="AA5" s="715"/>
      <c r="AB5" s="715"/>
      <c r="AC5" s="715"/>
      <c r="AD5" s="716"/>
      <c r="AE5" s="717" t="s">
        <v>757</v>
      </c>
      <c r="AF5" s="717"/>
      <c r="AG5" s="717"/>
      <c r="AH5" s="717"/>
      <c r="AI5" s="717"/>
      <c r="AJ5" s="717"/>
      <c r="AK5" s="717"/>
      <c r="AL5" s="717"/>
      <c r="AM5" s="717"/>
      <c r="AN5" s="717"/>
      <c r="AO5" s="717"/>
      <c r="AP5" s="718"/>
      <c r="AQ5" s="719" t="s">
        <v>815</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4" t="s">
        <v>390</v>
      </c>
      <c r="Z7" s="296"/>
      <c r="AA7" s="296"/>
      <c r="AB7" s="296"/>
      <c r="AC7" s="296"/>
      <c r="AD7" s="395"/>
      <c r="AE7" s="381" t="s">
        <v>717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68" t="s">
        <v>719</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10491</v>
      </c>
      <c r="Q13" s="164"/>
      <c r="R13" s="164"/>
      <c r="S13" s="164"/>
      <c r="T13" s="164"/>
      <c r="U13" s="164"/>
      <c r="V13" s="165"/>
      <c r="W13" s="163">
        <v>13669</v>
      </c>
      <c r="X13" s="164"/>
      <c r="Y13" s="164"/>
      <c r="Z13" s="164"/>
      <c r="AA13" s="164"/>
      <c r="AB13" s="164"/>
      <c r="AC13" s="165"/>
      <c r="AD13" s="163">
        <v>12154</v>
      </c>
      <c r="AE13" s="164"/>
      <c r="AF13" s="164"/>
      <c r="AG13" s="164"/>
      <c r="AH13" s="164"/>
      <c r="AI13" s="164"/>
      <c r="AJ13" s="165"/>
      <c r="AK13" s="163">
        <v>8688</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6"/>
      <c r="H14" s="747"/>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v>3358</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v>0</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6"/>
      <c r="H17" s="747"/>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10491</v>
      </c>
      <c r="Q18" s="170"/>
      <c r="R18" s="170"/>
      <c r="S18" s="170"/>
      <c r="T18" s="170"/>
      <c r="U18" s="170"/>
      <c r="V18" s="171"/>
      <c r="W18" s="169">
        <f>SUM(W13:AC17)</f>
        <v>13669</v>
      </c>
      <c r="X18" s="170"/>
      <c r="Y18" s="170"/>
      <c r="Z18" s="170"/>
      <c r="AA18" s="170"/>
      <c r="AB18" s="170"/>
      <c r="AC18" s="171"/>
      <c r="AD18" s="169">
        <f>SUM(AD13:AJ17)</f>
        <v>15512</v>
      </c>
      <c r="AE18" s="170"/>
      <c r="AF18" s="170"/>
      <c r="AG18" s="170"/>
      <c r="AH18" s="170"/>
      <c r="AI18" s="170"/>
      <c r="AJ18" s="171"/>
      <c r="AK18" s="169">
        <f>SUM(AK13:AQ17)</f>
        <v>8688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10697</v>
      </c>
      <c r="Q19" s="164"/>
      <c r="R19" s="164"/>
      <c r="S19" s="164"/>
      <c r="T19" s="164"/>
      <c r="U19" s="164"/>
      <c r="V19" s="165"/>
      <c r="W19" s="163">
        <v>13900</v>
      </c>
      <c r="X19" s="164"/>
      <c r="Y19" s="164"/>
      <c r="Z19" s="164"/>
      <c r="AA19" s="164"/>
      <c r="AB19" s="164"/>
      <c r="AC19" s="165"/>
      <c r="AD19" s="163">
        <v>16836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1.0196358783719379</v>
      </c>
      <c r="Q20" s="535"/>
      <c r="R20" s="535"/>
      <c r="S20" s="535"/>
      <c r="T20" s="535"/>
      <c r="U20" s="535"/>
      <c r="V20" s="535"/>
      <c r="W20" s="535">
        <f t="shared" ref="W20" si="0">IF(W18=0, "-", SUM(W19)/W18)</f>
        <v>1.0168995537347283</v>
      </c>
      <c r="X20" s="535"/>
      <c r="Y20" s="535"/>
      <c r="Z20" s="535"/>
      <c r="AA20" s="535"/>
      <c r="AB20" s="535"/>
      <c r="AC20" s="535"/>
      <c r="AD20" s="535">
        <f t="shared" ref="AD20" si="1">IF(AD18=0, "-", SUM(AD19)/AD18)</f>
        <v>1.0853532748839607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1.0196358783719379</v>
      </c>
      <c r="Q21" s="535"/>
      <c r="R21" s="535"/>
      <c r="S21" s="535"/>
      <c r="T21" s="535"/>
      <c r="U21" s="535"/>
      <c r="V21" s="535"/>
      <c r="W21" s="535">
        <f t="shared" ref="W21" si="2">IF(W19=0, "-", SUM(W19)/SUM(W13,W14))</f>
        <v>1.0168995537347283</v>
      </c>
      <c r="X21" s="535"/>
      <c r="Y21" s="535"/>
      <c r="Z21" s="535"/>
      <c r="AA21" s="535"/>
      <c r="AB21" s="535"/>
      <c r="AC21" s="535"/>
      <c r="AD21" s="535">
        <f t="shared" ref="AD21" si="3">IF(AD19=0, "-", SUM(AD19)/SUM(AD13,AD14))</f>
        <v>1.0853532748839607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8688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8688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391</v>
      </c>
      <c r="AF30" s="385"/>
      <c r="AG30" s="385"/>
      <c r="AH30" s="386"/>
      <c r="AI30" s="387" t="s">
        <v>413</v>
      </c>
      <c r="AJ30" s="387"/>
      <c r="AK30" s="387"/>
      <c r="AL30" s="384"/>
      <c r="AM30" s="387" t="s">
        <v>510</v>
      </c>
      <c r="AN30" s="387"/>
      <c r="AO30" s="387"/>
      <c r="AP30" s="384"/>
      <c r="AQ30" s="637" t="s">
        <v>232</v>
      </c>
      <c r="AR30" s="638"/>
      <c r="AS30" s="638"/>
      <c r="AT30" s="639"/>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v>3</v>
      </c>
      <c r="AR31" s="178"/>
      <c r="AS31" s="179" t="s">
        <v>233</v>
      </c>
      <c r="AT31" s="202"/>
      <c r="AU31" s="271" t="s">
        <v>720</v>
      </c>
      <c r="AV31" s="271"/>
      <c r="AW31" s="377" t="s">
        <v>179</v>
      </c>
      <c r="AX31" s="378"/>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1" t="s">
        <v>12</v>
      </c>
      <c r="Z32" s="545"/>
      <c r="AA32" s="546"/>
      <c r="AB32" s="547" t="s">
        <v>724</v>
      </c>
      <c r="AC32" s="547"/>
      <c r="AD32" s="547"/>
      <c r="AE32" s="365">
        <v>65</v>
      </c>
      <c r="AF32" s="366"/>
      <c r="AG32" s="366"/>
      <c r="AH32" s="366"/>
      <c r="AI32" s="365">
        <v>65</v>
      </c>
      <c r="AJ32" s="366"/>
      <c r="AK32" s="366"/>
      <c r="AL32" s="366"/>
      <c r="AM32" s="365">
        <v>48</v>
      </c>
      <c r="AN32" s="366"/>
      <c r="AO32" s="366"/>
      <c r="AP32" s="366"/>
      <c r="AQ32" s="166" t="s">
        <v>720</v>
      </c>
      <c r="AR32" s="167"/>
      <c r="AS32" s="167"/>
      <c r="AT32" s="168"/>
      <c r="AU32" s="366" t="s">
        <v>720</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5">
        <v>65</v>
      </c>
      <c r="AF33" s="366"/>
      <c r="AG33" s="366"/>
      <c r="AH33" s="366"/>
      <c r="AI33" s="365">
        <v>65</v>
      </c>
      <c r="AJ33" s="366"/>
      <c r="AK33" s="366"/>
      <c r="AL33" s="366"/>
      <c r="AM33" s="365">
        <v>48</v>
      </c>
      <c r="AN33" s="366"/>
      <c r="AO33" s="366"/>
      <c r="AP33" s="366"/>
      <c r="AQ33" s="166">
        <v>57</v>
      </c>
      <c r="AR33" s="167"/>
      <c r="AS33" s="167"/>
      <c r="AT33" s="168"/>
      <c r="AU33" s="366" t="s">
        <v>720</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v>100</v>
      </c>
      <c r="AF34" s="366"/>
      <c r="AG34" s="366"/>
      <c r="AH34" s="366"/>
      <c r="AI34" s="365">
        <v>100</v>
      </c>
      <c r="AJ34" s="366"/>
      <c r="AK34" s="366"/>
      <c r="AL34" s="366"/>
      <c r="AM34" s="365">
        <v>100</v>
      </c>
      <c r="AN34" s="366"/>
      <c r="AO34" s="366"/>
      <c r="AP34" s="366"/>
      <c r="AQ34" s="166" t="s">
        <v>720</v>
      </c>
      <c r="AR34" s="167"/>
      <c r="AS34" s="167"/>
      <c r="AT34" s="168"/>
      <c r="AU34" s="366" t="s">
        <v>720</v>
      </c>
      <c r="AV34" s="366"/>
      <c r="AW34" s="366"/>
      <c r="AX34" s="367"/>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7" t="s">
        <v>391</v>
      </c>
      <c r="AF65" s="337"/>
      <c r="AG65" s="337"/>
      <c r="AH65" s="337"/>
      <c r="AI65" s="337" t="s">
        <v>413</v>
      </c>
      <c r="AJ65" s="337"/>
      <c r="AK65" s="337"/>
      <c r="AL65" s="337"/>
      <c r="AM65" s="337" t="s">
        <v>510</v>
      </c>
      <c r="AN65" s="337"/>
      <c r="AO65" s="337"/>
      <c r="AP65" s="337"/>
      <c r="AQ65" s="215" t="s">
        <v>232</v>
      </c>
      <c r="AR65" s="199"/>
      <c r="AS65" s="199"/>
      <c r="AT65" s="200"/>
      <c r="AU65" s="970" t="s">
        <v>134</v>
      </c>
      <c r="AV65" s="970"/>
      <c r="AW65" s="970"/>
      <c r="AX65" s="971"/>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7"/>
      <c r="AG66" s="337"/>
      <c r="AH66" s="337"/>
      <c r="AI66" s="337"/>
      <c r="AJ66" s="337"/>
      <c r="AK66" s="337"/>
      <c r="AL66" s="337"/>
      <c r="AM66" s="337"/>
      <c r="AN66" s="337"/>
      <c r="AO66" s="337"/>
      <c r="AP66" s="337"/>
      <c r="AQ66" s="231"/>
      <c r="AR66" s="178"/>
      <c r="AS66" s="179" t="s">
        <v>233</v>
      </c>
      <c r="AT66" s="202"/>
      <c r="AU66" s="271"/>
      <c r="AV66" s="271"/>
      <c r="AW66" s="862" t="s">
        <v>348</v>
      </c>
      <c r="AX66" s="972"/>
      <c r="AY66">
        <f>$AY$65</f>
        <v>0</v>
      </c>
    </row>
    <row r="67" spans="1:51" ht="23.25" hidden="1" customHeight="1" x14ac:dyDescent="0.15">
      <c r="A67" s="848"/>
      <c r="B67" s="849"/>
      <c r="C67" s="849"/>
      <c r="D67" s="849"/>
      <c r="E67" s="849"/>
      <c r="F67" s="850"/>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3.25" hidden="1" customHeight="1" x14ac:dyDescent="0.15">
      <c r="A68" s="848"/>
      <c r="B68" s="849"/>
      <c r="C68" s="849"/>
      <c r="D68" s="849"/>
      <c r="E68" s="849"/>
      <c r="F68" s="850"/>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3.25" hidden="1" customHeight="1" x14ac:dyDescent="0.15">
      <c r="A69" s="848"/>
      <c r="B69" s="849"/>
      <c r="C69" s="849"/>
      <c r="D69" s="849"/>
      <c r="E69" s="849"/>
      <c r="F69" s="850"/>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3.25" hidden="1" customHeight="1" x14ac:dyDescent="0.15">
      <c r="A70" s="848" t="s">
        <v>355</v>
      </c>
      <c r="B70" s="849"/>
      <c r="C70" s="849"/>
      <c r="D70" s="849"/>
      <c r="E70" s="849"/>
      <c r="F70" s="850"/>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3.25" hidden="1" customHeight="1" x14ac:dyDescent="0.15">
      <c r="A71" s="848"/>
      <c r="B71" s="849"/>
      <c r="C71" s="849"/>
      <c r="D71" s="849"/>
      <c r="E71" s="849"/>
      <c r="F71" s="850"/>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3.25" hidden="1" customHeight="1" x14ac:dyDescent="0.15">
      <c r="A72" s="851"/>
      <c r="B72" s="852"/>
      <c r="C72" s="852"/>
      <c r="D72" s="852"/>
      <c r="E72" s="852"/>
      <c r="F72" s="853"/>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3"/>
      <c r="AF72" s="374"/>
      <c r="AG72" s="374"/>
      <c r="AH72" s="374"/>
      <c r="AI72" s="373"/>
      <c r="AJ72" s="374"/>
      <c r="AK72" s="374"/>
      <c r="AL72" s="374"/>
      <c r="AM72" s="373"/>
      <c r="AN72" s="374"/>
      <c r="AO72" s="374"/>
      <c r="AP72" s="932"/>
      <c r="AQ72" s="365"/>
      <c r="AR72" s="366"/>
      <c r="AS72" s="366"/>
      <c r="AT72" s="813"/>
      <c r="AU72" s="366"/>
      <c r="AV72" s="366"/>
      <c r="AW72" s="366"/>
      <c r="AX72" s="367"/>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6" t="s">
        <v>384</v>
      </c>
      <c r="B78" s="907"/>
      <c r="C78" s="907"/>
      <c r="D78" s="907"/>
      <c r="E78" s="904" t="s">
        <v>328</v>
      </c>
      <c r="F78" s="905"/>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6"/>
      <c r="B81" s="846"/>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4" t="s">
        <v>62</v>
      </c>
      <c r="Z87" s="755"/>
      <c r="AA87" s="756"/>
      <c r="AB87" s="547"/>
      <c r="AC87" s="547"/>
      <c r="AD87" s="54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391</v>
      </c>
      <c r="AF100" s="821"/>
      <c r="AG100" s="821"/>
      <c r="AH100" s="822"/>
      <c r="AI100" s="820" t="s">
        <v>413</v>
      </c>
      <c r="AJ100" s="821"/>
      <c r="AK100" s="821"/>
      <c r="AL100" s="822"/>
      <c r="AM100" s="820" t="s">
        <v>510</v>
      </c>
      <c r="AN100" s="821"/>
      <c r="AO100" s="821"/>
      <c r="AP100" s="822"/>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7" t="s">
        <v>810</v>
      </c>
      <c r="AC101" s="547"/>
      <c r="AD101" s="547"/>
      <c r="AE101" s="360">
        <v>68</v>
      </c>
      <c r="AF101" s="360"/>
      <c r="AG101" s="360"/>
      <c r="AH101" s="360"/>
      <c r="AI101" s="360">
        <v>62</v>
      </c>
      <c r="AJ101" s="360"/>
      <c r="AK101" s="360"/>
      <c r="AL101" s="360"/>
      <c r="AM101" s="360">
        <v>83</v>
      </c>
      <c r="AN101" s="360"/>
      <c r="AO101" s="360"/>
      <c r="AP101" s="360"/>
      <c r="AQ101" s="360" t="s">
        <v>758</v>
      </c>
      <c r="AR101" s="360"/>
      <c r="AS101" s="360"/>
      <c r="AT101" s="360"/>
      <c r="AU101" s="365" t="s">
        <v>758</v>
      </c>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810</v>
      </c>
      <c r="AC102" s="547"/>
      <c r="AD102" s="547"/>
      <c r="AE102" s="360">
        <v>68</v>
      </c>
      <c r="AF102" s="360"/>
      <c r="AG102" s="360"/>
      <c r="AH102" s="360"/>
      <c r="AI102" s="360">
        <v>62</v>
      </c>
      <c r="AJ102" s="360"/>
      <c r="AK102" s="360"/>
      <c r="AL102" s="360"/>
      <c r="AM102" s="360">
        <v>83</v>
      </c>
      <c r="AN102" s="360"/>
      <c r="AO102" s="360"/>
      <c r="AP102" s="360"/>
      <c r="AQ102" s="360">
        <v>57</v>
      </c>
      <c r="AR102" s="360"/>
      <c r="AS102" s="360"/>
      <c r="AT102" s="360"/>
      <c r="AU102" s="373">
        <v>56</v>
      </c>
      <c r="AV102" s="374"/>
      <c r="AW102" s="374"/>
      <c r="AX102" s="924"/>
    </row>
    <row r="103" spans="1:60" ht="31.5" hidden="1"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3"/>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811</v>
      </c>
      <c r="AC116" s="301"/>
      <c r="AD116" s="302"/>
      <c r="AE116" s="360">
        <v>157</v>
      </c>
      <c r="AF116" s="360"/>
      <c r="AG116" s="360"/>
      <c r="AH116" s="360"/>
      <c r="AI116" s="360">
        <v>224</v>
      </c>
      <c r="AJ116" s="360"/>
      <c r="AK116" s="360"/>
      <c r="AL116" s="360"/>
      <c r="AM116" s="360">
        <v>203</v>
      </c>
      <c r="AN116" s="360"/>
      <c r="AO116" s="360"/>
      <c r="AP116" s="360"/>
      <c r="AQ116" s="365">
        <v>152</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728</v>
      </c>
      <c r="AC117" s="345"/>
      <c r="AD117" s="346"/>
      <c r="AE117" s="306" t="s">
        <v>729</v>
      </c>
      <c r="AF117" s="306"/>
      <c r="AG117" s="306"/>
      <c r="AH117" s="306"/>
      <c r="AI117" s="306" t="s">
        <v>730</v>
      </c>
      <c r="AJ117" s="306"/>
      <c r="AK117" s="306"/>
      <c r="AL117" s="306"/>
      <c r="AM117" s="306" t="s">
        <v>814</v>
      </c>
      <c r="AN117" s="306"/>
      <c r="AO117" s="306"/>
      <c r="AP117" s="306"/>
      <c r="AQ117" s="306" t="s">
        <v>813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809</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809</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5"/>
      <c r="AB154" s="256" t="s">
        <v>735</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0.099999999999994"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805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0.099999999999994"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88"/>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809</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720</v>
      </c>
      <c r="AC195" s="175"/>
      <c r="AD195" s="175"/>
      <c r="AE195" s="266" t="s">
        <v>720</v>
      </c>
      <c r="AF195" s="167"/>
      <c r="AG195" s="167"/>
      <c r="AH195" s="167"/>
      <c r="AI195" s="266" t="s">
        <v>720</v>
      </c>
      <c r="AJ195" s="167"/>
      <c r="AK195" s="167"/>
      <c r="AL195" s="167"/>
      <c r="AM195" s="266" t="s">
        <v>809</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737</v>
      </c>
      <c r="H214" s="191"/>
      <c r="I214" s="191"/>
      <c r="J214" s="191"/>
      <c r="K214" s="191"/>
      <c r="L214" s="191"/>
      <c r="M214" s="191"/>
      <c r="N214" s="191"/>
      <c r="O214" s="191"/>
      <c r="P214" s="233"/>
      <c r="Q214" s="975" t="s">
        <v>734</v>
      </c>
      <c r="R214" s="976"/>
      <c r="S214" s="976"/>
      <c r="T214" s="976"/>
      <c r="U214" s="976"/>
      <c r="V214" s="976"/>
      <c r="W214" s="976"/>
      <c r="X214" s="976"/>
      <c r="Y214" s="976"/>
      <c r="Z214" s="976"/>
      <c r="AA214" s="977"/>
      <c r="AB214" s="256" t="s">
        <v>735</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806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0.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45" customHeight="1" x14ac:dyDescent="0.15">
      <c r="A250" s="988"/>
      <c r="B250" s="253"/>
      <c r="C250" s="252"/>
      <c r="D250" s="253"/>
      <c r="E250" s="308" t="s">
        <v>265</v>
      </c>
      <c r="F250" s="309"/>
      <c r="G250" s="310" t="s">
        <v>738</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739</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t="s">
        <v>720</v>
      </c>
      <c r="AV253" s="178"/>
      <c r="AW253" s="179" t="s">
        <v>179</v>
      </c>
      <c r="AX253" s="180"/>
      <c r="AY253">
        <f>$AY$252</f>
        <v>1</v>
      </c>
    </row>
    <row r="254" spans="1:51" ht="39.75" hidden="1" customHeight="1" x14ac:dyDescent="0.15">
      <c r="A254" s="988"/>
      <c r="B254" s="253"/>
      <c r="C254" s="252"/>
      <c r="D254" s="253"/>
      <c r="E254" s="252"/>
      <c r="F254" s="314"/>
      <c r="G254" s="232" t="s">
        <v>720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720</v>
      </c>
      <c r="AC254" s="224"/>
      <c r="AD254" s="224"/>
      <c r="AE254" s="266" t="s">
        <v>720</v>
      </c>
      <c r="AF254" s="167"/>
      <c r="AG254" s="167"/>
      <c r="AH254" s="167"/>
      <c r="AI254" s="266" t="s">
        <v>720</v>
      </c>
      <c r="AJ254" s="167"/>
      <c r="AK254" s="167"/>
      <c r="AL254" s="167"/>
      <c r="AM254" s="266" t="s">
        <v>809</v>
      </c>
      <c r="AN254" s="167"/>
      <c r="AO254" s="167"/>
      <c r="AP254" s="167"/>
      <c r="AQ254" s="266" t="s">
        <v>720</v>
      </c>
      <c r="AR254" s="167"/>
      <c r="AS254" s="167"/>
      <c r="AT254" s="167"/>
      <c r="AU254" s="266" t="s">
        <v>720</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720</v>
      </c>
      <c r="AC255" s="175"/>
      <c r="AD255" s="175"/>
      <c r="AE255" s="266" t="s">
        <v>720</v>
      </c>
      <c r="AF255" s="167"/>
      <c r="AG255" s="167"/>
      <c r="AH255" s="167"/>
      <c r="AI255" s="266" t="s">
        <v>720</v>
      </c>
      <c r="AJ255" s="167"/>
      <c r="AK255" s="167"/>
      <c r="AL255" s="167"/>
      <c r="AM255" s="266" t="s">
        <v>809</v>
      </c>
      <c r="AN255" s="167"/>
      <c r="AO255" s="167"/>
      <c r="AP255" s="167"/>
      <c r="AQ255" s="266" t="s">
        <v>720</v>
      </c>
      <c r="AR255" s="167"/>
      <c r="AS255" s="167"/>
      <c r="AT255" s="167"/>
      <c r="AU255" s="266" t="s">
        <v>720</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740</v>
      </c>
      <c r="H274" s="191"/>
      <c r="I274" s="191"/>
      <c r="J274" s="191"/>
      <c r="K274" s="191"/>
      <c r="L274" s="191"/>
      <c r="M274" s="191"/>
      <c r="N274" s="191"/>
      <c r="O274" s="191"/>
      <c r="P274" s="233"/>
      <c r="Q274" s="975" t="s">
        <v>741</v>
      </c>
      <c r="R274" s="976"/>
      <c r="S274" s="976"/>
      <c r="T274" s="976"/>
      <c r="U274" s="976"/>
      <c r="V274" s="976"/>
      <c r="W274" s="976"/>
      <c r="X274" s="976"/>
      <c r="Y274" s="976"/>
      <c r="Z274" s="976"/>
      <c r="AA274" s="977"/>
      <c r="AB274" s="256" t="s">
        <v>735</v>
      </c>
      <c r="AC274" s="257"/>
      <c r="AD274" s="257"/>
      <c r="AE274" s="262" t="s">
        <v>720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0.099999999999994"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807</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0.099999999999994"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718</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742</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743</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720</v>
      </c>
      <c r="AR313" s="271"/>
      <c r="AS313" s="179" t="s">
        <v>233</v>
      </c>
      <c r="AT313" s="202"/>
      <c r="AU313" s="178" t="s">
        <v>720</v>
      </c>
      <c r="AV313" s="178"/>
      <c r="AW313" s="179" t="s">
        <v>179</v>
      </c>
      <c r="AX313" s="180"/>
      <c r="AY313">
        <f>$AY$312</f>
        <v>1</v>
      </c>
    </row>
    <row r="314" spans="1:51" ht="39.75" hidden="1" customHeight="1" x14ac:dyDescent="0.15">
      <c r="A314" s="988"/>
      <c r="B314" s="253"/>
      <c r="C314" s="252"/>
      <c r="D314" s="253"/>
      <c r="E314" s="252"/>
      <c r="F314" s="314"/>
      <c r="G314" s="232" t="s">
        <v>720</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720</v>
      </c>
      <c r="AC314" s="224"/>
      <c r="AD314" s="224"/>
      <c r="AE314" s="266" t="s">
        <v>720</v>
      </c>
      <c r="AF314" s="167"/>
      <c r="AG314" s="167"/>
      <c r="AH314" s="167"/>
      <c r="AI314" s="266" t="s">
        <v>720</v>
      </c>
      <c r="AJ314" s="167"/>
      <c r="AK314" s="167"/>
      <c r="AL314" s="167"/>
      <c r="AM314" s="266" t="s">
        <v>809</v>
      </c>
      <c r="AN314" s="167"/>
      <c r="AO314" s="167"/>
      <c r="AP314" s="167"/>
      <c r="AQ314" s="266" t="s">
        <v>720</v>
      </c>
      <c r="AR314" s="167"/>
      <c r="AS314" s="167"/>
      <c r="AT314" s="167"/>
      <c r="AU314" s="266" t="s">
        <v>720</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720</v>
      </c>
      <c r="AC315" s="175"/>
      <c r="AD315" s="175"/>
      <c r="AE315" s="266" t="s">
        <v>720</v>
      </c>
      <c r="AF315" s="167"/>
      <c r="AG315" s="167"/>
      <c r="AH315" s="167"/>
      <c r="AI315" s="266" t="s">
        <v>720</v>
      </c>
      <c r="AJ315" s="167"/>
      <c r="AK315" s="167"/>
      <c r="AL315" s="167"/>
      <c r="AM315" s="266" t="s">
        <v>809</v>
      </c>
      <c r="AN315" s="167"/>
      <c r="AO315" s="167"/>
      <c r="AP315" s="167"/>
      <c r="AQ315" s="266" t="s">
        <v>720</v>
      </c>
      <c r="AR315" s="167"/>
      <c r="AS315" s="167"/>
      <c r="AT315" s="167"/>
      <c r="AU315" s="266" t="s">
        <v>720</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744</v>
      </c>
      <c r="H334" s="191"/>
      <c r="I334" s="191"/>
      <c r="J334" s="191"/>
      <c r="K334" s="191"/>
      <c r="L334" s="191"/>
      <c r="M334" s="191"/>
      <c r="N334" s="191"/>
      <c r="O334" s="191"/>
      <c r="P334" s="233"/>
      <c r="Q334" s="975" t="s">
        <v>734</v>
      </c>
      <c r="R334" s="976"/>
      <c r="S334" s="976"/>
      <c r="T334" s="976"/>
      <c r="U334" s="976"/>
      <c r="V334" s="976"/>
      <c r="W334" s="976"/>
      <c r="X334" s="976"/>
      <c r="Y334" s="976"/>
      <c r="Z334" s="976"/>
      <c r="AA334" s="977"/>
      <c r="AB334" s="256" t="s">
        <v>735</v>
      </c>
      <c r="AC334" s="257"/>
      <c r="AD334" s="257"/>
      <c r="AE334" s="262" t="s">
        <v>720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808</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718</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720</v>
      </c>
      <c r="AR373" s="271"/>
      <c r="AS373" s="179" t="s">
        <v>233</v>
      </c>
      <c r="AT373" s="202"/>
      <c r="AU373" s="178" t="s">
        <v>720</v>
      </c>
      <c r="AV373" s="178"/>
      <c r="AW373" s="179" t="s">
        <v>179</v>
      </c>
      <c r="AX373" s="180"/>
      <c r="AY373">
        <f>$AY$372</f>
        <v>1</v>
      </c>
    </row>
    <row r="374" spans="1:51" ht="39.75" hidden="1" customHeight="1" x14ac:dyDescent="0.15">
      <c r="A374" s="988"/>
      <c r="B374" s="253"/>
      <c r="C374" s="252"/>
      <c r="D374" s="253"/>
      <c r="E374" s="252"/>
      <c r="F374" s="314"/>
      <c r="G374" s="232" t="s">
        <v>720</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720</v>
      </c>
      <c r="AC374" s="224"/>
      <c r="AD374" s="224"/>
      <c r="AE374" s="266" t="s">
        <v>720</v>
      </c>
      <c r="AF374" s="167"/>
      <c r="AG374" s="167"/>
      <c r="AH374" s="167"/>
      <c r="AI374" s="266" t="s">
        <v>720</v>
      </c>
      <c r="AJ374" s="167"/>
      <c r="AK374" s="167"/>
      <c r="AL374" s="167"/>
      <c r="AM374" s="266"/>
      <c r="AN374" s="167"/>
      <c r="AO374" s="167"/>
      <c r="AP374" s="167"/>
      <c r="AQ374" s="266" t="s">
        <v>720</v>
      </c>
      <c r="AR374" s="167"/>
      <c r="AS374" s="167"/>
      <c r="AT374" s="167"/>
      <c r="AU374" s="266" t="s">
        <v>720</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720</v>
      </c>
      <c r="AC375" s="175"/>
      <c r="AD375" s="175"/>
      <c r="AE375" s="266" t="s">
        <v>720</v>
      </c>
      <c r="AF375" s="167"/>
      <c r="AG375" s="167"/>
      <c r="AH375" s="167"/>
      <c r="AI375" s="266" t="s">
        <v>720</v>
      </c>
      <c r="AJ375" s="167"/>
      <c r="AK375" s="167"/>
      <c r="AL375" s="167"/>
      <c r="AM375" s="266"/>
      <c r="AN375" s="167"/>
      <c r="AO375" s="167"/>
      <c r="AP375" s="167"/>
      <c r="AQ375" s="266" t="s">
        <v>720</v>
      </c>
      <c r="AR375" s="167"/>
      <c r="AS375" s="167"/>
      <c r="AT375" s="167"/>
      <c r="AU375" s="266" t="s">
        <v>720</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hidden="1" customHeight="1" x14ac:dyDescent="0.15">
      <c r="A394" s="988"/>
      <c r="B394" s="253"/>
      <c r="C394" s="252"/>
      <c r="D394" s="253"/>
      <c r="E394" s="252"/>
      <c r="F394" s="314"/>
      <c r="G394" s="232" t="s">
        <v>745</v>
      </c>
      <c r="H394" s="191"/>
      <c r="I394" s="191"/>
      <c r="J394" s="191"/>
      <c r="K394" s="191"/>
      <c r="L394" s="191"/>
      <c r="M394" s="191"/>
      <c r="N394" s="191"/>
      <c r="O394" s="191"/>
      <c r="P394" s="233"/>
      <c r="Q394" s="975" t="s">
        <v>734</v>
      </c>
      <c r="R394" s="976"/>
      <c r="S394" s="976"/>
      <c r="T394" s="976"/>
      <c r="U394" s="976"/>
      <c r="V394" s="976"/>
      <c r="W394" s="976"/>
      <c r="X394" s="976"/>
      <c r="Y394" s="976"/>
      <c r="Z394" s="976"/>
      <c r="AA394" s="977"/>
      <c r="AB394" s="256" t="s">
        <v>735</v>
      </c>
      <c r="AC394" s="257"/>
      <c r="AD394" s="257"/>
      <c r="AE394" s="262" t="s">
        <v>720</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746</v>
      </c>
      <c r="K430" s="243"/>
      <c r="L430" s="243"/>
      <c r="M430" s="243"/>
      <c r="N430" s="243"/>
      <c r="O430" s="243"/>
      <c r="P430" s="243"/>
      <c r="Q430" s="243"/>
      <c r="R430" s="243"/>
      <c r="S430" s="243"/>
      <c r="T430" s="244"/>
      <c r="U430" s="245" t="s">
        <v>783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38.25" customHeight="1" x14ac:dyDescent="0.15">
      <c r="A433" s="988"/>
      <c r="B433" s="253"/>
      <c r="C433" s="252"/>
      <c r="D433" s="253"/>
      <c r="E433" s="196"/>
      <c r="F433" s="197"/>
      <c r="G433" s="232" t="s">
        <v>816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747</v>
      </c>
      <c r="AC433" s="175"/>
      <c r="AD433" s="175"/>
      <c r="AE433" s="166">
        <v>4159</v>
      </c>
      <c r="AF433" s="167"/>
      <c r="AG433" s="167"/>
      <c r="AH433" s="167"/>
      <c r="AI433" s="166">
        <v>4313</v>
      </c>
      <c r="AJ433" s="167"/>
      <c r="AK433" s="167"/>
      <c r="AL433" s="167"/>
      <c r="AM433" s="166">
        <v>4168</v>
      </c>
      <c r="AN433" s="167"/>
      <c r="AO433" s="167"/>
      <c r="AP433" s="168"/>
      <c r="AQ433" s="166" t="s">
        <v>720</v>
      </c>
      <c r="AR433" s="167"/>
      <c r="AS433" s="167"/>
      <c r="AT433" s="168"/>
      <c r="AU433" s="167" t="s">
        <v>720</v>
      </c>
      <c r="AV433" s="167"/>
      <c r="AW433" s="167"/>
      <c r="AX433" s="208"/>
      <c r="AY433">
        <f t="shared" ref="AY433:AY435" si="63">$AY$431</f>
        <v>1</v>
      </c>
    </row>
    <row r="434" spans="1:51" ht="38.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809</v>
      </c>
      <c r="AN434" s="167"/>
      <c r="AO434" s="167"/>
      <c r="AP434" s="168"/>
      <c r="AQ434" s="166" t="s">
        <v>720</v>
      </c>
      <c r="AR434" s="167"/>
      <c r="AS434" s="167"/>
      <c r="AT434" s="168"/>
      <c r="AU434" s="167" t="s">
        <v>720</v>
      </c>
      <c r="AV434" s="167"/>
      <c r="AW434" s="167"/>
      <c r="AX434" s="208"/>
      <c r="AY434">
        <f t="shared" si="63"/>
        <v>1</v>
      </c>
    </row>
    <row r="435" spans="1:51" ht="38.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809</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30" customHeight="1" x14ac:dyDescent="0.15">
      <c r="A458" s="988"/>
      <c r="B458" s="253"/>
      <c r="C458" s="252"/>
      <c r="D458" s="253"/>
      <c r="E458" s="196"/>
      <c r="F458" s="197"/>
      <c r="G458" s="232" t="s">
        <v>817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747</v>
      </c>
      <c r="AC458" s="175"/>
      <c r="AD458" s="175"/>
      <c r="AE458" s="166">
        <v>4159</v>
      </c>
      <c r="AF458" s="167"/>
      <c r="AG458" s="167"/>
      <c r="AH458" s="167"/>
      <c r="AI458" s="166">
        <v>4313</v>
      </c>
      <c r="AJ458" s="167"/>
      <c r="AK458" s="167"/>
      <c r="AL458" s="167"/>
      <c r="AM458" s="166">
        <v>4168</v>
      </c>
      <c r="AN458" s="167"/>
      <c r="AO458" s="167"/>
      <c r="AP458" s="168"/>
      <c r="AQ458" s="166" t="s">
        <v>720</v>
      </c>
      <c r="AR458" s="167"/>
      <c r="AS458" s="167"/>
      <c r="AT458" s="168"/>
      <c r="AU458" s="167" t="s">
        <v>720</v>
      </c>
      <c r="AV458" s="167"/>
      <c r="AW458" s="167"/>
      <c r="AX458" s="208"/>
      <c r="AY458">
        <f t="shared" ref="AY458:AY460" si="68">$AY$456</f>
        <v>1</v>
      </c>
    </row>
    <row r="459" spans="1:51" ht="30"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809</v>
      </c>
      <c r="AN459" s="167"/>
      <c r="AO459" s="167"/>
      <c r="AP459" s="168"/>
      <c r="AQ459" s="166" t="s">
        <v>720</v>
      </c>
      <c r="AR459" s="167"/>
      <c r="AS459" s="167"/>
      <c r="AT459" s="168"/>
      <c r="AU459" s="167" t="s">
        <v>720</v>
      </c>
      <c r="AV459" s="167"/>
      <c r="AW459" s="167"/>
      <c r="AX459" s="208"/>
      <c r="AY459">
        <f t="shared" si="68"/>
        <v>1</v>
      </c>
    </row>
    <row r="460" spans="1:51" ht="30"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809</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784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75"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756</v>
      </c>
      <c r="AE702" s="890"/>
      <c r="AF702" s="890"/>
      <c r="AG702" s="590" t="s">
        <v>785</v>
      </c>
      <c r="AH702" s="690"/>
      <c r="AI702" s="690"/>
      <c r="AJ702" s="690"/>
      <c r="AK702" s="690"/>
      <c r="AL702" s="690"/>
      <c r="AM702" s="690"/>
      <c r="AN702" s="690"/>
      <c r="AO702" s="690"/>
      <c r="AP702" s="690"/>
      <c r="AQ702" s="690"/>
      <c r="AR702" s="690"/>
      <c r="AS702" s="690"/>
      <c r="AT702" s="690"/>
      <c r="AU702" s="690"/>
      <c r="AV702" s="690"/>
      <c r="AW702" s="690"/>
      <c r="AX702" s="691"/>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756</v>
      </c>
      <c r="AE703" s="185"/>
      <c r="AF703" s="185"/>
      <c r="AG703" s="590" t="s">
        <v>786</v>
      </c>
      <c r="AH703" s="690"/>
      <c r="AI703" s="690"/>
      <c r="AJ703" s="690"/>
      <c r="AK703" s="690"/>
      <c r="AL703" s="690"/>
      <c r="AM703" s="690"/>
      <c r="AN703" s="690"/>
      <c r="AO703" s="690"/>
      <c r="AP703" s="690"/>
      <c r="AQ703" s="690"/>
      <c r="AR703" s="690"/>
      <c r="AS703" s="690"/>
      <c r="AT703" s="690"/>
      <c r="AU703" s="690"/>
      <c r="AV703" s="690"/>
      <c r="AW703" s="690"/>
      <c r="AX703" s="691"/>
    </row>
    <row r="704" spans="1:51" ht="38.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756</v>
      </c>
      <c r="AE704" s="582"/>
      <c r="AF704" s="582"/>
      <c r="AG704" s="193" t="s">
        <v>787</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756</v>
      </c>
      <c r="AE705" s="735"/>
      <c r="AF705" s="735"/>
      <c r="AG705" s="190" t="s">
        <v>788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789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790</v>
      </c>
      <c r="AE707" s="580"/>
      <c r="AF707" s="580"/>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756</v>
      </c>
      <c r="AE708" s="664"/>
      <c r="AF708" s="664"/>
      <c r="AG708" s="522" t="s">
        <v>791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756</v>
      </c>
      <c r="AE709" s="185"/>
      <c r="AF709" s="185"/>
      <c r="AG709" s="590" t="s">
        <v>792</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793</v>
      </c>
      <c r="AE710" s="185"/>
      <c r="AF710" s="185"/>
      <c r="AG710" s="590" t="s">
        <v>407</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756</v>
      </c>
      <c r="AE711" s="185"/>
      <c r="AF711" s="185"/>
      <c r="AG711" s="590" t="s">
        <v>794</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793</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793</v>
      </c>
      <c r="AE713" s="185"/>
      <c r="AF713" s="186"/>
      <c r="AG713" s="590" t="s">
        <v>407</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756</v>
      </c>
      <c r="AE714" s="588"/>
      <c r="AF714" s="589"/>
      <c r="AG714" s="685" t="s">
        <v>795</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756</v>
      </c>
      <c r="AE715" s="664"/>
      <c r="AF715" s="776"/>
      <c r="AG715" s="522" t="s">
        <v>796</v>
      </c>
      <c r="AH715" s="688"/>
      <c r="AI715" s="688"/>
      <c r="AJ715" s="688"/>
      <c r="AK715" s="688"/>
      <c r="AL715" s="688"/>
      <c r="AM715" s="688"/>
      <c r="AN715" s="688"/>
      <c r="AO715" s="688"/>
      <c r="AP715" s="688"/>
      <c r="AQ715" s="688"/>
      <c r="AR715" s="688"/>
      <c r="AS715" s="688"/>
      <c r="AT715" s="688"/>
      <c r="AU715" s="688"/>
      <c r="AV715" s="688"/>
      <c r="AW715" s="688"/>
      <c r="AX715" s="689"/>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793</v>
      </c>
      <c r="AE716" s="758"/>
      <c r="AF716" s="758"/>
      <c r="AG716" s="590" t="s">
        <v>407</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756</v>
      </c>
      <c r="AE717" s="185"/>
      <c r="AF717" s="185"/>
      <c r="AG717" s="590" t="s">
        <v>797</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756</v>
      </c>
      <c r="AE718" s="185"/>
      <c r="AF718" s="185"/>
      <c r="AG718" s="193" t="s">
        <v>798</v>
      </c>
      <c r="AH718" s="726"/>
      <c r="AI718" s="726"/>
      <c r="AJ718" s="726"/>
      <c r="AK718" s="726"/>
      <c r="AL718" s="726"/>
      <c r="AM718" s="726"/>
      <c r="AN718" s="726"/>
      <c r="AO718" s="726"/>
      <c r="AP718" s="726"/>
      <c r="AQ718" s="726"/>
      <c r="AR718" s="726"/>
      <c r="AS718" s="726"/>
      <c r="AT718" s="726"/>
      <c r="AU718" s="726"/>
      <c r="AV718" s="726"/>
      <c r="AW718" s="726"/>
      <c r="AX718" s="727"/>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3"/>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0.5" customHeight="1" x14ac:dyDescent="0.15">
      <c r="A726" s="617" t="s">
        <v>48</v>
      </c>
      <c r="B726" s="618"/>
      <c r="C726" s="439" t="s">
        <v>53</v>
      </c>
      <c r="D726" s="577"/>
      <c r="E726" s="577"/>
      <c r="F726" s="578"/>
      <c r="G726" s="796" t="s">
        <v>799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5" t="s">
        <v>57</v>
      </c>
      <c r="D727" s="696"/>
      <c r="E727" s="696"/>
      <c r="F727" s="697"/>
      <c r="G727" s="794" t="s">
        <v>800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4" t="s">
        <v>809</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t="s">
        <v>809</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5" t="s">
        <v>809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2"/>
      <c r="C789" s="762"/>
      <c r="D789" s="762"/>
      <c r="E789" s="762"/>
      <c r="F789" s="763"/>
      <c r="G789" s="445" t="s">
        <v>759</v>
      </c>
      <c r="H789" s="446"/>
      <c r="I789" s="446"/>
      <c r="J789" s="446"/>
      <c r="K789" s="447"/>
      <c r="L789" s="448" t="s">
        <v>760</v>
      </c>
      <c r="M789" s="449"/>
      <c r="N789" s="449"/>
      <c r="O789" s="449"/>
      <c r="P789" s="449"/>
      <c r="Q789" s="449"/>
      <c r="R789" s="449"/>
      <c r="S789" s="449"/>
      <c r="T789" s="449"/>
      <c r="U789" s="449"/>
      <c r="V789" s="449"/>
      <c r="W789" s="449"/>
      <c r="X789" s="450"/>
      <c r="Y789" s="451">
        <v>639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2"/>
      <c r="C790" s="762"/>
      <c r="D790" s="762"/>
      <c r="E790" s="762"/>
      <c r="F790" s="763"/>
      <c r="G790" s="350" t="s">
        <v>759</v>
      </c>
      <c r="H790" s="351"/>
      <c r="I790" s="351"/>
      <c r="J790" s="351"/>
      <c r="K790" s="352"/>
      <c r="L790" s="400" t="s">
        <v>760</v>
      </c>
      <c r="M790" s="401"/>
      <c r="N790" s="401"/>
      <c r="O790" s="401"/>
      <c r="P790" s="401"/>
      <c r="Q790" s="401"/>
      <c r="R790" s="401"/>
      <c r="S790" s="401"/>
      <c r="T790" s="401"/>
      <c r="U790" s="401"/>
      <c r="V790" s="401"/>
      <c r="W790" s="401"/>
      <c r="X790" s="402"/>
      <c r="Y790" s="397">
        <v>617</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62"/>
      <c r="C791" s="762"/>
      <c r="D791" s="762"/>
      <c r="E791" s="762"/>
      <c r="F791" s="763"/>
      <c r="G791" s="350" t="s">
        <v>759</v>
      </c>
      <c r="H791" s="351"/>
      <c r="I791" s="351"/>
      <c r="J791" s="351"/>
      <c r="K791" s="352"/>
      <c r="L791" s="400" t="s">
        <v>760</v>
      </c>
      <c r="M791" s="401"/>
      <c r="N791" s="401"/>
      <c r="O791" s="401"/>
      <c r="P791" s="401"/>
      <c r="Q791" s="401"/>
      <c r="R791" s="401"/>
      <c r="S791" s="401"/>
      <c r="T791" s="401"/>
      <c r="U791" s="401"/>
      <c r="V791" s="401"/>
      <c r="W791" s="401"/>
      <c r="X791" s="402"/>
      <c r="Y791" s="397">
        <v>451</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62"/>
      <c r="C792" s="762"/>
      <c r="D792" s="762"/>
      <c r="E792" s="762"/>
      <c r="F792" s="763"/>
      <c r="G792" s="350" t="s">
        <v>759</v>
      </c>
      <c r="H792" s="351"/>
      <c r="I792" s="351"/>
      <c r="J792" s="351"/>
      <c r="K792" s="352"/>
      <c r="L792" s="400" t="s">
        <v>760</v>
      </c>
      <c r="M792" s="401"/>
      <c r="N792" s="401"/>
      <c r="O792" s="401"/>
      <c r="P792" s="401"/>
      <c r="Q792" s="401"/>
      <c r="R792" s="401"/>
      <c r="S792" s="401"/>
      <c r="T792" s="401"/>
      <c r="U792" s="401"/>
      <c r="V792" s="401"/>
      <c r="W792" s="401"/>
      <c r="X792" s="402"/>
      <c r="Y792" s="397">
        <v>451</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62"/>
      <c r="C793" s="762"/>
      <c r="D793" s="762"/>
      <c r="E793" s="762"/>
      <c r="F793" s="763"/>
      <c r="G793" s="350" t="s">
        <v>759</v>
      </c>
      <c r="H793" s="351"/>
      <c r="I793" s="351"/>
      <c r="J793" s="351"/>
      <c r="K793" s="352"/>
      <c r="L793" s="400" t="s">
        <v>760</v>
      </c>
      <c r="M793" s="401"/>
      <c r="N793" s="401"/>
      <c r="O793" s="401"/>
      <c r="P793" s="401"/>
      <c r="Q793" s="401"/>
      <c r="R793" s="401"/>
      <c r="S793" s="401"/>
      <c r="T793" s="401"/>
      <c r="U793" s="401"/>
      <c r="V793" s="401"/>
      <c r="W793" s="401"/>
      <c r="X793" s="402"/>
      <c r="Y793" s="397">
        <v>443</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62"/>
      <c r="C794" s="762"/>
      <c r="D794" s="762"/>
      <c r="E794" s="762"/>
      <c r="F794" s="763"/>
      <c r="G794" s="350" t="s">
        <v>759</v>
      </c>
      <c r="H794" s="351"/>
      <c r="I794" s="351"/>
      <c r="J794" s="351"/>
      <c r="K794" s="352"/>
      <c r="L794" s="400" t="s">
        <v>760</v>
      </c>
      <c r="M794" s="401"/>
      <c r="N794" s="401"/>
      <c r="O794" s="401"/>
      <c r="P794" s="401"/>
      <c r="Q794" s="401"/>
      <c r="R794" s="401"/>
      <c r="S794" s="401"/>
      <c r="T794" s="401"/>
      <c r="U794" s="401"/>
      <c r="V794" s="401"/>
      <c r="W794" s="401"/>
      <c r="X794" s="402"/>
      <c r="Y794" s="397">
        <v>443</v>
      </c>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62"/>
      <c r="C795" s="762"/>
      <c r="D795" s="762"/>
      <c r="E795" s="762"/>
      <c r="F795" s="763"/>
      <c r="G795" s="350" t="s">
        <v>759</v>
      </c>
      <c r="H795" s="351"/>
      <c r="I795" s="351"/>
      <c r="J795" s="351"/>
      <c r="K795" s="352"/>
      <c r="L795" s="400" t="s">
        <v>760</v>
      </c>
      <c r="M795" s="401"/>
      <c r="N795" s="401"/>
      <c r="O795" s="401"/>
      <c r="P795" s="401"/>
      <c r="Q795" s="401"/>
      <c r="R795" s="401"/>
      <c r="S795" s="401"/>
      <c r="T795" s="401"/>
      <c r="U795" s="401"/>
      <c r="V795" s="401"/>
      <c r="W795" s="401"/>
      <c r="X795" s="402"/>
      <c r="Y795" s="397">
        <v>411</v>
      </c>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62"/>
      <c r="C796" s="762"/>
      <c r="D796" s="762"/>
      <c r="E796" s="762"/>
      <c r="F796" s="763"/>
      <c r="G796" s="350" t="s">
        <v>759</v>
      </c>
      <c r="H796" s="351"/>
      <c r="I796" s="351"/>
      <c r="J796" s="351"/>
      <c r="K796" s="352"/>
      <c r="L796" s="400" t="s">
        <v>760</v>
      </c>
      <c r="M796" s="401"/>
      <c r="N796" s="401"/>
      <c r="O796" s="401"/>
      <c r="P796" s="401"/>
      <c r="Q796" s="401"/>
      <c r="R796" s="401"/>
      <c r="S796" s="401"/>
      <c r="T796" s="401"/>
      <c r="U796" s="401"/>
      <c r="V796" s="401"/>
      <c r="W796" s="401"/>
      <c r="X796" s="402"/>
      <c r="Y796" s="397">
        <v>301</v>
      </c>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62"/>
      <c r="C797" s="762"/>
      <c r="D797" s="762"/>
      <c r="E797" s="762"/>
      <c r="F797" s="763"/>
      <c r="G797" s="350" t="s">
        <v>759</v>
      </c>
      <c r="H797" s="351"/>
      <c r="I797" s="351"/>
      <c r="J797" s="351"/>
      <c r="K797" s="352"/>
      <c r="L797" s="400" t="s">
        <v>761</v>
      </c>
      <c r="M797" s="401"/>
      <c r="N797" s="401"/>
      <c r="O797" s="401"/>
      <c r="P797" s="401"/>
      <c r="Q797" s="401"/>
      <c r="R797" s="401"/>
      <c r="S797" s="401"/>
      <c r="T797" s="401"/>
      <c r="U797" s="401"/>
      <c r="V797" s="401"/>
      <c r="W797" s="401"/>
      <c r="X797" s="402"/>
      <c r="Y797" s="397">
        <v>142</v>
      </c>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62"/>
      <c r="C798" s="762"/>
      <c r="D798" s="762"/>
      <c r="E798" s="762"/>
      <c r="F798" s="763"/>
      <c r="G798" s="350" t="s">
        <v>759</v>
      </c>
      <c r="H798" s="351"/>
      <c r="I798" s="351"/>
      <c r="J798" s="351"/>
      <c r="K798" s="352"/>
      <c r="L798" s="400" t="s">
        <v>775</v>
      </c>
      <c r="M798" s="401"/>
      <c r="N798" s="401"/>
      <c r="O798" s="401"/>
      <c r="P798" s="401"/>
      <c r="Q798" s="401"/>
      <c r="R798" s="401"/>
      <c r="S798" s="401"/>
      <c r="T798" s="401"/>
      <c r="U798" s="401"/>
      <c r="V798" s="401"/>
      <c r="W798" s="401"/>
      <c r="X798" s="402"/>
      <c r="Y798" s="397">
        <v>8058</v>
      </c>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11956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62"/>
      <c r="C804" s="762"/>
      <c r="D804" s="762"/>
      <c r="E804" s="762"/>
      <c r="F804" s="76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62"/>
      <c r="C805" s="762"/>
      <c r="D805" s="762"/>
      <c r="E805" s="762"/>
      <c r="F805" s="76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62"/>
      <c r="C806" s="762"/>
      <c r="D806" s="762"/>
      <c r="E806" s="762"/>
      <c r="F806" s="76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62"/>
      <c r="C807" s="762"/>
      <c r="D807" s="762"/>
      <c r="E807" s="762"/>
      <c r="F807" s="76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62"/>
      <c r="C808" s="762"/>
      <c r="D808" s="762"/>
      <c r="E808" s="762"/>
      <c r="F808" s="76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62"/>
      <c r="C809" s="762"/>
      <c r="D809" s="762"/>
      <c r="E809" s="762"/>
      <c r="F809" s="76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62"/>
      <c r="C810" s="762"/>
      <c r="D810" s="762"/>
      <c r="E810" s="762"/>
      <c r="F810" s="76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62"/>
      <c r="C811" s="762"/>
      <c r="D811" s="762"/>
      <c r="E811" s="762"/>
      <c r="F811" s="76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62"/>
      <c r="C817" s="762"/>
      <c r="D817" s="762"/>
      <c r="E817" s="762"/>
      <c r="F817" s="76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62"/>
      <c r="C818" s="762"/>
      <c r="D818" s="762"/>
      <c r="E818" s="762"/>
      <c r="F818" s="76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62"/>
      <c r="C819" s="762"/>
      <c r="D819" s="762"/>
      <c r="E819" s="762"/>
      <c r="F819" s="76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62"/>
      <c r="C820" s="762"/>
      <c r="D820" s="762"/>
      <c r="E820" s="762"/>
      <c r="F820" s="76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62"/>
      <c r="C821" s="762"/>
      <c r="D821" s="762"/>
      <c r="E821" s="762"/>
      <c r="F821" s="76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62"/>
      <c r="C822" s="762"/>
      <c r="D822" s="762"/>
      <c r="E822" s="762"/>
      <c r="F822" s="76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62"/>
      <c r="C823" s="762"/>
      <c r="D823" s="762"/>
      <c r="E823" s="762"/>
      <c r="F823" s="76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62"/>
      <c r="C824" s="762"/>
      <c r="D824" s="762"/>
      <c r="E824" s="762"/>
      <c r="F824" s="76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2"/>
      <c r="C830" s="762"/>
      <c r="D830" s="762"/>
      <c r="E830" s="762"/>
      <c r="F830" s="76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2"/>
      <c r="C831" s="762"/>
      <c r="D831" s="762"/>
      <c r="E831" s="762"/>
      <c r="F831" s="76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2"/>
      <c r="C832" s="762"/>
      <c r="D832" s="762"/>
      <c r="E832" s="762"/>
      <c r="F832" s="76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2"/>
      <c r="C833" s="762"/>
      <c r="D833" s="762"/>
      <c r="E833" s="762"/>
      <c r="F833" s="76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2"/>
      <c r="C834" s="762"/>
      <c r="D834" s="762"/>
      <c r="E834" s="762"/>
      <c r="F834" s="76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2"/>
      <c r="C835" s="762"/>
      <c r="D835" s="762"/>
      <c r="E835" s="762"/>
      <c r="F835" s="76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2"/>
      <c r="C836" s="762"/>
      <c r="D836" s="762"/>
      <c r="E836" s="762"/>
      <c r="F836" s="76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2"/>
      <c r="C837" s="762"/>
      <c r="D837" s="762"/>
      <c r="E837" s="762"/>
      <c r="F837" s="76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763</v>
      </c>
      <c r="D845" s="417"/>
      <c r="E845" s="417"/>
      <c r="F845" s="417"/>
      <c r="G845" s="417"/>
      <c r="H845" s="417"/>
      <c r="I845" s="417"/>
      <c r="J845" s="418">
        <v>1011101022740</v>
      </c>
      <c r="K845" s="419"/>
      <c r="L845" s="419"/>
      <c r="M845" s="419"/>
      <c r="N845" s="419"/>
      <c r="O845" s="419"/>
      <c r="P845" s="421" t="s">
        <v>764</v>
      </c>
      <c r="Q845" s="317"/>
      <c r="R845" s="317"/>
      <c r="S845" s="317"/>
      <c r="T845" s="317"/>
      <c r="U845" s="317"/>
      <c r="V845" s="317"/>
      <c r="W845" s="317"/>
      <c r="X845" s="317"/>
      <c r="Y845" s="318">
        <v>11956</v>
      </c>
      <c r="Z845" s="319"/>
      <c r="AA845" s="319"/>
      <c r="AB845" s="320"/>
      <c r="AC845" s="322" t="s">
        <v>801</v>
      </c>
      <c r="AD845" s="323"/>
      <c r="AE845" s="323"/>
      <c r="AF845" s="323"/>
      <c r="AG845" s="323"/>
      <c r="AH845" s="329" t="s">
        <v>802</v>
      </c>
      <c r="AI845" s="330"/>
      <c r="AJ845" s="330"/>
      <c r="AK845" s="330"/>
      <c r="AL845" s="329" t="s">
        <v>802</v>
      </c>
      <c r="AM845" s="330"/>
      <c r="AN845" s="330"/>
      <c r="AO845" s="330"/>
      <c r="AP845" s="321" t="s">
        <v>803</v>
      </c>
      <c r="AQ845" s="321"/>
      <c r="AR845" s="321"/>
      <c r="AS845" s="321"/>
      <c r="AT845" s="321"/>
      <c r="AU845" s="321"/>
      <c r="AV845" s="321"/>
      <c r="AW845" s="321"/>
      <c r="AX845" s="321"/>
    </row>
    <row r="846" spans="1:51" ht="30" customHeight="1" x14ac:dyDescent="0.15">
      <c r="A846" s="403">
        <v>2</v>
      </c>
      <c r="B846" s="403">
        <v>1</v>
      </c>
      <c r="C846" s="420" t="s">
        <v>765</v>
      </c>
      <c r="D846" s="417"/>
      <c r="E846" s="417"/>
      <c r="F846" s="417"/>
      <c r="G846" s="417"/>
      <c r="H846" s="417"/>
      <c r="I846" s="417"/>
      <c r="J846" s="418">
        <v>7011101040547</v>
      </c>
      <c r="K846" s="419"/>
      <c r="L846" s="419"/>
      <c r="M846" s="419"/>
      <c r="N846" s="419"/>
      <c r="O846" s="419"/>
      <c r="P846" s="421" t="s">
        <v>766</v>
      </c>
      <c r="Q846" s="317"/>
      <c r="R846" s="317"/>
      <c r="S846" s="317"/>
      <c r="T846" s="317"/>
      <c r="U846" s="317"/>
      <c r="V846" s="317"/>
      <c r="W846" s="317"/>
      <c r="X846" s="317"/>
      <c r="Y846" s="318">
        <v>2695</v>
      </c>
      <c r="Z846" s="319"/>
      <c r="AA846" s="319"/>
      <c r="AB846" s="320"/>
      <c r="AC846" s="322" t="s">
        <v>801</v>
      </c>
      <c r="AD846" s="323"/>
      <c r="AE846" s="323"/>
      <c r="AF846" s="323"/>
      <c r="AG846" s="323"/>
      <c r="AH846" s="329" t="s">
        <v>802</v>
      </c>
      <c r="AI846" s="330"/>
      <c r="AJ846" s="330"/>
      <c r="AK846" s="330"/>
      <c r="AL846" s="329" t="s">
        <v>802</v>
      </c>
      <c r="AM846" s="330"/>
      <c r="AN846" s="330"/>
      <c r="AO846" s="330"/>
      <c r="AP846" s="321" t="s">
        <v>803</v>
      </c>
      <c r="AQ846" s="321"/>
      <c r="AR846" s="321"/>
      <c r="AS846" s="321"/>
      <c r="AT846" s="321"/>
      <c r="AU846" s="321"/>
      <c r="AV846" s="321"/>
      <c r="AW846" s="321"/>
      <c r="AX846" s="321"/>
      <c r="AY846">
        <f>COUNTA($C$846)</f>
        <v>1</v>
      </c>
    </row>
    <row r="847" spans="1:51" ht="30" customHeight="1" x14ac:dyDescent="0.15">
      <c r="A847" s="403">
        <v>3</v>
      </c>
      <c r="B847" s="403">
        <v>1</v>
      </c>
      <c r="C847" s="420" t="s">
        <v>767</v>
      </c>
      <c r="D847" s="417"/>
      <c r="E847" s="417"/>
      <c r="F847" s="417"/>
      <c r="G847" s="417"/>
      <c r="H847" s="417"/>
      <c r="I847" s="417"/>
      <c r="J847" s="418">
        <v>1010401010455</v>
      </c>
      <c r="K847" s="419"/>
      <c r="L847" s="419"/>
      <c r="M847" s="419"/>
      <c r="N847" s="419"/>
      <c r="O847" s="419"/>
      <c r="P847" s="421" t="s">
        <v>768</v>
      </c>
      <c r="Q847" s="317"/>
      <c r="R847" s="317"/>
      <c r="S847" s="317"/>
      <c r="T847" s="317"/>
      <c r="U847" s="317"/>
      <c r="V847" s="317"/>
      <c r="W847" s="317"/>
      <c r="X847" s="317"/>
      <c r="Y847" s="318">
        <v>1651</v>
      </c>
      <c r="Z847" s="319"/>
      <c r="AA847" s="319"/>
      <c r="AB847" s="320"/>
      <c r="AC847" s="322" t="s">
        <v>801</v>
      </c>
      <c r="AD847" s="323"/>
      <c r="AE847" s="323"/>
      <c r="AF847" s="323"/>
      <c r="AG847" s="323"/>
      <c r="AH847" s="329" t="s">
        <v>802</v>
      </c>
      <c r="AI847" s="330"/>
      <c r="AJ847" s="330"/>
      <c r="AK847" s="330"/>
      <c r="AL847" s="329" t="s">
        <v>802</v>
      </c>
      <c r="AM847" s="330"/>
      <c r="AN847" s="330"/>
      <c r="AO847" s="330"/>
      <c r="AP847" s="321" t="s">
        <v>803</v>
      </c>
      <c r="AQ847" s="321"/>
      <c r="AR847" s="321"/>
      <c r="AS847" s="321"/>
      <c r="AT847" s="321"/>
      <c r="AU847" s="321"/>
      <c r="AV847" s="321"/>
      <c r="AW847" s="321"/>
      <c r="AX847" s="321"/>
      <c r="AY847">
        <f>COUNTA($C$847)</f>
        <v>1</v>
      </c>
    </row>
    <row r="848" spans="1:51" ht="30" customHeight="1" x14ac:dyDescent="0.15">
      <c r="A848" s="403">
        <v>4</v>
      </c>
      <c r="B848" s="403">
        <v>1</v>
      </c>
      <c r="C848" s="420" t="s">
        <v>769</v>
      </c>
      <c r="D848" s="417"/>
      <c r="E848" s="417"/>
      <c r="F848" s="417"/>
      <c r="G848" s="417"/>
      <c r="H848" s="417"/>
      <c r="I848" s="417"/>
      <c r="J848" s="418">
        <v>1430001022461</v>
      </c>
      <c r="K848" s="419"/>
      <c r="L848" s="419"/>
      <c r="M848" s="419"/>
      <c r="N848" s="419"/>
      <c r="O848" s="419"/>
      <c r="P848" s="421" t="s">
        <v>770</v>
      </c>
      <c r="Q848" s="317"/>
      <c r="R848" s="317"/>
      <c r="S848" s="317"/>
      <c r="T848" s="317"/>
      <c r="U848" s="317"/>
      <c r="V848" s="317"/>
      <c r="W848" s="317"/>
      <c r="X848" s="317"/>
      <c r="Y848" s="318">
        <v>276</v>
      </c>
      <c r="Z848" s="319"/>
      <c r="AA848" s="319"/>
      <c r="AB848" s="320"/>
      <c r="AC848" s="322" t="s">
        <v>801</v>
      </c>
      <c r="AD848" s="323"/>
      <c r="AE848" s="323"/>
      <c r="AF848" s="323"/>
      <c r="AG848" s="323"/>
      <c r="AH848" s="329" t="s">
        <v>802</v>
      </c>
      <c r="AI848" s="330"/>
      <c r="AJ848" s="330"/>
      <c r="AK848" s="330"/>
      <c r="AL848" s="329" t="s">
        <v>802</v>
      </c>
      <c r="AM848" s="330"/>
      <c r="AN848" s="330"/>
      <c r="AO848" s="330"/>
      <c r="AP848" s="321" t="s">
        <v>803</v>
      </c>
      <c r="AQ848" s="321"/>
      <c r="AR848" s="321"/>
      <c r="AS848" s="321"/>
      <c r="AT848" s="321"/>
      <c r="AU848" s="321"/>
      <c r="AV848" s="321"/>
      <c r="AW848" s="321"/>
      <c r="AX848" s="321"/>
      <c r="AY848">
        <f>COUNTA($C$848)</f>
        <v>1</v>
      </c>
    </row>
    <row r="849" spans="1:51" ht="30" customHeight="1" x14ac:dyDescent="0.15">
      <c r="A849" s="403">
        <v>5</v>
      </c>
      <c r="B849" s="403">
        <v>1</v>
      </c>
      <c r="C849" s="420" t="s">
        <v>771</v>
      </c>
      <c r="D849" s="417"/>
      <c r="E849" s="417"/>
      <c r="F849" s="417"/>
      <c r="G849" s="417"/>
      <c r="H849" s="417"/>
      <c r="I849" s="417"/>
      <c r="J849" s="418">
        <v>7010701017021</v>
      </c>
      <c r="K849" s="419"/>
      <c r="L849" s="419"/>
      <c r="M849" s="419"/>
      <c r="N849" s="419"/>
      <c r="O849" s="419"/>
      <c r="P849" s="421" t="s">
        <v>772</v>
      </c>
      <c r="Q849" s="317"/>
      <c r="R849" s="317"/>
      <c r="S849" s="317"/>
      <c r="T849" s="317"/>
      <c r="U849" s="317"/>
      <c r="V849" s="317"/>
      <c r="W849" s="317"/>
      <c r="X849" s="317"/>
      <c r="Y849" s="318">
        <v>249</v>
      </c>
      <c r="Z849" s="319"/>
      <c r="AA849" s="319"/>
      <c r="AB849" s="320"/>
      <c r="AC849" s="322" t="s">
        <v>801</v>
      </c>
      <c r="AD849" s="323"/>
      <c r="AE849" s="323"/>
      <c r="AF849" s="323"/>
      <c r="AG849" s="323"/>
      <c r="AH849" s="329" t="s">
        <v>802</v>
      </c>
      <c r="AI849" s="330"/>
      <c r="AJ849" s="330"/>
      <c r="AK849" s="330"/>
      <c r="AL849" s="329" t="s">
        <v>802</v>
      </c>
      <c r="AM849" s="330"/>
      <c r="AN849" s="330"/>
      <c r="AO849" s="330"/>
      <c r="AP849" s="321" t="s">
        <v>803</v>
      </c>
      <c r="AQ849" s="321"/>
      <c r="AR849" s="321"/>
      <c r="AS849" s="321"/>
      <c r="AT849" s="321"/>
      <c r="AU849" s="321"/>
      <c r="AV849" s="321"/>
      <c r="AW849" s="321"/>
      <c r="AX849" s="321"/>
      <c r="AY849">
        <f>COUNTA($C$849)</f>
        <v>1</v>
      </c>
    </row>
    <row r="850" spans="1:51" ht="30" customHeight="1" x14ac:dyDescent="0.15">
      <c r="A850" s="403">
        <v>6</v>
      </c>
      <c r="B850" s="403">
        <v>1</v>
      </c>
      <c r="C850" s="420" t="s">
        <v>773</v>
      </c>
      <c r="D850" s="417"/>
      <c r="E850" s="417"/>
      <c r="F850" s="417"/>
      <c r="G850" s="417"/>
      <c r="H850" s="417"/>
      <c r="I850" s="417"/>
      <c r="J850" s="418">
        <v>7020001078696</v>
      </c>
      <c r="K850" s="419"/>
      <c r="L850" s="419"/>
      <c r="M850" s="419"/>
      <c r="N850" s="419"/>
      <c r="O850" s="419"/>
      <c r="P850" s="421" t="s">
        <v>774</v>
      </c>
      <c r="Q850" s="317"/>
      <c r="R850" s="317"/>
      <c r="S850" s="317"/>
      <c r="T850" s="317"/>
      <c r="U850" s="317"/>
      <c r="V850" s="317"/>
      <c r="W850" s="317"/>
      <c r="X850" s="317"/>
      <c r="Y850" s="318">
        <v>9</v>
      </c>
      <c r="Z850" s="319"/>
      <c r="AA850" s="319"/>
      <c r="AB850" s="320"/>
      <c r="AC850" s="322" t="s">
        <v>801</v>
      </c>
      <c r="AD850" s="323"/>
      <c r="AE850" s="323"/>
      <c r="AF850" s="323"/>
      <c r="AG850" s="323"/>
      <c r="AH850" s="329" t="s">
        <v>802</v>
      </c>
      <c r="AI850" s="330"/>
      <c r="AJ850" s="330"/>
      <c r="AK850" s="330"/>
      <c r="AL850" s="329" t="s">
        <v>802</v>
      </c>
      <c r="AM850" s="330"/>
      <c r="AN850" s="330"/>
      <c r="AO850" s="330"/>
      <c r="AP850" s="321" t="s">
        <v>803</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5"/>
      <c r="E1109" s="277" t="s">
        <v>262</v>
      </c>
      <c r="F1109" s="885"/>
      <c r="G1109" s="885"/>
      <c r="H1109" s="885"/>
      <c r="I1109" s="885"/>
      <c r="J1109" s="277" t="s">
        <v>297</v>
      </c>
      <c r="K1109" s="277"/>
      <c r="L1109" s="277"/>
      <c r="M1109" s="277"/>
      <c r="N1109" s="277"/>
      <c r="O1109" s="277"/>
      <c r="P1109" s="347" t="s">
        <v>27</v>
      </c>
      <c r="Q1109" s="347"/>
      <c r="R1109" s="347"/>
      <c r="S1109" s="347"/>
      <c r="T1109" s="347"/>
      <c r="U1109" s="347"/>
      <c r="V1109" s="347"/>
      <c r="W1109" s="347"/>
      <c r="X1109" s="347"/>
      <c r="Y1109" s="277" t="s">
        <v>299</v>
      </c>
      <c r="Z1109" s="885"/>
      <c r="AA1109" s="885"/>
      <c r="AB1109" s="885"/>
      <c r="AC1109" s="277" t="s">
        <v>245</v>
      </c>
      <c r="AD1109" s="277"/>
      <c r="AE1109" s="277"/>
      <c r="AF1109" s="277"/>
      <c r="AG1109" s="277"/>
      <c r="AH1109" s="347" t="s">
        <v>258</v>
      </c>
      <c r="AI1109" s="348"/>
      <c r="AJ1109" s="348"/>
      <c r="AK1109" s="348"/>
      <c r="AL1109" s="348" t="s">
        <v>21</v>
      </c>
      <c r="AM1109" s="348"/>
      <c r="AN1109" s="348"/>
      <c r="AO1109" s="888"/>
      <c r="AP1109" s="423" t="s">
        <v>330</v>
      </c>
      <c r="AQ1109" s="423"/>
      <c r="AR1109" s="423"/>
      <c r="AS1109" s="423"/>
      <c r="AT1109" s="423"/>
      <c r="AU1109" s="423"/>
      <c r="AV1109" s="423"/>
      <c r="AW1109" s="423"/>
      <c r="AX1109" s="423"/>
    </row>
    <row r="1110" spans="1:51" ht="90" customHeight="1" x14ac:dyDescent="0.15">
      <c r="A1110" s="403">
        <v>1</v>
      </c>
      <c r="B1110" s="403">
        <v>1</v>
      </c>
      <c r="C1110" s="887"/>
      <c r="D1110" s="887"/>
      <c r="E1110" s="262" t="s">
        <v>767</v>
      </c>
      <c r="F1110" s="886"/>
      <c r="G1110" s="886"/>
      <c r="H1110" s="886"/>
      <c r="I1110" s="886"/>
      <c r="J1110" s="418">
        <v>1010401010455</v>
      </c>
      <c r="K1110" s="419"/>
      <c r="L1110" s="419"/>
      <c r="M1110" s="419"/>
      <c r="N1110" s="419"/>
      <c r="O1110" s="419"/>
      <c r="P1110" s="421" t="s">
        <v>778</v>
      </c>
      <c r="Q1110" s="317"/>
      <c r="R1110" s="317"/>
      <c r="S1110" s="317"/>
      <c r="T1110" s="317"/>
      <c r="U1110" s="317"/>
      <c r="V1110" s="317"/>
      <c r="W1110" s="317"/>
      <c r="X1110" s="317"/>
      <c r="Y1110" s="318">
        <v>5075</v>
      </c>
      <c r="Z1110" s="319"/>
      <c r="AA1110" s="319"/>
      <c r="AB1110" s="320"/>
      <c r="AC1110" s="322" t="s">
        <v>378</v>
      </c>
      <c r="AD1110" s="323"/>
      <c r="AE1110" s="323"/>
      <c r="AF1110" s="323"/>
      <c r="AG1110" s="323"/>
      <c r="AH1110" s="324" t="s">
        <v>812</v>
      </c>
      <c r="AI1110" s="325"/>
      <c r="AJ1110" s="325"/>
      <c r="AK1110" s="325"/>
      <c r="AL1110" s="326">
        <v>100</v>
      </c>
      <c r="AM1110" s="327"/>
      <c r="AN1110" s="327"/>
      <c r="AO1110" s="328"/>
      <c r="AP1110" s="321" t="s">
        <v>777</v>
      </c>
      <c r="AQ1110" s="321"/>
      <c r="AR1110" s="321"/>
      <c r="AS1110" s="321"/>
      <c r="AT1110" s="321"/>
      <c r="AU1110" s="321"/>
      <c r="AV1110" s="321"/>
      <c r="AW1110" s="321"/>
      <c r="AX1110" s="321"/>
    </row>
    <row r="1111" spans="1:51" ht="90" customHeight="1" x14ac:dyDescent="0.15">
      <c r="A1111" s="403">
        <v>2</v>
      </c>
      <c r="B1111" s="403">
        <v>1</v>
      </c>
      <c r="C1111" s="887"/>
      <c r="D1111" s="887"/>
      <c r="E1111" s="262" t="s">
        <v>763</v>
      </c>
      <c r="F1111" s="886"/>
      <c r="G1111" s="886"/>
      <c r="H1111" s="886"/>
      <c r="I1111" s="886"/>
      <c r="J1111" s="418">
        <v>1011101022740</v>
      </c>
      <c r="K1111" s="419"/>
      <c r="L1111" s="419"/>
      <c r="M1111" s="419"/>
      <c r="N1111" s="419"/>
      <c r="O1111" s="419"/>
      <c r="P1111" s="421" t="s">
        <v>776</v>
      </c>
      <c r="Q1111" s="317"/>
      <c r="R1111" s="317"/>
      <c r="S1111" s="317"/>
      <c r="T1111" s="317"/>
      <c r="U1111" s="317"/>
      <c r="V1111" s="317"/>
      <c r="W1111" s="317"/>
      <c r="X1111" s="317"/>
      <c r="Y1111" s="318">
        <v>3654</v>
      </c>
      <c r="Z1111" s="319"/>
      <c r="AA1111" s="319"/>
      <c r="AB1111" s="320"/>
      <c r="AC1111" s="322" t="s">
        <v>378</v>
      </c>
      <c r="AD1111" s="323"/>
      <c r="AE1111" s="323"/>
      <c r="AF1111" s="323"/>
      <c r="AG1111" s="323"/>
      <c r="AH1111" s="324" t="s">
        <v>812</v>
      </c>
      <c r="AI1111" s="325"/>
      <c r="AJ1111" s="325"/>
      <c r="AK1111" s="325"/>
      <c r="AL1111" s="326">
        <v>98</v>
      </c>
      <c r="AM1111" s="327"/>
      <c r="AN1111" s="327"/>
      <c r="AO1111" s="328"/>
      <c r="AP1111" s="321" t="s">
        <v>777</v>
      </c>
      <c r="AQ1111" s="321"/>
      <c r="AR1111" s="321"/>
      <c r="AS1111" s="321"/>
      <c r="AT1111" s="321"/>
      <c r="AU1111" s="321"/>
      <c r="AV1111" s="321"/>
      <c r="AW1111" s="321"/>
      <c r="AX1111" s="321"/>
      <c r="AY1111">
        <f>COUNTA($E$1111)</f>
        <v>1</v>
      </c>
    </row>
    <row r="1112" spans="1:51" ht="90" customHeight="1" x14ac:dyDescent="0.15">
      <c r="A1112" s="403">
        <v>3</v>
      </c>
      <c r="B1112" s="403">
        <v>1</v>
      </c>
      <c r="C1112" s="887"/>
      <c r="D1112" s="887"/>
      <c r="E1112" s="262" t="s">
        <v>765</v>
      </c>
      <c r="F1112" s="886"/>
      <c r="G1112" s="886"/>
      <c r="H1112" s="886"/>
      <c r="I1112" s="886"/>
      <c r="J1112" s="418">
        <v>7011101040547</v>
      </c>
      <c r="K1112" s="419"/>
      <c r="L1112" s="419"/>
      <c r="M1112" s="419"/>
      <c r="N1112" s="419"/>
      <c r="O1112" s="419"/>
      <c r="P1112" s="421" t="s">
        <v>779</v>
      </c>
      <c r="Q1112" s="317"/>
      <c r="R1112" s="317"/>
      <c r="S1112" s="317"/>
      <c r="T1112" s="317"/>
      <c r="U1112" s="317"/>
      <c r="V1112" s="317"/>
      <c r="W1112" s="317"/>
      <c r="X1112" s="317"/>
      <c r="Y1112" s="318">
        <v>2769</v>
      </c>
      <c r="Z1112" s="319"/>
      <c r="AA1112" s="319"/>
      <c r="AB1112" s="320"/>
      <c r="AC1112" s="322" t="s">
        <v>378</v>
      </c>
      <c r="AD1112" s="323"/>
      <c r="AE1112" s="323"/>
      <c r="AF1112" s="323"/>
      <c r="AG1112" s="323"/>
      <c r="AH1112" s="324" t="s">
        <v>812</v>
      </c>
      <c r="AI1112" s="325"/>
      <c r="AJ1112" s="325"/>
      <c r="AK1112" s="325"/>
      <c r="AL1112" s="326">
        <v>100</v>
      </c>
      <c r="AM1112" s="327"/>
      <c r="AN1112" s="327"/>
      <c r="AO1112" s="328"/>
      <c r="AP1112" s="321" t="s">
        <v>777</v>
      </c>
      <c r="AQ1112" s="321"/>
      <c r="AR1112" s="321"/>
      <c r="AS1112" s="321"/>
      <c r="AT1112" s="321"/>
      <c r="AU1112" s="321"/>
      <c r="AV1112" s="321"/>
      <c r="AW1112" s="321"/>
      <c r="AX1112" s="321"/>
      <c r="AY1112">
        <f>COUNTA($E$1112)</f>
        <v>1</v>
      </c>
    </row>
    <row r="1113" spans="1:51" ht="30" customHeight="1" x14ac:dyDescent="0.15">
      <c r="A1113" s="403">
        <v>4</v>
      </c>
      <c r="B1113" s="403">
        <v>1</v>
      </c>
      <c r="C1113" s="887"/>
      <c r="D1113" s="887"/>
      <c r="E1113" s="262" t="s">
        <v>769</v>
      </c>
      <c r="F1113" s="886"/>
      <c r="G1113" s="886"/>
      <c r="H1113" s="886"/>
      <c r="I1113" s="886"/>
      <c r="J1113" s="418">
        <v>1430001022461</v>
      </c>
      <c r="K1113" s="419"/>
      <c r="L1113" s="419"/>
      <c r="M1113" s="419"/>
      <c r="N1113" s="419"/>
      <c r="O1113" s="419"/>
      <c r="P1113" s="421" t="s">
        <v>780</v>
      </c>
      <c r="Q1113" s="317"/>
      <c r="R1113" s="317"/>
      <c r="S1113" s="317"/>
      <c r="T1113" s="317"/>
      <c r="U1113" s="317"/>
      <c r="V1113" s="317"/>
      <c r="W1113" s="317"/>
      <c r="X1113" s="317"/>
      <c r="Y1113" s="318">
        <v>189</v>
      </c>
      <c r="Z1113" s="319"/>
      <c r="AA1113" s="319"/>
      <c r="AB1113" s="320"/>
      <c r="AC1113" s="322" t="s">
        <v>378</v>
      </c>
      <c r="AD1113" s="323"/>
      <c r="AE1113" s="323"/>
      <c r="AF1113" s="323"/>
      <c r="AG1113" s="323"/>
      <c r="AH1113" s="324" t="s">
        <v>812</v>
      </c>
      <c r="AI1113" s="325"/>
      <c r="AJ1113" s="325"/>
      <c r="AK1113" s="325"/>
      <c r="AL1113" s="326">
        <v>100</v>
      </c>
      <c r="AM1113" s="327"/>
      <c r="AN1113" s="327"/>
      <c r="AO1113" s="328"/>
      <c r="AP1113" s="321"/>
      <c r="AQ1113" s="321"/>
      <c r="AR1113" s="321"/>
      <c r="AS1113" s="321"/>
      <c r="AT1113" s="321"/>
      <c r="AU1113" s="321"/>
      <c r="AV1113" s="321"/>
      <c r="AW1113" s="321"/>
      <c r="AX1113" s="321"/>
      <c r="AY1113">
        <f>COUNTA($E$1113)</f>
        <v>1</v>
      </c>
    </row>
    <row r="1114" spans="1:51" ht="30" customHeight="1" x14ac:dyDescent="0.15">
      <c r="A1114" s="403">
        <v>5</v>
      </c>
      <c r="B1114" s="403">
        <v>1</v>
      </c>
      <c r="C1114" s="887"/>
      <c r="D1114" s="887"/>
      <c r="E1114" s="262" t="s">
        <v>781</v>
      </c>
      <c r="F1114" s="886"/>
      <c r="G1114" s="886"/>
      <c r="H1114" s="886"/>
      <c r="I1114" s="886"/>
      <c r="J1114" s="418">
        <v>7020001078696</v>
      </c>
      <c r="K1114" s="419"/>
      <c r="L1114" s="419"/>
      <c r="M1114" s="419"/>
      <c r="N1114" s="419"/>
      <c r="O1114" s="419"/>
      <c r="P1114" s="421" t="s">
        <v>782</v>
      </c>
      <c r="Q1114" s="317"/>
      <c r="R1114" s="317"/>
      <c r="S1114" s="317"/>
      <c r="T1114" s="317"/>
      <c r="U1114" s="317"/>
      <c r="V1114" s="317"/>
      <c r="W1114" s="317"/>
      <c r="X1114" s="317"/>
      <c r="Y1114" s="318">
        <v>9</v>
      </c>
      <c r="Z1114" s="319"/>
      <c r="AA1114" s="319"/>
      <c r="AB1114" s="320"/>
      <c r="AC1114" s="322" t="s">
        <v>378</v>
      </c>
      <c r="AD1114" s="323"/>
      <c r="AE1114" s="323"/>
      <c r="AF1114" s="323"/>
      <c r="AG1114" s="323"/>
      <c r="AH1114" s="324" t="s">
        <v>812</v>
      </c>
      <c r="AI1114" s="325"/>
      <c r="AJ1114" s="325"/>
      <c r="AK1114" s="325"/>
      <c r="AL1114" s="326">
        <v>100</v>
      </c>
      <c r="AM1114" s="327"/>
      <c r="AN1114" s="327"/>
      <c r="AO1114" s="328"/>
      <c r="AP1114" s="321"/>
      <c r="AQ1114" s="321"/>
      <c r="AR1114" s="321"/>
      <c r="AS1114" s="321"/>
      <c r="AT1114" s="321"/>
      <c r="AU1114" s="321"/>
      <c r="AV1114" s="321"/>
      <c r="AW1114" s="321"/>
      <c r="AX1114" s="321"/>
      <c r="AY1114">
        <f>COUNTA($E$1114)</f>
        <v>1</v>
      </c>
    </row>
    <row r="1115" spans="1:51" ht="30" hidden="1" customHeight="1" x14ac:dyDescent="0.15">
      <c r="A1115" s="403">
        <v>6</v>
      </c>
      <c r="B1115" s="403">
        <v>1</v>
      </c>
      <c r="C1115" s="887"/>
      <c r="D1115" s="887"/>
      <c r="E1115" s="886"/>
      <c r="F1115" s="886"/>
      <c r="G1115" s="886"/>
      <c r="H1115" s="886"/>
      <c r="I1115" s="88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7"/>
      <c r="D1116" s="887"/>
      <c r="E1116" s="886"/>
      <c r="F1116" s="886"/>
      <c r="G1116" s="886"/>
      <c r="H1116" s="886"/>
      <c r="I1116" s="88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7"/>
      <c r="D1117" s="887"/>
      <c r="E1117" s="886"/>
      <c r="F1117" s="886"/>
      <c r="G1117" s="886"/>
      <c r="H1117" s="886"/>
      <c r="I1117" s="88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7"/>
      <c r="D1118" s="887"/>
      <c r="E1118" s="886"/>
      <c r="F1118" s="886"/>
      <c r="G1118" s="886"/>
      <c r="H1118" s="886"/>
      <c r="I1118" s="88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7"/>
      <c r="D1119" s="887"/>
      <c r="E1119" s="886"/>
      <c r="F1119" s="886"/>
      <c r="G1119" s="886"/>
      <c r="H1119" s="886"/>
      <c r="I1119" s="88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7"/>
      <c r="D1120" s="887"/>
      <c r="E1120" s="886"/>
      <c r="F1120" s="886"/>
      <c r="G1120" s="886"/>
      <c r="H1120" s="886"/>
      <c r="I1120" s="88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7"/>
      <c r="D1121" s="887"/>
      <c r="E1121" s="886"/>
      <c r="F1121" s="886"/>
      <c r="G1121" s="886"/>
      <c r="H1121" s="886"/>
      <c r="I1121" s="88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7"/>
      <c r="D1122" s="887"/>
      <c r="E1122" s="886"/>
      <c r="F1122" s="886"/>
      <c r="G1122" s="886"/>
      <c r="H1122" s="886"/>
      <c r="I1122" s="88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7"/>
      <c r="D1123" s="887"/>
      <c r="E1123" s="886"/>
      <c r="F1123" s="886"/>
      <c r="G1123" s="886"/>
      <c r="H1123" s="886"/>
      <c r="I1123" s="88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7"/>
      <c r="D1124" s="887"/>
      <c r="E1124" s="886"/>
      <c r="F1124" s="886"/>
      <c r="G1124" s="886"/>
      <c r="H1124" s="886"/>
      <c r="I1124" s="88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7"/>
      <c r="D1125" s="887"/>
      <c r="E1125" s="886"/>
      <c r="F1125" s="886"/>
      <c r="G1125" s="886"/>
      <c r="H1125" s="886"/>
      <c r="I1125" s="88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7"/>
      <c r="D1126" s="887"/>
      <c r="E1126" s="886"/>
      <c r="F1126" s="886"/>
      <c r="G1126" s="886"/>
      <c r="H1126" s="886"/>
      <c r="I1126" s="88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7"/>
      <c r="D1127" s="887"/>
      <c r="E1127" s="262"/>
      <c r="F1127" s="886"/>
      <c r="G1127" s="886"/>
      <c r="H1127" s="886"/>
      <c r="I1127" s="88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7"/>
      <c r="D1128" s="887"/>
      <c r="E1128" s="886"/>
      <c r="F1128" s="886"/>
      <c r="G1128" s="886"/>
      <c r="H1128" s="886"/>
      <c r="I1128" s="88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7"/>
      <c r="D1129" s="887"/>
      <c r="E1129" s="886"/>
      <c r="F1129" s="886"/>
      <c r="G1129" s="886"/>
      <c r="H1129" s="886"/>
      <c r="I1129" s="88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7"/>
      <c r="D1130" s="887"/>
      <c r="E1130" s="886"/>
      <c r="F1130" s="886"/>
      <c r="G1130" s="886"/>
      <c r="H1130" s="886"/>
      <c r="I1130" s="88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7"/>
      <c r="D1131" s="887"/>
      <c r="E1131" s="886"/>
      <c r="F1131" s="886"/>
      <c r="G1131" s="886"/>
      <c r="H1131" s="886"/>
      <c r="I1131" s="88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7"/>
      <c r="D1132" s="887"/>
      <c r="E1132" s="886"/>
      <c r="F1132" s="886"/>
      <c r="G1132" s="886"/>
      <c r="H1132" s="886"/>
      <c r="I1132" s="88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7"/>
      <c r="D1133" s="887"/>
      <c r="E1133" s="886"/>
      <c r="F1133" s="886"/>
      <c r="G1133" s="886"/>
      <c r="H1133" s="886"/>
      <c r="I1133" s="88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7"/>
      <c r="D1134" s="887"/>
      <c r="E1134" s="886"/>
      <c r="F1134" s="886"/>
      <c r="G1134" s="886"/>
      <c r="H1134" s="886"/>
      <c r="I1134" s="88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7"/>
      <c r="D1135" s="887"/>
      <c r="E1135" s="886"/>
      <c r="F1135" s="886"/>
      <c r="G1135" s="886"/>
      <c r="H1135" s="886"/>
      <c r="I1135" s="88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7"/>
      <c r="D1136" s="887"/>
      <c r="E1136" s="886"/>
      <c r="F1136" s="886"/>
      <c r="G1136" s="886"/>
      <c r="H1136" s="886"/>
      <c r="I1136" s="88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7"/>
      <c r="D1137" s="887"/>
      <c r="E1137" s="886"/>
      <c r="F1137" s="886"/>
      <c r="G1137" s="886"/>
      <c r="H1137" s="886"/>
      <c r="I1137" s="88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7"/>
      <c r="D1138" s="887"/>
      <c r="E1138" s="886"/>
      <c r="F1138" s="886"/>
      <c r="G1138" s="886"/>
      <c r="H1138" s="886"/>
      <c r="I1138" s="88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7"/>
      <c r="D1139" s="887"/>
      <c r="E1139" s="886"/>
      <c r="F1139" s="886"/>
      <c r="G1139" s="886"/>
      <c r="H1139" s="886"/>
      <c r="I1139" s="88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51:AO874">
    <cfRule type="expression" dxfId="2505" priority="6637">
      <formula>IF(AND(AL851&gt;=0, RIGHT(TEXT(AL851,"0.#"),1)&lt;&gt;"."),TRUE,FALSE)</formula>
    </cfRule>
    <cfRule type="expression" dxfId="2504" priority="6638">
      <formula>IF(AND(AL851&gt;=0, RIGHT(TEXT(AL851,"0.#"),1)="."),TRUE,FALSE)</formula>
    </cfRule>
    <cfRule type="expression" dxfId="2503" priority="6639">
      <formula>IF(AND(AL851&lt;0, RIGHT(TEXT(AL851,"0.#"),1)&lt;&gt;"."),TRUE,FALSE)</formula>
    </cfRule>
    <cfRule type="expression" dxfId="2502" priority="6640">
      <formula>IF(AND(AL851&lt;0, RIGHT(TEXT(AL851,"0.#"),1)="."),TRUE,FALSE)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10 AL1112:AO1113 AL1115: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 Y1112: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1111:AO1111">
    <cfRule type="expression" dxfId="711" priority="9">
      <formula>IF(AND(AL1111&gt;=0, RIGHT(TEXT(AL1111,"0.#"),1)&lt;&gt;"."),TRUE,FALSE)</formula>
    </cfRule>
    <cfRule type="expression" dxfId="710" priority="10">
      <formula>IF(AND(AL1111&gt;=0, RIGHT(TEXT(AL1111,"0.#"),1)="."),TRUE,FALSE)</formula>
    </cfRule>
    <cfRule type="expression" dxfId="709" priority="11">
      <formula>IF(AND(AL1111&lt;0, RIGHT(TEXT(AL1111,"0.#"),1)&lt;&gt;"."),TRUE,FALSE)</formula>
    </cfRule>
    <cfRule type="expression" dxfId="708" priority="12">
      <formula>IF(AND(AL1111&lt;0, RIGHT(TEXT(AL1111,"0.#"),1)="."),TRUE,FALSE)</formula>
    </cfRule>
  </conditionalFormatting>
  <conditionalFormatting sqref="Y1111">
    <cfRule type="expression" dxfId="707" priority="7">
      <formula>IF(RIGHT(TEXT(Y1111,"0.#"),1)=".",FALSE,TRUE)</formula>
    </cfRule>
    <cfRule type="expression" dxfId="706" priority="8">
      <formula>IF(RIGHT(TEXT(Y1111,"0.#"),1)=".",TRUE,FALSE)</formula>
    </cfRule>
  </conditionalFormatting>
  <conditionalFormatting sqref="AL1114:AO1114">
    <cfRule type="expression" dxfId="705" priority="3">
      <formula>IF(AND(AL1114&gt;=0, RIGHT(TEXT(AL1114,"0.#"),1)&lt;&gt;"."),TRUE,FALSE)</formula>
    </cfRule>
    <cfRule type="expression" dxfId="704" priority="4">
      <formula>IF(AND(AL1114&gt;=0, RIGHT(TEXT(AL1114,"0.#"),1)="."),TRUE,FALSE)</formula>
    </cfRule>
    <cfRule type="expression" dxfId="703" priority="5">
      <formula>IF(AND(AL1114&lt;0, RIGHT(TEXT(AL1114,"0.#"),1)&lt;&gt;"."),TRUE,FALSE)</formula>
    </cfRule>
    <cfRule type="expression" dxfId="702" priority="6">
      <formula>IF(AND(AL1114&lt;0, RIGHT(TEXT(AL1114,"0.#"),1)="."),TRUE,FALSE)</formula>
    </cfRule>
  </conditionalFormatting>
  <conditionalFormatting sqref="AM194:AM195">
    <cfRule type="expression" dxfId="701" priority="1">
      <formula>IF(RIGHT(TEXT(AM194,"0.#"),1)=".",FALSE,TRUE)</formula>
    </cfRule>
    <cfRule type="expression" dxfId="700" priority="2">
      <formula>IF(RIGHT(TEXT(AM194,"0.#"),1)=".",TRUE,FALSE)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195" max="49" man="1"/>
    <brk id="249" max="49" man="1"/>
    <brk id="331"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998"/>
      <c r="Z2" s="411"/>
      <c r="AA2" s="412"/>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999"/>
      <c r="Z3" s="1000"/>
      <c r="AA3" s="1001"/>
      <c r="AB3" s="1005"/>
      <c r="AC3" s="1006"/>
      <c r="AD3" s="1007"/>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3"/>
      <c r="H6" s="1014"/>
      <c r="I6" s="1014"/>
      <c r="J6" s="1014"/>
      <c r="K6" s="1014"/>
      <c r="L6" s="1014"/>
      <c r="M6" s="1014"/>
      <c r="N6" s="1014"/>
      <c r="O6" s="1015"/>
      <c r="P6" s="726"/>
      <c r="Q6" s="726"/>
      <c r="R6" s="726"/>
      <c r="S6" s="726"/>
      <c r="T6" s="726"/>
      <c r="U6" s="726"/>
      <c r="V6" s="726"/>
      <c r="W6" s="726"/>
      <c r="X6" s="1020"/>
      <c r="Y6" s="1021" t="s">
        <v>13</v>
      </c>
      <c r="Z6" s="991"/>
      <c r="AA6" s="992"/>
      <c r="AB6" s="457" t="s">
        <v>180</v>
      </c>
      <c r="AC6" s="1022"/>
      <c r="AD6" s="102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998"/>
      <c r="Z9" s="411"/>
      <c r="AA9" s="412"/>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999"/>
      <c r="Z10" s="1000"/>
      <c r="AA10" s="1001"/>
      <c r="AB10" s="1005"/>
      <c r="AC10" s="1006"/>
      <c r="AD10" s="1007"/>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726"/>
      <c r="Q13" s="726"/>
      <c r="R13" s="726"/>
      <c r="S13" s="726"/>
      <c r="T13" s="726"/>
      <c r="U13" s="726"/>
      <c r="V13" s="726"/>
      <c r="W13" s="726"/>
      <c r="X13" s="1020"/>
      <c r="Y13" s="1021" t="s">
        <v>13</v>
      </c>
      <c r="Z13" s="991"/>
      <c r="AA13" s="992"/>
      <c r="AB13" s="457" t="s">
        <v>180</v>
      </c>
      <c r="AC13" s="1022"/>
      <c r="AD13" s="102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998"/>
      <c r="Z16" s="411"/>
      <c r="AA16" s="412"/>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999"/>
      <c r="Z17" s="1000"/>
      <c r="AA17" s="1001"/>
      <c r="AB17" s="1005"/>
      <c r="AC17" s="1006"/>
      <c r="AD17" s="1007"/>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726"/>
      <c r="Q20" s="726"/>
      <c r="R20" s="726"/>
      <c r="S20" s="726"/>
      <c r="T20" s="726"/>
      <c r="U20" s="726"/>
      <c r="V20" s="726"/>
      <c r="W20" s="726"/>
      <c r="X20" s="1020"/>
      <c r="Y20" s="1021" t="s">
        <v>13</v>
      </c>
      <c r="Z20" s="991"/>
      <c r="AA20" s="992"/>
      <c r="AB20" s="457" t="s">
        <v>180</v>
      </c>
      <c r="AC20" s="1022"/>
      <c r="AD20" s="102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998"/>
      <c r="Z23" s="411"/>
      <c r="AA23" s="412"/>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999"/>
      <c r="Z24" s="1000"/>
      <c r="AA24" s="1001"/>
      <c r="AB24" s="1005"/>
      <c r="AC24" s="1006"/>
      <c r="AD24" s="1007"/>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726"/>
      <c r="Q27" s="726"/>
      <c r="R27" s="726"/>
      <c r="S27" s="726"/>
      <c r="T27" s="726"/>
      <c r="U27" s="726"/>
      <c r="V27" s="726"/>
      <c r="W27" s="726"/>
      <c r="X27" s="1020"/>
      <c r="Y27" s="1021" t="s">
        <v>13</v>
      </c>
      <c r="Z27" s="991"/>
      <c r="AA27" s="992"/>
      <c r="AB27" s="457" t="s">
        <v>180</v>
      </c>
      <c r="AC27" s="1022"/>
      <c r="AD27" s="102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998"/>
      <c r="Z30" s="411"/>
      <c r="AA30" s="412"/>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999"/>
      <c r="Z31" s="1000"/>
      <c r="AA31" s="1001"/>
      <c r="AB31" s="1005"/>
      <c r="AC31" s="1006"/>
      <c r="AD31" s="1007"/>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726"/>
      <c r="Q34" s="726"/>
      <c r="R34" s="726"/>
      <c r="S34" s="726"/>
      <c r="T34" s="726"/>
      <c r="U34" s="726"/>
      <c r="V34" s="726"/>
      <c r="W34" s="726"/>
      <c r="X34" s="1020"/>
      <c r="Y34" s="1021" t="s">
        <v>13</v>
      </c>
      <c r="Z34" s="991"/>
      <c r="AA34" s="992"/>
      <c r="AB34" s="457" t="s">
        <v>180</v>
      </c>
      <c r="AC34" s="1022"/>
      <c r="AD34" s="102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998"/>
      <c r="Z37" s="411"/>
      <c r="AA37" s="412"/>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999"/>
      <c r="Z38" s="1000"/>
      <c r="AA38" s="1001"/>
      <c r="AB38" s="1005"/>
      <c r="AC38" s="1006"/>
      <c r="AD38" s="1007"/>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726"/>
      <c r="Q41" s="726"/>
      <c r="R41" s="726"/>
      <c r="S41" s="726"/>
      <c r="T41" s="726"/>
      <c r="U41" s="726"/>
      <c r="V41" s="726"/>
      <c r="W41" s="726"/>
      <c r="X41" s="1020"/>
      <c r="Y41" s="1021" t="s">
        <v>13</v>
      </c>
      <c r="Z41" s="991"/>
      <c r="AA41" s="992"/>
      <c r="AB41" s="457" t="s">
        <v>180</v>
      </c>
      <c r="AC41" s="1022"/>
      <c r="AD41" s="102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998"/>
      <c r="Z44" s="411"/>
      <c r="AA44" s="412"/>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999"/>
      <c r="Z45" s="1000"/>
      <c r="AA45" s="1001"/>
      <c r="AB45" s="1005"/>
      <c r="AC45" s="1006"/>
      <c r="AD45" s="1007"/>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726"/>
      <c r="Q48" s="726"/>
      <c r="R48" s="726"/>
      <c r="S48" s="726"/>
      <c r="T48" s="726"/>
      <c r="U48" s="726"/>
      <c r="V48" s="726"/>
      <c r="W48" s="726"/>
      <c r="X48" s="1020"/>
      <c r="Y48" s="1021" t="s">
        <v>13</v>
      </c>
      <c r="Z48" s="991"/>
      <c r="AA48" s="992"/>
      <c r="AB48" s="457" t="s">
        <v>180</v>
      </c>
      <c r="AC48" s="1022"/>
      <c r="AD48" s="102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998"/>
      <c r="Z51" s="411"/>
      <c r="AA51" s="412"/>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999"/>
      <c r="Z52" s="1000"/>
      <c r="AA52" s="1001"/>
      <c r="AB52" s="1005"/>
      <c r="AC52" s="1006"/>
      <c r="AD52" s="1007"/>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726"/>
      <c r="Q55" s="726"/>
      <c r="R55" s="726"/>
      <c r="S55" s="726"/>
      <c r="T55" s="726"/>
      <c r="U55" s="726"/>
      <c r="V55" s="726"/>
      <c r="W55" s="726"/>
      <c r="X55" s="1020"/>
      <c r="Y55" s="1021" t="s">
        <v>13</v>
      </c>
      <c r="Z55" s="991"/>
      <c r="AA55" s="992"/>
      <c r="AB55" s="457" t="s">
        <v>180</v>
      </c>
      <c r="AC55" s="1022"/>
      <c r="AD55" s="102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998"/>
      <c r="Z58" s="411"/>
      <c r="AA58" s="412"/>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999"/>
      <c r="Z59" s="1000"/>
      <c r="AA59" s="1001"/>
      <c r="AB59" s="1005"/>
      <c r="AC59" s="1006"/>
      <c r="AD59" s="1007"/>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726"/>
      <c r="Q62" s="726"/>
      <c r="R62" s="726"/>
      <c r="S62" s="726"/>
      <c r="T62" s="726"/>
      <c r="U62" s="726"/>
      <c r="V62" s="726"/>
      <c r="W62" s="726"/>
      <c r="X62" s="1020"/>
      <c r="Y62" s="1021" t="s">
        <v>13</v>
      </c>
      <c r="Z62" s="991"/>
      <c r="AA62" s="992"/>
      <c r="AB62" s="457" t="s">
        <v>180</v>
      </c>
      <c r="AC62" s="1022"/>
      <c r="AD62" s="102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998"/>
      <c r="Z65" s="411"/>
      <c r="AA65" s="412"/>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999"/>
      <c r="Z66" s="1000"/>
      <c r="AA66" s="1001"/>
      <c r="AB66" s="1005"/>
      <c r="AC66" s="1006"/>
      <c r="AD66" s="1007"/>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726"/>
      <c r="Q69" s="726"/>
      <c r="R69" s="726"/>
      <c r="S69" s="726"/>
      <c r="T69" s="726"/>
      <c r="U69" s="726"/>
      <c r="V69" s="726"/>
      <c r="W69" s="726"/>
      <c r="X69" s="1020"/>
      <c r="Y69" s="303" t="s">
        <v>13</v>
      </c>
      <c r="Z69" s="991"/>
      <c r="AA69" s="992"/>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29"/>
      <c r="B6" s="1030"/>
      <c r="C6" s="1030"/>
      <c r="D6" s="1030"/>
      <c r="E6" s="1030"/>
      <c r="F6" s="1031"/>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29"/>
      <c r="B7" s="1030"/>
      <c r="C7" s="1030"/>
      <c r="D7" s="1030"/>
      <c r="E7" s="1030"/>
      <c r="F7" s="1031"/>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29"/>
      <c r="B8" s="1030"/>
      <c r="C8" s="1030"/>
      <c r="D8" s="1030"/>
      <c r="E8" s="1030"/>
      <c r="F8" s="1031"/>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29"/>
      <c r="B9" s="1030"/>
      <c r="C9" s="1030"/>
      <c r="D9" s="1030"/>
      <c r="E9" s="1030"/>
      <c r="F9" s="1031"/>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29"/>
      <c r="B10" s="1030"/>
      <c r="C10" s="1030"/>
      <c r="D10" s="1030"/>
      <c r="E10" s="1030"/>
      <c r="F10" s="1031"/>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29"/>
      <c r="B11" s="1030"/>
      <c r="C11" s="1030"/>
      <c r="D11" s="1030"/>
      <c r="E11" s="1030"/>
      <c r="F11" s="1031"/>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29"/>
      <c r="B12" s="1030"/>
      <c r="C12" s="1030"/>
      <c r="D12" s="1030"/>
      <c r="E12" s="1030"/>
      <c r="F12" s="1031"/>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29"/>
      <c r="B13" s="1030"/>
      <c r="C13" s="1030"/>
      <c r="D13" s="1030"/>
      <c r="E13" s="1030"/>
      <c r="F13" s="1031"/>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29"/>
      <c r="B14" s="1030"/>
      <c r="C14" s="1030"/>
      <c r="D14" s="1030"/>
      <c r="E14" s="1030"/>
      <c r="F14" s="103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29"/>
      <c r="B19" s="1030"/>
      <c r="C19" s="1030"/>
      <c r="D19" s="1030"/>
      <c r="E19" s="1030"/>
      <c r="F19" s="1031"/>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29"/>
      <c r="B20" s="1030"/>
      <c r="C20" s="1030"/>
      <c r="D20" s="1030"/>
      <c r="E20" s="1030"/>
      <c r="F20" s="1031"/>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29"/>
      <c r="B21" s="1030"/>
      <c r="C21" s="1030"/>
      <c r="D21" s="1030"/>
      <c r="E21" s="1030"/>
      <c r="F21" s="1031"/>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29"/>
      <c r="B22" s="1030"/>
      <c r="C22" s="1030"/>
      <c r="D22" s="1030"/>
      <c r="E22" s="1030"/>
      <c r="F22" s="1031"/>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29"/>
      <c r="B23" s="1030"/>
      <c r="C23" s="1030"/>
      <c r="D23" s="1030"/>
      <c r="E23" s="1030"/>
      <c r="F23" s="1031"/>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29"/>
      <c r="B24" s="1030"/>
      <c r="C24" s="1030"/>
      <c r="D24" s="1030"/>
      <c r="E24" s="1030"/>
      <c r="F24" s="1031"/>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29"/>
      <c r="B25" s="1030"/>
      <c r="C25" s="1030"/>
      <c r="D25" s="1030"/>
      <c r="E25" s="1030"/>
      <c r="F25" s="1031"/>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29"/>
      <c r="B26" s="1030"/>
      <c r="C26" s="1030"/>
      <c r="D26" s="1030"/>
      <c r="E26" s="1030"/>
      <c r="F26" s="1031"/>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29"/>
      <c r="B27" s="1030"/>
      <c r="C27" s="1030"/>
      <c r="D27" s="1030"/>
      <c r="E27" s="1030"/>
      <c r="F27" s="103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29"/>
      <c r="B32" s="1030"/>
      <c r="C32" s="1030"/>
      <c r="D32" s="1030"/>
      <c r="E32" s="1030"/>
      <c r="F32" s="1031"/>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29"/>
      <c r="B33" s="1030"/>
      <c r="C33" s="1030"/>
      <c r="D33" s="1030"/>
      <c r="E33" s="1030"/>
      <c r="F33" s="1031"/>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29"/>
      <c r="B34" s="1030"/>
      <c r="C34" s="1030"/>
      <c r="D34" s="1030"/>
      <c r="E34" s="1030"/>
      <c r="F34" s="1031"/>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29"/>
      <c r="B35" s="1030"/>
      <c r="C35" s="1030"/>
      <c r="D35" s="1030"/>
      <c r="E35" s="1030"/>
      <c r="F35" s="1031"/>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29"/>
      <c r="B36" s="1030"/>
      <c r="C36" s="1030"/>
      <c r="D36" s="1030"/>
      <c r="E36" s="1030"/>
      <c r="F36" s="1031"/>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29"/>
      <c r="B37" s="1030"/>
      <c r="C37" s="1030"/>
      <c r="D37" s="1030"/>
      <c r="E37" s="1030"/>
      <c r="F37" s="1031"/>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29"/>
      <c r="B38" s="1030"/>
      <c r="C38" s="1030"/>
      <c r="D38" s="1030"/>
      <c r="E38" s="1030"/>
      <c r="F38" s="1031"/>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29"/>
      <c r="B39" s="1030"/>
      <c r="C39" s="1030"/>
      <c r="D39" s="1030"/>
      <c r="E39" s="1030"/>
      <c r="F39" s="1031"/>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29"/>
      <c r="B40" s="1030"/>
      <c r="C40" s="1030"/>
      <c r="D40" s="1030"/>
      <c r="E40" s="1030"/>
      <c r="F40" s="103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29"/>
      <c r="B45" s="1030"/>
      <c r="C45" s="1030"/>
      <c r="D45" s="1030"/>
      <c r="E45" s="1030"/>
      <c r="F45" s="1031"/>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29"/>
      <c r="B46" s="1030"/>
      <c r="C46" s="1030"/>
      <c r="D46" s="1030"/>
      <c r="E46" s="1030"/>
      <c r="F46" s="1031"/>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29"/>
      <c r="B47" s="1030"/>
      <c r="C47" s="1030"/>
      <c r="D47" s="1030"/>
      <c r="E47" s="1030"/>
      <c r="F47" s="1031"/>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29"/>
      <c r="B48" s="1030"/>
      <c r="C48" s="1030"/>
      <c r="D48" s="1030"/>
      <c r="E48" s="1030"/>
      <c r="F48" s="1031"/>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29"/>
      <c r="B49" s="1030"/>
      <c r="C49" s="1030"/>
      <c r="D49" s="1030"/>
      <c r="E49" s="1030"/>
      <c r="F49" s="1031"/>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29"/>
      <c r="B50" s="1030"/>
      <c r="C50" s="1030"/>
      <c r="D50" s="1030"/>
      <c r="E50" s="1030"/>
      <c r="F50" s="1031"/>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29"/>
      <c r="B51" s="1030"/>
      <c r="C51" s="1030"/>
      <c r="D51" s="1030"/>
      <c r="E51" s="1030"/>
      <c r="F51" s="1031"/>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29"/>
      <c r="B52" s="1030"/>
      <c r="C52" s="1030"/>
      <c r="D52" s="1030"/>
      <c r="E52" s="1030"/>
      <c r="F52" s="1031"/>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29"/>
      <c r="B59" s="1030"/>
      <c r="C59" s="1030"/>
      <c r="D59" s="1030"/>
      <c r="E59" s="1030"/>
      <c r="F59" s="1031"/>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29"/>
      <c r="B60" s="1030"/>
      <c r="C60" s="1030"/>
      <c r="D60" s="1030"/>
      <c r="E60" s="1030"/>
      <c r="F60" s="1031"/>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29"/>
      <c r="B61" s="1030"/>
      <c r="C61" s="1030"/>
      <c r="D61" s="1030"/>
      <c r="E61" s="1030"/>
      <c r="F61" s="1031"/>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29"/>
      <c r="B62" s="1030"/>
      <c r="C62" s="1030"/>
      <c r="D62" s="1030"/>
      <c r="E62" s="1030"/>
      <c r="F62" s="1031"/>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29"/>
      <c r="B63" s="1030"/>
      <c r="C63" s="1030"/>
      <c r="D63" s="1030"/>
      <c r="E63" s="1030"/>
      <c r="F63" s="1031"/>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29"/>
      <c r="B64" s="1030"/>
      <c r="C64" s="1030"/>
      <c r="D64" s="1030"/>
      <c r="E64" s="1030"/>
      <c r="F64" s="1031"/>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29"/>
      <c r="B65" s="1030"/>
      <c r="C65" s="1030"/>
      <c r="D65" s="1030"/>
      <c r="E65" s="1030"/>
      <c r="F65" s="1031"/>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29"/>
      <c r="B66" s="1030"/>
      <c r="C66" s="1030"/>
      <c r="D66" s="1030"/>
      <c r="E66" s="1030"/>
      <c r="F66" s="1031"/>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29"/>
      <c r="B67" s="1030"/>
      <c r="C67" s="1030"/>
      <c r="D67" s="1030"/>
      <c r="E67" s="1030"/>
      <c r="F67" s="103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29"/>
      <c r="B72" s="1030"/>
      <c r="C72" s="1030"/>
      <c r="D72" s="1030"/>
      <c r="E72" s="1030"/>
      <c r="F72" s="1031"/>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29"/>
      <c r="B73" s="1030"/>
      <c r="C73" s="1030"/>
      <c r="D73" s="1030"/>
      <c r="E73" s="1030"/>
      <c r="F73" s="1031"/>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29"/>
      <c r="B74" s="1030"/>
      <c r="C74" s="1030"/>
      <c r="D74" s="1030"/>
      <c r="E74" s="1030"/>
      <c r="F74" s="1031"/>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29"/>
      <c r="B75" s="1030"/>
      <c r="C75" s="1030"/>
      <c r="D75" s="1030"/>
      <c r="E75" s="1030"/>
      <c r="F75" s="1031"/>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29"/>
      <c r="B76" s="1030"/>
      <c r="C76" s="1030"/>
      <c r="D76" s="1030"/>
      <c r="E76" s="1030"/>
      <c r="F76" s="1031"/>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29"/>
      <c r="B77" s="1030"/>
      <c r="C77" s="1030"/>
      <c r="D77" s="1030"/>
      <c r="E77" s="1030"/>
      <c r="F77" s="1031"/>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29"/>
      <c r="B78" s="1030"/>
      <c r="C78" s="1030"/>
      <c r="D78" s="1030"/>
      <c r="E78" s="1030"/>
      <c r="F78" s="1031"/>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29"/>
      <c r="B79" s="1030"/>
      <c r="C79" s="1030"/>
      <c r="D79" s="1030"/>
      <c r="E79" s="1030"/>
      <c r="F79" s="1031"/>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29"/>
      <c r="B80" s="1030"/>
      <c r="C80" s="1030"/>
      <c r="D80" s="1030"/>
      <c r="E80" s="1030"/>
      <c r="F80" s="103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29"/>
      <c r="B85" s="1030"/>
      <c r="C85" s="1030"/>
      <c r="D85" s="1030"/>
      <c r="E85" s="1030"/>
      <c r="F85" s="1031"/>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29"/>
      <c r="B86" s="1030"/>
      <c r="C86" s="1030"/>
      <c r="D86" s="1030"/>
      <c r="E86" s="1030"/>
      <c r="F86" s="1031"/>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29"/>
      <c r="B87" s="1030"/>
      <c r="C87" s="1030"/>
      <c r="D87" s="1030"/>
      <c r="E87" s="1030"/>
      <c r="F87" s="1031"/>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29"/>
      <c r="B88" s="1030"/>
      <c r="C88" s="1030"/>
      <c r="D88" s="1030"/>
      <c r="E88" s="1030"/>
      <c r="F88" s="1031"/>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29"/>
      <c r="B89" s="1030"/>
      <c r="C89" s="1030"/>
      <c r="D89" s="1030"/>
      <c r="E89" s="1030"/>
      <c r="F89" s="1031"/>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29"/>
      <c r="B90" s="1030"/>
      <c r="C90" s="1030"/>
      <c r="D90" s="1030"/>
      <c r="E90" s="1030"/>
      <c r="F90" s="1031"/>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29"/>
      <c r="B91" s="1030"/>
      <c r="C91" s="1030"/>
      <c r="D91" s="1030"/>
      <c r="E91" s="1030"/>
      <c r="F91" s="1031"/>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29"/>
      <c r="B92" s="1030"/>
      <c r="C92" s="1030"/>
      <c r="D92" s="1030"/>
      <c r="E92" s="1030"/>
      <c r="F92" s="1031"/>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29"/>
      <c r="B93" s="1030"/>
      <c r="C93" s="1030"/>
      <c r="D93" s="1030"/>
      <c r="E93" s="1030"/>
      <c r="F93" s="103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29"/>
      <c r="B98" s="1030"/>
      <c r="C98" s="1030"/>
      <c r="D98" s="1030"/>
      <c r="E98" s="1030"/>
      <c r="F98" s="1031"/>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29"/>
      <c r="B99" s="1030"/>
      <c r="C99" s="1030"/>
      <c r="D99" s="1030"/>
      <c r="E99" s="1030"/>
      <c r="F99" s="1031"/>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29"/>
      <c r="B100" s="1030"/>
      <c r="C100" s="1030"/>
      <c r="D100" s="1030"/>
      <c r="E100" s="1030"/>
      <c r="F100" s="1031"/>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29"/>
      <c r="B101" s="1030"/>
      <c r="C101" s="1030"/>
      <c r="D101" s="1030"/>
      <c r="E101" s="1030"/>
      <c r="F101" s="1031"/>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29"/>
      <c r="B102" s="1030"/>
      <c r="C102" s="1030"/>
      <c r="D102" s="1030"/>
      <c r="E102" s="1030"/>
      <c r="F102" s="1031"/>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29"/>
      <c r="B103" s="1030"/>
      <c r="C103" s="1030"/>
      <c r="D103" s="1030"/>
      <c r="E103" s="1030"/>
      <c r="F103" s="1031"/>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29"/>
      <c r="B104" s="1030"/>
      <c r="C104" s="1030"/>
      <c r="D104" s="1030"/>
      <c r="E104" s="1030"/>
      <c r="F104" s="1031"/>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29"/>
      <c r="B105" s="1030"/>
      <c r="C105" s="1030"/>
      <c r="D105" s="1030"/>
      <c r="E105" s="1030"/>
      <c r="F105" s="1031"/>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29"/>
      <c r="B112" s="1030"/>
      <c r="C112" s="1030"/>
      <c r="D112" s="1030"/>
      <c r="E112" s="1030"/>
      <c r="F112" s="1031"/>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29"/>
      <c r="B113" s="1030"/>
      <c r="C113" s="1030"/>
      <c r="D113" s="1030"/>
      <c r="E113" s="1030"/>
      <c r="F113" s="1031"/>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29"/>
      <c r="B114" s="1030"/>
      <c r="C114" s="1030"/>
      <c r="D114" s="1030"/>
      <c r="E114" s="1030"/>
      <c r="F114" s="1031"/>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29"/>
      <c r="B115" s="1030"/>
      <c r="C115" s="1030"/>
      <c r="D115" s="1030"/>
      <c r="E115" s="1030"/>
      <c r="F115" s="1031"/>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29"/>
      <c r="B116" s="1030"/>
      <c r="C116" s="1030"/>
      <c r="D116" s="1030"/>
      <c r="E116" s="1030"/>
      <c r="F116" s="1031"/>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29"/>
      <c r="B117" s="1030"/>
      <c r="C117" s="1030"/>
      <c r="D117" s="1030"/>
      <c r="E117" s="1030"/>
      <c r="F117" s="1031"/>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29"/>
      <c r="B118" s="1030"/>
      <c r="C118" s="1030"/>
      <c r="D118" s="1030"/>
      <c r="E118" s="1030"/>
      <c r="F118" s="1031"/>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29"/>
      <c r="B119" s="1030"/>
      <c r="C119" s="1030"/>
      <c r="D119" s="1030"/>
      <c r="E119" s="1030"/>
      <c r="F119" s="1031"/>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29"/>
      <c r="B120" s="1030"/>
      <c r="C120" s="1030"/>
      <c r="D120" s="1030"/>
      <c r="E120" s="1030"/>
      <c r="F120" s="103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29"/>
      <c r="B125" s="1030"/>
      <c r="C125" s="1030"/>
      <c r="D125" s="1030"/>
      <c r="E125" s="1030"/>
      <c r="F125" s="1031"/>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29"/>
      <c r="B126" s="1030"/>
      <c r="C126" s="1030"/>
      <c r="D126" s="1030"/>
      <c r="E126" s="1030"/>
      <c r="F126" s="1031"/>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29"/>
      <c r="B127" s="1030"/>
      <c r="C127" s="1030"/>
      <c r="D127" s="1030"/>
      <c r="E127" s="1030"/>
      <c r="F127" s="1031"/>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29"/>
      <c r="B128" s="1030"/>
      <c r="C128" s="1030"/>
      <c r="D128" s="1030"/>
      <c r="E128" s="1030"/>
      <c r="F128" s="1031"/>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29"/>
      <c r="B129" s="1030"/>
      <c r="C129" s="1030"/>
      <c r="D129" s="1030"/>
      <c r="E129" s="1030"/>
      <c r="F129" s="1031"/>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29"/>
      <c r="B130" s="1030"/>
      <c r="C130" s="1030"/>
      <c r="D130" s="1030"/>
      <c r="E130" s="1030"/>
      <c r="F130" s="1031"/>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29"/>
      <c r="B131" s="1030"/>
      <c r="C131" s="1030"/>
      <c r="D131" s="1030"/>
      <c r="E131" s="1030"/>
      <c r="F131" s="1031"/>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29"/>
      <c r="B132" s="1030"/>
      <c r="C132" s="1030"/>
      <c r="D132" s="1030"/>
      <c r="E132" s="1030"/>
      <c r="F132" s="1031"/>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29"/>
      <c r="B133" s="1030"/>
      <c r="C133" s="1030"/>
      <c r="D133" s="1030"/>
      <c r="E133" s="1030"/>
      <c r="F133" s="103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29"/>
      <c r="B138" s="1030"/>
      <c r="C138" s="1030"/>
      <c r="D138" s="1030"/>
      <c r="E138" s="1030"/>
      <c r="F138" s="1031"/>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29"/>
      <c r="B139" s="1030"/>
      <c r="C139" s="1030"/>
      <c r="D139" s="1030"/>
      <c r="E139" s="1030"/>
      <c r="F139" s="1031"/>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29"/>
      <c r="B140" s="1030"/>
      <c r="C140" s="1030"/>
      <c r="D140" s="1030"/>
      <c r="E140" s="1030"/>
      <c r="F140" s="1031"/>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29"/>
      <c r="B141" s="1030"/>
      <c r="C141" s="1030"/>
      <c r="D141" s="1030"/>
      <c r="E141" s="1030"/>
      <c r="F141" s="1031"/>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29"/>
      <c r="B142" s="1030"/>
      <c r="C142" s="1030"/>
      <c r="D142" s="1030"/>
      <c r="E142" s="1030"/>
      <c r="F142" s="1031"/>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29"/>
      <c r="B143" s="1030"/>
      <c r="C143" s="1030"/>
      <c r="D143" s="1030"/>
      <c r="E143" s="1030"/>
      <c r="F143" s="1031"/>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29"/>
      <c r="B144" s="1030"/>
      <c r="C144" s="1030"/>
      <c r="D144" s="1030"/>
      <c r="E144" s="1030"/>
      <c r="F144" s="1031"/>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29"/>
      <c r="B145" s="1030"/>
      <c r="C145" s="1030"/>
      <c r="D145" s="1030"/>
      <c r="E145" s="1030"/>
      <c r="F145" s="1031"/>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29"/>
      <c r="B146" s="1030"/>
      <c r="C146" s="1030"/>
      <c r="D146" s="1030"/>
      <c r="E146" s="1030"/>
      <c r="F146" s="103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29"/>
      <c r="B151" s="1030"/>
      <c r="C151" s="1030"/>
      <c r="D151" s="1030"/>
      <c r="E151" s="1030"/>
      <c r="F151" s="1031"/>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29"/>
      <c r="B152" s="1030"/>
      <c r="C152" s="1030"/>
      <c r="D152" s="1030"/>
      <c r="E152" s="1030"/>
      <c r="F152" s="1031"/>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29"/>
      <c r="B153" s="1030"/>
      <c r="C153" s="1030"/>
      <c r="D153" s="1030"/>
      <c r="E153" s="1030"/>
      <c r="F153" s="1031"/>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29"/>
      <c r="B154" s="1030"/>
      <c r="C154" s="1030"/>
      <c r="D154" s="1030"/>
      <c r="E154" s="1030"/>
      <c r="F154" s="1031"/>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29"/>
      <c r="B155" s="1030"/>
      <c r="C155" s="1030"/>
      <c r="D155" s="1030"/>
      <c r="E155" s="1030"/>
      <c r="F155" s="1031"/>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29"/>
      <c r="B156" s="1030"/>
      <c r="C156" s="1030"/>
      <c r="D156" s="1030"/>
      <c r="E156" s="1030"/>
      <c r="F156" s="1031"/>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29"/>
      <c r="B157" s="1030"/>
      <c r="C157" s="1030"/>
      <c r="D157" s="1030"/>
      <c r="E157" s="1030"/>
      <c r="F157" s="1031"/>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29"/>
      <c r="B158" s="1030"/>
      <c r="C158" s="1030"/>
      <c r="D158" s="1030"/>
      <c r="E158" s="1030"/>
      <c r="F158" s="1031"/>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29"/>
      <c r="B165" s="1030"/>
      <c r="C165" s="1030"/>
      <c r="D165" s="1030"/>
      <c r="E165" s="1030"/>
      <c r="F165" s="1031"/>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29"/>
      <c r="B166" s="1030"/>
      <c r="C166" s="1030"/>
      <c r="D166" s="1030"/>
      <c r="E166" s="1030"/>
      <c r="F166" s="1031"/>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29"/>
      <c r="B167" s="1030"/>
      <c r="C167" s="1030"/>
      <c r="D167" s="1030"/>
      <c r="E167" s="1030"/>
      <c r="F167" s="1031"/>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29"/>
      <c r="B168" s="1030"/>
      <c r="C168" s="1030"/>
      <c r="D168" s="1030"/>
      <c r="E168" s="1030"/>
      <c r="F168" s="1031"/>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29"/>
      <c r="B169" s="1030"/>
      <c r="C169" s="1030"/>
      <c r="D169" s="1030"/>
      <c r="E169" s="1030"/>
      <c r="F169" s="1031"/>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29"/>
      <c r="B170" s="1030"/>
      <c r="C170" s="1030"/>
      <c r="D170" s="1030"/>
      <c r="E170" s="1030"/>
      <c r="F170" s="1031"/>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29"/>
      <c r="B171" s="1030"/>
      <c r="C171" s="1030"/>
      <c r="D171" s="1030"/>
      <c r="E171" s="1030"/>
      <c r="F171" s="1031"/>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29"/>
      <c r="B172" s="1030"/>
      <c r="C172" s="1030"/>
      <c r="D172" s="1030"/>
      <c r="E172" s="1030"/>
      <c r="F172" s="1031"/>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29"/>
      <c r="B173" s="1030"/>
      <c r="C173" s="1030"/>
      <c r="D173" s="1030"/>
      <c r="E173" s="1030"/>
      <c r="F173" s="103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29"/>
      <c r="B178" s="1030"/>
      <c r="C178" s="1030"/>
      <c r="D178" s="1030"/>
      <c r="E178" s="1030"/>
      <c r="F178" s="1031"/>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29"/>
      <c r="B179" s="1030"/>
      <c r="C179" s="1030"/>
      <c r="D179" s="1030"/>
      <c r="E179" s="1030"/>
      <c r="F179" s="1031"/>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29"/>
      <c r="B180" s="1030"/>
      <c r="C180" s="1030"/>
      <c r="D180" s="1030"/>
      <c r="E180" s="1030"/>
      <c r="F180" s="1031"/>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29"/>
      <c r="B181" s="1030"/>
      <c r="C181" s="1030"/>
      <c r="D181" s="1030"/>
      <c r="E181" s="1030"/>
      <c r="F181" s="1031"/>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29"/>
      <c r="B182" s="1030"/>
      <c r="C182" s="1030"/>
      <c r="D182" s="1030"/>
      <c r="E182" s="1030"/>
      <c r="F182" s="1031"/>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29"/>
      <c r="B183" s="1030"/>
      <c r="C183" s="1030"/>
      <c r="D183" s="1030"/>
      <c r="E183" s="1030"/>
      <c r="F183" s="1031"/>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29"/>
      <c r="B184" s="1030"/>
      <c r="C184" s="1030"/>
      <c r="D184" s="1030"/>
      <c r="E184" s="1030"/>
      <c r="F184" s="1031"/>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29"/>
      <c r="B185" s="1030"/>
      <c r="C185" s="1030"/>
      <c r="D185" s="1030"/>
      <c r="E185" s="1030"/>
      <c r="F185" s="1031"/>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29"/>
      <c r="B186" s="1030"/>
      <c r="C186" s="1030"/>
      <c r="D186" s="1030"/>
      <c r="E186" s="1030"/>
      <c r="F186" s="103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29"/>
      <c r="B191" s="1030"/>
      <c r="C191" s="1030"/>
      <c r="D191" s="1030"/>
      <c r="E191" s="1030"/>
      <c r="F191" s="1031"/>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29"/>
      <c r="B192" s="1030"/>
      <c r="C192" s="1030"/>
      <c r="D192" s="1030"/>
      <c r="E192" s="1030"/>
      <c r="F192" s="1031"/>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29"/>
      <c r="B193" s="1030"/>
      <c r="C193" s="1030"/>
      <c r="D193" s="1030"/>
      <c r="E193" s="1030"/>
      <c r="F193" s="1031"/>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29"/>
      <c r="B194" s="1030"/>
      <c r="C194" s="1030"/>
      <c r="D194" s="1030"/>
      <c r="E194" s="1030"/>
      <c r="F194" s="1031"/>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29"/>
      <c r="B195" s="1030"/>
      <c r="C195" s="1030"/>
      <c r="D195" s="1030"/>
      <c r="E195" s="1030"/>
      <c r="F195" s="1031"/>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29"/>
      <c r="B196" s="1030"/>
      <c r="C196" s="1030"/>
      <c r="D196" s="1030"/>
      <c r="E196" s="1030"/>
      <c r="F196" s="1031"/>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29"/>
      <c r="B197" s="1030"/>
      <c r="C197" s="1030"/>
      <c r="D197" s="1030"/>
      <c r="E197" s="1030"/>
      <c r="F197" s="1031"/>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29"/>
      <c r="B198" s="1030"/>
      <c r="C198" s="1030"/>
      <c r="D198" s="1030"/>
      <c r="E198" s="1030"/>
      <c r="F198" s="1031"/>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29"/>
      <c r="B199" s="1030"/>
      <c r="C199" s="1030"/>
      <c r="D199" s="1030"/>
      <c r="E199" s="1030"/>
      <c r="F199" s="103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29"/>
      <c r="B204" s="1030"/>
      <c r="C204" s="1030"/>
      <c r="D204" s="1030"/>
      <c r="E204" s="1030"/>
      <c r="F204" s="1031"/>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29"/>
      <c r="B205" s="1030"/>
      <c r="C205" s="1030"/>
      <c r="D205" s="1030"/>
      <c r="E205" s="1030"/>
      <c r="F205" s="1031"/>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29"/>
      <c r="B206" s="1030"/>
      <c r="C206" s="1030"/>
      <c r="D206" s="1030"/>
      <c r="E206" s="1030"/>
      <c r="F206" s="1031"/>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29"/>
      <c r="B207" s="1030"/>
      <c r="C207" s="1030"/>
      <c r="D207" s="1030"/>
      <c r="E207" s="1030"/>
      <c r="F207" s="1031"/>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29"/>
      <c r="B208" s="1030"/>
      <c r="C208" s="1030"/>
      <c r="D208" s="1030"/>
      <c r="E208" s="1030"/>
      <c r="F208" s="1031"/>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29"/>
      <c r="B209" s="1030"/>
      <c r="C209" s="1030"/>
      <c r="D209" s="1030"/>
      <c r="E209" s="1030"/>
      <c r="F209" s="1031"/>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29"/>
      <c r="B210" s="1030"/>
      <c r="C210" s="1030"/>
      <c r="D210" s="1030"/>
      <c r="E210" s="1030"/>
      <c r="F210" s="1031"/>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29"/>
      <c r="B211" s="1030"/>
      <c r="C211" s="1030"/>
      <c r="D211" s="1030"/>
      <c r="E211" s="1030"/>
      <c r="F211" s="1031"/>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29"/>
      <c r="B218" s="1030"/>
      <c r="C218" s="1030"/>
      <c r="D218" s="1030"/>
      <c r="E218" s="1030"/>
      <c r="F218" s="1031"/>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29"/>
      <c r="B219" s="1030"/>
      <c r="C219" s="1030"/>
      <c r="D219" s="1030"/>
      <c r="E219" s="1030"/>
      <c r="F219" s="1031"/>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29"/>
      <c r="B220" s="1030"/>
      <c r="C220" s="1030"/>
      <c r="D220" s="1030"/>
      <c r="E220" s="1030"/>
      <c r="F220" s="1031"/>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29"/>
      <c r="B221" s="1030"/>
      <c r="C221" s="1030"/>
      <c r="D221" s="1030"/>
      <c r="E221" s="1030"/>
      <c r="F221" s="1031"/>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29"/>
      <c r="B222" s="1030"/>
      <c r="C222" s="1030"/>
      <c r="D222" s="1030"/>
      <c r="E222" s="1030"/>
      <c r="F222" s="1031"/>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29"/>
      <c r="B223" s="1030"/>
      <c r="C223" s="1030"/>
      <c r="D223" s="1030"/>
      <c r="E223" s="1030"/>
      <c r="F223" s="1031"/>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29"/>
      <c r="B224" s="1030"/>
      <c r="C224" s="1030"/>
      <c r="D224" s="1030"/>
      <c r="E224" s="1030"/>
      <c r="F224" s="1031"/>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29"/>
      <c r="B225" s="1030"/>
      <c r="C225" s="1030"/>
      <c r="D225" s="1030"/>
      <c r="E225" s="1030"/>
      <c r="F225" s="1031"/>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29"/>
      <c r="B226" s="1030"/>
      <c r="C226" s="1030"/>
      <c r="D226" s="1030"/>
      <c r="E226" s="1030"/>
      <c r="F226" s="103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29"/>
      <c r="B231" s="1030"/>
      <c r="C231" s="1030"/>
      <c r="D231" s="1030"/>
      <c r="E231" s="1030"/>
      <c r="F231" s="1031"/>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29"/>
      <c r="B232" s="1030"/>
      <c r="C232" s="1030"/>
      <c r="D232" s="1030"/>
      <c r="E232" s="1030"/>
      <c r="F232" s="1031"/>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29"/>
      <c r="B233" s="1030"/>
      <c r="C233" s="1030"/>
      <c r="D233" s="1030"/>
      <c r="E233" s="1030"/>
      <c r="F233" s="1031"/>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29"/>
      <c r="B234" s="1030"/>
      <c r="C234" s="1030"/>
      <c r="D234" s="1030"/>
      <c r="E234" s="1030"/>
      <c r="F234" s="1031"/>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29"/>
      <c r="B235" s="1030"/>
      <c r="C235" s="1030"/>
      <c r="D235" s="1030"/>
      <c r="E235" s="1030"/>
      <c r="F235" s="1031"/>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29"/>
      <c r="B236" s="1030"/>
      <c r="C236" s="1030"/>
      <c r="D236" s="1030"/>
      <c r="E236" s="1030"/>
      <c r="F236" s="1031"/>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29"/>
      <c r="B237" s="1030"/>
      <c r="C237" s="1030"/>
      <c r="D237" s="1030"/>
      <c r="E237" s="1030"/>
      <c r="F237" s="1031"/>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29"/>
      <c r="B238" s="1030"/>
      <c r="C238" s="1030"/>
      <c r="D238" s="1030"/>
      <c r="E238" s="1030"/>
      <c r="F238" s="1031"/>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29"/>
      <c r="B239" s="1030"/>
      <c r="C239" s="1030"/>
      <c r="D239" s="1030"/>
      <c r="E239" s="1030"/>
      <c r="F239" s="103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29"/>
      <c r="B244" s="1030"/>
      <c r="C244" s="1030"/>
      <c r="D244" s="1030"/>
      <c r="E244" s="1030"/>
      <c r="F244" s="1031"/>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29"/>
      <c r="B245" s="1030"/>
      <c r="C245" s="1030"/>
      <c r="D245" s="1030"/>
      <c r="E245" s="1030"/>
      <c r="F245" s="1031"/>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29"/>
      <c r="B246" s="1030"/>
      <c r="C246" s="1030"/>
      <c r="D246" s="1030"/>
      <c r="E246" s="1030"/>
      <c r="F246" s="1031"/>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29"/>
      <c r="B247" s="1030"/>
      <c r="C247" s="1030"/>
      <c r="D247" s="1030"/>
      <c r="E247" s="1030"/>
      <c r="F247" s="1031"/>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29"/>
      <c r="B248" s="1030"/>
      <c r="C248" s="1030"/>
      <c r="D248" s="1030"/>
      <c r="E248" s="1030"/>
      <c r="F248" s="1031"/>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29"/>
      <c r="B249" s="1030"/>
      <c r="C249" s="1030"/>
      <c r="D249" s="1030"/>
      <c r="E249" s="1030"/>
      <c r="F249" s="1031"/>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29"/>
      <c r="B250" s="1030"/>
      <c r="C250" s="1030"/>
      <c r="D250" s="1030"/>
      <c r="E250" s="1030"/>
      <c r="F250" s="1031"/>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29"/>
      <c r="B251" s="1030"/>
      <c r="C251" s="1030"/>
      <c r="D251" s="1030"/>
      <c r="E251" s="1030"/>
      <c r="F251" s="1031"/>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29"/>
      <c r="B252" s="1030"/>
      <c r="C252" s="1030"/>
      <c r="D252" s="1030"/>
      <c r="E252" s="1030"/>
      <c r="F252" s="103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29"/>
      <c r="B257" s="1030"/>
      <c r="C257" s="1030"/>
      <c r="D257" s="1030"/>
      <c r="E257" s="1030"/>
      <c r="F257" s="1031"/>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29"/>
      <c r="B258" s="1030"/>
      <c r="C258" s="1030"/>
      <c r="D258" s="1030"/>
      <c r="E258" s="1030"/>
      <c r="F258" s="1031"/>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29"/>
      <c r="B259" s="1030"/>
      <c r="C259" s="1030"/>
      <c r="D259" s="1030"/>
      <c r="E259" s="1030"/>
      <c r="F259" s="1031"/>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29"/>
      <c r="B260" s="1030"/>
      <c r="C260" s="1030"/>
      <c r="D260" s="1030"/>
      <c r="E260" s="1030"/>
      <c r="F260" s="1031"/>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29"/>
      <c r="B261" s="1030"/>
      <c r="C261" s="1030"/>
      <c r="D261" s="1030"/>
      <c r="E261" s="1030"/>
      <c r="F261" s="1031"/>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29"/>
      <c r="B262" s="1030"/>
      <c r="C262" s="1030"/>
      <c r="D262" s="1030"/>
      <c r="E262" s="1030"/>
      <c r="F262" s="1031"/>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29"/>
      <c r="B263" s="1030"/>
      <c r="C263" s="1030"/>
      <c r="D263" s="1030"/>
      <c r="E263" s="1030"/>
      <c r="F263" s="1031"/>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29"/>
      <c r="B264" s="1030"/>
      <c r="C264" s="1030"/>
      <c r="D264" s="1030"/>
      <c r="E264" s="1030"/>
      <c r="F264" s="1031"/>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0">
        <v>1</v>
      </c>
      <c r="B4" s="105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2021-03-08T07:58:12Z</cp:lastPrinted>
  <dcterms:created xsi:type="dcterms:W3CDTF">2012-03-13T00:50:25Z</dcterms:created>
  <dcterms:modified xsi:type="dcterms:W3CDTF">2021-07-08T13:24:04Z</dcterms:modified>
</cp:coreProperties>
</file>