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17" i="3"/>
  <c r="AY616" i="3"/>
  <c r="AY645" i="3"/>
  <c r="AY369" i="3"/>
  <c r="AY235" i="3"/>
  <c r="AY50"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<sst xmlns="http://schemas.openxmlformats.org/spreadsheetml/2006/main" count="2494" uniqueCount="724">
  <si>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</si>
  <si>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</si>
  <si>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</si>
  <si>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</si>
  <si>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</si>
  <si>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</si>
  <si>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</si>
  <si>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</si>
  <si>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</si>
  <si>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</si>
  <si>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</si>
  <si>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</si>
  <si>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</si>
  <si>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</si>
  <si>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</si>
  <si>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</si>
  <si>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</si>
  <si>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</si>
  <si>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</si>
  <si>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</si>
  <si>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</si>
  <si>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</si>
  <si>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</si>
  <si>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</si>
  <si>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</si>
  <si>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</si>
  <si>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</si>
  <si>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</si>
  <si>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</si>
  <si>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</si>
  <si>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</si>
  <si>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</si>
  <si>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</si>
  <si>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</si>
  <si>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</si>
  <si>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</si>
  <si>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</si>
  <si>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</si>
  <si>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</si>
  <si>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</si>
  <si>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</si>
  <si>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</si>
  <si>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</si>
  <si>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</si>
  <si>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</si>
  <si>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</si>
  <si>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</si>
  <si>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</si>
  <si>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</si>
  <si>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</si>
  <si>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</si>
  <si>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</si>
  <si>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</si>
  <si>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</si>
  <si>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</si>
  <si>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</si>
  <si>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</si>
  <si>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</si>
  <si>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</si>
  <si>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</si>
  <si>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</si>
  <si>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</si>
  <si>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</si>
  <si>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</si>
  <si>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</si>
  <si>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</si>
  <si>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</si>
  <si>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</si>
  <si>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</si>
  <si>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</si>
  <si>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</si>
  <si>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</si>
  <si>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</si>
  <si>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</si>
  <si>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</si>
  <si>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</si>
  <si>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</si>
  <si>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</si>
  <si>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</si>
  <si>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</si>
  <si>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</si>
  <si>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</si>
  <si>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</si>
  <si>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</si>
  <si>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</si>
  <si>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</si>
  <si>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</si>
  <si>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</si>
  <si>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</si>
  <si>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</si>
  <si>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</si>
  <si>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</si>
  <si>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</si>
  <si>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</si>
  <si>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</si>
  <si>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</si>
  <si>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</si>
  <si>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</si>
  <si>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</si>
  <si>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</si>
  <si>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</si>
  <si>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</si>
  <si>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</si>
  <si>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</si>
  <si>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</si>
  <si>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</si>
  <si>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</si>
  <si>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</si>
  <si>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</si>
  <si>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</si>
  <si>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</si>
  <si>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</si>
  <si>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</si>
  <si>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</si>
  <si>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</si>
  <si>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</si>
  <si>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</si>
  <si>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</si>
  <si>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</si>
  <si>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</si>
  <si>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</si>
  <si>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</si>
  <si>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</si>
  <si>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</si>
  <si>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</si>
  <si>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</si>
  <si>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</si>
  <si>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</si>
  <si>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</si>
  <si>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</si>
  <si>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</si>
  <si>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</si>
  <si>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</si>
  <si>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</si>
  <si>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</si>
  <si>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</si>
  <si>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</si>
  <si>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</si>
  <si>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</si>
  <si>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</si>
  <si>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</si>
  <si>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</si>
  <si>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</si>
  <si>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</si>
  <si>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</si>
  <si>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</si>
  <si>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</si>
  <si>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</si>
  <si>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</si>
  <si>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</si>
  <si>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</si>
  <si>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</si>
  <si>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</si>
  <si>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</si>
  <si>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</si>
  <si>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</si>
  <si>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</si>
  <si>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</si>
  <si>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</si>
  <si>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</si>
  <si>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</si>
  <si>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</si>
  <si>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</si>
  <si>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</si>
  <si>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</si>
  <si>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</si>
  <si>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</si>
  <si>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</si>
  <si>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</si>
  <si>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</si>
  <si>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</si>
  <si>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</si>
  <si>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</si>
  <si>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</si>
  <si>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</si>
  <si>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</si>
  <si>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</si>
  <si>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</si>
  <si>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</si>
  <si>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</si>
  <si>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</si>
  <si>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</si>
  <si>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</si>
  <si>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</si>
  <si>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</si>
  <si>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</si>
  <si>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</si>
  <si>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</si>
  <si>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</si>
  <si>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</si>
  <si>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</si>
  <si>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</si>
  <si>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</si>
  <si>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</si>
  <si>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</si>
  <si>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</si>
  <si>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</si>
  <si>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</si>
  <si>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</si>
  <si>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</si>
  <si>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</si>
  <si>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</si>
  <si>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</si>
  <si>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</si>
  <si>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</si>
  <si>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</si>
  <si>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</si>
  <si>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</si>
  <si>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</si>
  <si>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</si>
  <si>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</si>
  <si>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</si>
  <si>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</si>
  <si>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</si>
  <si>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</si>
  <si>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</si>
  <si>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</si>
  <si>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</si>
  <si>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</si>
  <si>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</si>
  <si>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</si>
  <si>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</si>
  <si>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</si>
  <si>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</si>
  <si>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</si>
  <si>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</si>
  <si>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</si>
  <si>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</si>
  <si>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</si>
  <si>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</si>
  <si>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</si>
  <si>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</si>
  <si>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</si>
  <si>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</si>
  <si>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</si>
  <si>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</si>
  <si>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</si>
  <si>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</si>
  <si>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</si>
  <si>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</si>
  <si>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</si>
  <si>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</si>
  <si>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</si>
  <si>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</si>
  <si>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</si>
  <si>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</si>
  <si>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</si>
  <si>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</si>
  <si>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</si>
  <si>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</si>
  <si>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</si>
  <si>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</si>
  <si>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</si>
  <si>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</si>
  <si>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</si>
  <si>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</si>
  <si>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</si>
  <si>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</si>
  <si>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</si>
  <si>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</si>
  <si>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</si>
  <si>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</si>
  <si>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</si>
  <si>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</si>
  <si>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</si>
  <si>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</si>
  <si>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</si>
  <si>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</si>
  <si>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</si>
  <si>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</si>
  <si>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</si>
  <si>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</si>
  <si>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</si>
  <si>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</si>
  <si>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</si>
  <si>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</si>
  <si>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</si>
  <si>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</si>
  <si>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</si>
  <si>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</si>
  <si>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</si>
  <si>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</si>
  <si>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</si>
  <si>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</si>
  <si>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</si>
  <si>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</si>
  <si>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</si>
  <si>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</si>
  <si>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</si>
  <si>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</si>
  <si>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</si>
  <si>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</si>
  <si>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</si>
  <si>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</si>
  <si>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</si>
  <si>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</si>
  <si>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</si>
  <si>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</si>
  <si>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</si>
  <si>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</si>
  <si>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</si>
  <si>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</si>
  <si>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</si>
  <si>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</si>
  <si>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</si>
  <si>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</si>
  <si>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</si>
  <si>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</si>
  <si>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</si>
  <si>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</si>
  <si>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</si>
  <si>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</si>
  <si>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</si>
  <si>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</si>
  <si>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</si>
  <si>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</si>
  <si>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</si>
  <si>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</si>
  <si>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</si>
  <si>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</si>
  <si>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</si>
  <si>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</si>
  <si>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</si>
  <si>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</si>
  <si>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</si>
  <si>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</si>
  <si>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</si>
  <si>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</si>
  <si>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</si>
  <si>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</si>
  <si>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</si>
  <si>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</si>
  <si>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</si>
  <si>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</si>
  <si>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</si>
  <si>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</si>
  <si>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</si>
  <si>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</si>
  <si>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</si>
  <si>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</si>
  <si>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</si>
  <si>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</si>
  <si>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</si>
  <si>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</si>
  <si>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</si>
  <si>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</si>
  <si>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</si>
  <si>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</si>
  <si>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</si>
  <si>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</si>
  <si>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</si>
  <si>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</si>
  <si>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</si>
  <si>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</si>
  <si>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</si>
  <si>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</si>
  <si>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</si>
  <si>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</si>
  <si>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</si>
  <si>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</si>
  <si>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</si>
  <si>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</si>
  <si>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</si>
  <si>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</si>
  <si>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</si>
  <si>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</si>
  <si>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</si>
  <si>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</si>
  <si>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</si>
  <si>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</si>
  <si>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</si>
  <si>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</si>
  <si>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</si>
  <si>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</si>
  <si>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</si>
  <si>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</si>
  <si>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</si>
  <si>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</si>
  <si>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</si>
  <si>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</si>
  <si>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</si>
  <si>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</si>
  <si>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</si>
  <si>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</si>
  <si>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</si>
  <si>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</si>
  <si>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</si>
  <si>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</si>
  <si>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</si>
  <si>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</si>
  <si>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</si>
  <si>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</si>
  <si>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</si>
  <si>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</si>
  <si>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</si>
  <si>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</si>
  <si>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</si>
  <si>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</si>
  <si>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</si>
  <si>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</si>
  <si>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</si>
  <si>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</si>
  <si>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</si>
  <si>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</si>
  <si>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</si>
  <si>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</si>
  <si>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</si>
  <si>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</si>
  <si>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</si>
  <si>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</si>
  <si>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</si>
  <si>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</si>
  <si>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</si>
  <si>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</si>
  <si>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</si>
  <si>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</si>
  <si>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</si>
  <si>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</si>
  <si>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</si>
  <si>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</si>
  <si>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</si>
  <si>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</si>
  <si>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</si>
  <si>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</si>
  <si>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</si>
  <si>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</si>
  <si>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</si>
  <si>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</si>
  <si>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</si>
  <si>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</si>
  <si>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</si>
  <si>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</si>
  <si>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</si>
  <si>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</si>
  <si>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</si>
  <si>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</si>
  <si>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</si>
  <si>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</si>
  <si>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</si>
  <si>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</si>
  <si>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</si>
  <si>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</si>
  <si>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</si>
  <si>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</si>
  <si>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</si>
  <si>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</si>
  <si>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</si>
  <si>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</si>
  <si>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</si>
  <si>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</si>
  <si>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</si>
  <si>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</si>
  <si>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</si>
  <si>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</si>
  <si>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</si>
  <si>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</si>
  <si>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</si>
  <si>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</si>
  <si>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</si>
  <si>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</si>
  <si>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</si>
  <si>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</si>
  <si>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</si>
  <si>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</si>
  <si>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</si>
  <si>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</si>
  <si>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</si>
  <si>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</si>
  <si>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</si>
  <si>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</si>
  <si>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</si>
  <si>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</si>
  <si>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</si>
  <si>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</si>
  <si>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</si>
  <si>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</si>
  <si>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</si>
  <si>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</si>
  <si>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</si>
  <si>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</si>
  <si>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</si>
  <si>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</si>
  <si>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</si>
  <si>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</si>
  <si>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</si>
  <si>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</si>
  <si>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</si>
  <si>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</si>
  <si>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</si>
  <si>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</si>
  <si>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</si>
  <si>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</si>
  <si>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</si>
  <si>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</si>
  <si>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</si>
  <si>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</si>
  <si>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</si>
  <si>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</si>
  <si>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</si>
  <si>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</si>
  <si>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</si>
  <si>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</si>
  <si>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</si>
  <si>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</si>
  <si>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</si>
  <si>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</si>
  <si>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</si>
  <si>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</si>
  <si>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</si>
  <si>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</si>
  <si>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</si>
  <si>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</si>
  <si>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</si>
  <si>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</si>
  <si>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</si>
  <si>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</si>
  <si>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</si>
  <si>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</si>
  <si>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</si>
  <si>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</si>
  <si>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</si>
  <si>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</si>
  <si>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</si>
  <si>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</si>
  <si>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</si>
  <si>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</si>
  <si>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</si>
  <si>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</si>
  <si>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</si>
  <si>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</si>
  <si>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</si>
  <si>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</si>
  <si>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</si>
  <si>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</si>
  <si>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</si>
  <si>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</si>
  <si>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</si>
  <si>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</si>
  <si>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</si>
  <si>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</si>
  <si>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</si>
  <si>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</si>
  <si>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</si>
  <si>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</si>
  <si>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</si>
  <si>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</si>
  <si>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</si>
  <si>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</si>
  <si>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</si>
  <si>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</si>
  <si>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</si>
  <si>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</si>
  <si>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</si>
  <si>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</si>
  <si>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</si>
  <si>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</si>
  <si>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</si>
  <si>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</si>
  <si>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</si>
  <si>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</si>
  <si>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</si>
  <si>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</si>
  <si>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</si>
  <si>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</si>
  <si>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</si>
  <si>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</si>
  <si>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</si>
  <si>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</si>
  <si>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</si>
  <si>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</si>
  <si>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</si>
  <si>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</si>
  <si>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</si>
  <si>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</si>
  <si>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</si>
  <si>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</si>
  <si>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</si>
  <si>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</si>
  <si>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</si>
  <si>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</si>
  <si>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</si>
  <si>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</si>
  <si>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</si>
  <si>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</si>
  <si>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</si>
  <si>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</si>
  <si>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</si>
  <si>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</si>
  <si>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</si>
  <si>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</si>
  <si>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</si>
  <si>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</si>
  <si>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</si>
  <si>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</si>
  <si>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</si>
  <si>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</si>
  <si>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</si>
  <si>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</si>
  <si>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</si>
  <si>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</si>
  <si>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</si>
  <si>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</si>
  <si>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</si>
  <si>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</si>
  <si>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</si>
  <si>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</si>
  <si>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</si>
  <si>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</si>
  <si>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</si>
  <si>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</si>
  <si>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</si>
  <si>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</si>
  <si>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</si>
  <si>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</si>
  <si>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</si>
  <si>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</si>
  <si>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</si>
  <si>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</si>
  <si>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</si>
  <si>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</si>
  <si>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</si>
  <si>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</si>
  <si>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</si>
  <si>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</si>
  <si>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</si>
  <si>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</si>
  <si>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</si>
  <si>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</si>
  <si>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</si>
  <si>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</si>
  <si>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</si>
  <si>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事業監理官　奥山　剛
防衛計画課長　末永　広</t>
  </si>
  <si>
    <t>平成17年度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</si>
  <si>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</si>
  <si>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</si>
  <si>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</si>
  <si>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厳しさを増す安全保障環境のもと、防衛力の整備を着実に推進し、各種事態（島嶼部に対する侵略、ゲリラや特殊部隊による攻撃、大規模・特殊災害等）への即応性や実効的対処能力の向上等を図ることにより、我が国の平和と国民生活の安全・安心を確保するため、装備品として乙類（化学器材）を整備する。</t>
  </si>
  <si>
    <t>化学器材は、ＮＢＣテロ、災害等に対応する装備品として、陸上自衛隊の各部隊に装備し、主に情報、警戒、防護、除染の機能により、隊員個人及び部隊が使用する。
本事業では、乙類（化学器材）として、個人用防護装備等の主要な化学器材、各種検知器材、除染器材等を整備し、耐用年数の到来に伴う減耗等に対応する。
ＮＢＣ：Ｎｕｃｌｅａｒ　Ｂｉｏｌｏｇｉｃａｌ　ａｎｄ　Ｃｈｅｍｉｃａｌ</t>
  </si>
  <si>
    <t>-</t>
  </si>
  <si>
    <t>諸器材購入費</t>
  </si>
  <si>
    <t>各種事態等への即応・実効性対処能力の向上等を図る。</t>
  </si>
  <si>
    <t>整備した部隊数</t>
  </si>
  <si>
    <t>部隊数</t>
  </si>
  <si>
    <t>中期防衛力整備計画（平成３１年度～平成３５年度）（平成３０年１２月１８日国家安全保障会議決定及び閣議決定）</t>
  </si>
  <si>
    <t>主要な乙類（化学器材）の整備数</t>
  </si>
  <si>
    <t>個</t>
  </si>
  <si>
    <t>執行額（Ｘ）／主要な乙類（化学器材）の整備数（Ｙ）　　　　　　　　　　　　　　</t>
    <phoneticPr fontId="5"/>
  </si>
  <si>
    <t>百万円／個</t>
  </si>
  <si>
    <t>　Ｘ/Ｙ</t>
    <phoneticPr fontId="5"/>
  </si>
  <si>
    <t>1223/12625</t>
  </si>
  <si>
    <t>2801/7743</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</si>
  <si>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</si>
  <si>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</si>
  <si>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</si>
  <si>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</si>
  <si>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</si>
  <si>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</si>
  <si>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</si>
  <si>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</si>
  <si>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</si>
  <si>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</si>
  <si>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</si>
  <si>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</si>
  <si>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</si>
  <si>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</si>
  <si>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億円（契約ベース）</t>
  </si>
  <si>
    <t>0022</t>
  </si>
  <si>
    <t>0019</t>
  </si>
  <si>
    <t>0023</t>
  </si>
  <si>
    <t>0025</t>
  </si>
  <si>
    <t>0024</t>
  </si>
  <si>
    <t>0038</t>
  </si>
  <si>
    <t>0082</t>
  </si>
  <si>
    <t>0078</t>
  </si>
  <si>
    <t>防衛省（0074）</t>
  </si>
  <si>
    <t>○</t>
  </si>
  <si>
    <t>事業監理官（宇宙・地上装備担当）</t>
    <phoneticPr fontId="5"/>
  </si>
  <si>
    <t>-</t>
    <phoneticPr fontId="5"/>
  </si>
  <si>
    <t>2552/21047</t>
    <phoneticPr fontId="5"/>
  </si>
  <si>
    <t>2293/8152</t>
    <phoneticPr fontId="5"/>
  </si>
  <si>
    <t>厳しさを増す安全保障環境のもと、防衛力の整備を着実に推進し、各種事態（島嶼部に対する侵略、ゲリラや特殊部隊による攻撃、大規模・特殊災害等）への即応性や実効的対処能力の向上等を図ることにより、我が国の平和と国民生活の安全・安心を確保するため、装備品として乙類（化学器材）を整備する。</t>
    <phoneticPr fontId="5"/>
  </si>
  <si>
    <t>本事業は、陸上自衛隊の各種事態への即応性や実効的対処能力の向上等を図る事業であり、ひいては国民の安心・安全に寄与するものであり、国民や社会のニーズを的確に反映している。</t>
    <rPh sb="0" eb="1">
      <t>ホン</t>
    </rPh>
    <rPh sb="5" eb="7">
      <t>リクジョウ</t>
    </rPh>
    <rPh sb="7" eb="10">
      <t>ジエイタイ</t>
    </rPh>
    <phoneticPr fontId="5"/>
  </si>
  <si>
    <t>本事業は、陸上自衛隊の各種事態への即応性や実効的対処能力の向上等を図る事業であり、地方自治体、民間等に委ねることはできない。</t>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41" eb="43">
      <t>チホウ</t>
    </rPh>
    <phoneticPr fontId="5"/>
  </si>
  <si>
    <t>本事業は、陸上自衛隊の各種事態への即応性や実効的対処能力の向上等を図る事業であり、ひいては国民の安心・安全に寄与するものであり、政策目的の達成手段として、必要かつ適切であり、優先度が高い事業である。</t>
    <rPh sb="0" eb="1">
      <t>ホン</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64" eb="66">
      <t>セイサク</t>
    </rPh>
    <rPh sb="71" eb="73">
      <t>シュダン</t>
    </rPh>
    <rPh sb="81" eb="83">
      <t>テキセツ</t>
    </rPh>
    <rPh sb="87" eb="90">
      <t>ユウセンド</t>
    </rPh>
    <rPh sb="91" eb="92">
      <t>タカ</t>
    </rPh>
    <phoneticPr fontId="5"/>
  </si>
  <si>
    <t>調達に際しては、原則として一般競争入札、公募により入札参加者を募ることで競争性の確保に努めている。競争性のない随意契約については、主に一般競争入札の結果によるものであり、支出先の選定は妥当である。</t>
    <rPh sb="43" eb="44">
      <t>ツト</t>
    </rPh>
    <rPh sb="65" eb="66">
      <t>シュ</t>
    </rPh>
    <phoneticPr fontId="5"/>
  </si>
  <si>
    <t>無</t>
  </si>
  <si>
    <t>有</t>
  </si>
  <si>
    <t>契約相手方に対して契約内容以外の要求を行っていないため、負担関係は妥当である。</t>
    <phoneticPr fontId="5"/>
  </si>
  <si>
    <t>調達に際しては、原則として一般競争入札、公募により入札参加者をより多く募り競争性を確保していることともに、コストの低減を従前より図っており、単位当たりコスト等の水準は妥当である。</t>
    <phoneticPr fontId="5"/>
  </si>
  <si>
    <t>‐</t>
  </si>
  <si>
    <t>本事業以外の用途で予算の目的外使用は行っておらず、真に必要なものに限定されている。</t>
    <phoneticPr fontId="5"/>
  </si>
  <si>
    <t>契約実績等を分析し、コストの低減を図っている。</t>
    <phoneticPr fontId="5"/>
  </si>
  <si>
    <t>乙類（化学器材）を整備し、各種事態等への即応・実効的対処能力の向上に寄与しており、成果目標に見合っている。</t>
    <rPh sb="0" eb="1">
      <t>オツ</t>
    </rPh>
    <rPh sb="1" eb="2">
      <t>ルイ</t>
    </rPh>
    <rPh sb="3" eb="5">
      <t>カガク</t>
    </rPh>
    <rPh sb="5" eb="7">
      <t>キザイ</t>
    </rPh>
    <rPh sb="9" eb="11">
      <t>セイビ</t>
    </rPh>
    <rPh sb="13" eb="15">
      <t>カクシュ</t>
    </rPh>
    <rPh sb="15" eb="17">
      <t>ジタイ</t>
    </rPh>
    <rPh sb="17" eb="18">
      <t>トウ</t>
    </rPh>
    <rPh sb="20" eb="22">
      <t>ソクオウ</t>
    </rPh>
    <rPh sb="23" eb="26">
      <t>ジッコウテキ</t>
    </rPh>
    <rPh sb="26" eb="28">
      <t>タイショ</t>
    </rPh>
    <rPh sb="28" eb="30">
      <t>ノウリョク</t>
    </rPh>
    <rPh sb="31" eb="33">
      <t>コウジョウ</t>
    </rPh>
    <rPh sb="34" eb="36">
      <t>キヨ</t>
    </rPh>
    <rPh sb="41" eb="43">
      <t>セイカ</t>
    </rPh>
    <rPh sb="43" eb="45">
      <t>モクヒョウ</t>
    </rPh>
    <rPh sb="46" eb="48">
      <t>ミア</t>
    </rPh>
    <phoneticPr fontId="5"/>
  </si>
  <si>
    <t>活動実績は見込みに見合ったものと判断している。</t>
    <phoneticPr fontId="5"/>
  </si>
  <si>
    <t>整備された乙類（化学器材）は、各種訓練等で十分に活用されている。</t>
    <rPh sb="0" eb="2">
      <t>セイビ</t>
    </rPh>
    <rPh sb="5" eb="6">
      <t>オツ</t>
    </rPh>
    <rPh sb="6" eb="7">
      <t>ルイ</t>
    </rPh>
    <rPh sb="8" eb="10">
      <t>カガク</t>
    </rPh>
    <rPh sb="10" eb="12">
      <t>キザイ</t>
    </rPh>
    <rPh sb="15" eb="17">
      <t>カクシュ</t>
    </rPh>
    <rPh sb="17" eb="19">
      <t>クンレン</t>
    </rPh>
    <rPh sb="19" eb="20">
      <t>トウ</t>
    </rPh>
    <rPh sb="21" eb="23">
      <t>ジュウブン</t>
    </rPh>
    <rPh sb="24" eb="26">
      <t>カツヨウ</t>
    </rPh>
    <phoneticPr fontId="5"/>
  </si>
  <si>
    <t>１　必要性
　　本事業は、陸上自衛隊の各種事態への即応性や実効的対処能力の向上等を図る事業であり、ひいては国民の安心・安全に寄与するものであるため、
　実施する必要がある。
２　効率性
　　本事業は、原則として一般競争入札により参加者を募ることで競争性の確保に努めており、効率的である。
３　有効性
　　本事業は、陸上自衛隊の各種事態への即応性や実効的対処能力の向上等に寄与しており、整備された乙類（化学器材）は、各種訓練等で十分に
　活用されているため、有効である。
４　総合評価
　　本事業について、効率的な予算執行に努めつつ、適正に実施している。</t>
    <phoneticPr fontId="5"/>
  </si>
  <si>
    <t>　引き続き、契約実績の分析及びコスト低減方策の検討等を行い、効率的な予算要求、執行に努める。</t>
    <phoneticPr fontId="5"/>
  </si>
  <si>
    <t>防衛省</t>
    <rPh sb="0" eb="2">
      <t>ボウエイ</t>
    </rPh>
    <rPh sb="2" eb="3">
      <t>ショウ</t>
    </rPh>
    <phoneticPr fontId="5"/>
  </si>
  <si>
    <t>A.（株）東洋紡（株）</t>
    <phoneticPr fontId="5"/>
  </si>
  <si>
    <t>B.（株）東洋紡（株）</t>
    <phoneticPr fontId="5"/>
  </si>
  <si>
    <t>諸器材購入費</t>
    <phoneticPr fontId="5"/>
  </si>
  <si>
    <t>１８式個人用防護装備防護衣</t>
    <phoneticPr fontId="5"/>
  </si>
  <si>
    <t>東洋紡（株）</t>
    <phoneticPr fontId="5"/>
  </si>
  <si>
    <t>興研（株）</t>
    <phoneticPr fontId="5"/>
  </si>
  <si>
    <t>１８式個人用防護装備防護マスク</t>
    <phoneticPr fontId="5"/>
  </si>
  <si>
    <t>藤倉コンポジット（株）</t>
    <phoneticPr fontId="5"/>
  </si>
  <si>
    <t>化学防護衣４形（Ｂ）</t>
    <phoneticPr fontId="5"/>
  </si>
  <si>
    <t>（株）重松製作所</t>
    <phoneticPr fontId="5"/>
  </si>
  <si>
    <t>化学防護衣４形用送風装置</t>
    <phoneticPr fontId="5"/>
  </si>
  <si>
    <t>国庫債務負担行為等</t>
  </si>
  <si>
    <t>（株）ＩＨＩ</t>
    <phoneticPr fontId="5"/>
  </si>
  <si>
    <t>ＮＢＣ警報器</t>
    <phoneticPr fontId="5"/>
  </si>
  <si>
    <t>富士電機（株）</t>
    <phoneticPr fontId="5"/>
  </si>
  <si>
    <t>線量率計（データ伝送装置）</t>
    <phoneticPr fontId="5"/>
  </si>
  <si>
    <t>線量率計（γ線測定装置）</t>
    <phoneticPr fontId="5"/>
  </si>
  <si>
    <t>○</t>
    <phoneticPr fontId="5"/>
  </si>
  <si>
    <t>乙類（化学器材）</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</si>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</sst>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95250</xdr:colOff>
      <xdr:row>750</xdr:row>
      <xdr:rowOff>312962</xdr:rowOff>
    </xdr:from>
    <xdr:to>
      <xdr:col>48</xdr:col>
      <xdr:colOff>27213</xdr:colOff>
      <xdr:row>762</xdr:row>
      <xdr:rowOff>233435</xdr:rowOff>
    </xdr:to>
    <xdr:pic>
      <xdr:nvPicPr>
        <xdr:cNvPr id="3" name="図 2"/>
        <xdr:cNvPicPr>
          <a:picLocks noChangeAspect="1"/>
        </xdr:cNvPicPr>
      </xdr:nvPicPr>
      <xdr:blipFill>
        <a:blip xmlns:r="http://schemas.openxmlformats.org/officeDocument/2006/relationships" r:embed="rId1"/>
        <a:stretch>
          <a:fillRect/>
        </a:stretch>
      </xdr:blipFill>
      <xdr:spPr>
        <a:xfrm>
          <a:off x="1728107" y="65055748"/>
          <a:ext cx="8096249" cy="416590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278" sqref="A278:XFD27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628</v>
      </c>
      <c r="AK2" s="925"/>
      <c r="AL2" s="925"/>
      <c r="AM2" s="925"/>
      <c r="AN2" s="83" t="s">
        <v>324</v>
      </c>
      <c r="AO2" s="925">
        <v>20</v>
      </c>
      <c r="AP2" s="925"/>
      <c r="AQ2" s="925"/>
      <c r="AR2" s="84" t="s">
        <v>627</v>
      </c>
      <c r="AS2" s="931">
        <v>17</v>
      </c>
      <c r="AT2" s="931"/>
      <c r="AU2" s="931"/>
      <c r="AV2" s="83" t="str">
        <f>IF(AW2="","","-")</f>
        <v/>
      </c>
      <c r="AW2" s="891"/>
      <c r="AX2" s="891"/>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716</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676</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3" t="s">
        <v>307</v>
      </c>
      <c r="Z7" s="424"/>
      <c r="AA7" s="424"/>
      <c r="AB7" s="424"/>
      <c r="AC7" s="424"/>
      <c r="AD7" s="904"/>
      <c r="AE7" s="892" t="s">
        <v>635</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国土強靱化施策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防衛関係</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1240</v>
      </c>
      <c r="Q13" s="641"/>
      <c r="R13" s="641"/>
      <c r="S13" s="641"/>
      <c r="T13" s="641"/>
      <c r="U13" s="641"/>
      <c r="V13" s="642"/>
      <c r="W13" s="640">
        <v>2843</v>
      </c>
      <c r="X13" s="641"/>
      <c r="Y13" s="641"/>
      <c r="Z13" s="641"/>
      <c r="AA13" s="641"/>
      <c r="AB13" s="641"/>
      <c r="AC13" s="642"/>
      <c r="AD13" s="640">
        <v>2511</v>
      </c>
      <c r="AE13" s="641"/>
      <c r="AF13" s="641"/>
      <c r="AG13" s="641"/>
      <c r="AH13" s="641"/>
      <c r="AI13" s="641"/>
      <c r="AJ13" s="642"/>
      <c r="AK13" s="640">
        <v>1339</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v>43</v>
      </c>
      <c r="Q14" s="641"/>
      <c r="R14" s="641"/>
      <c r="S14" s="641"/>
      <c r="T14" s="641"/>
      <c r="U14" s="641"/>
      <c r="V14" s="642"/>
      <c r="W14" s="640">
        <v>60</v>
      </c>
      <c r="X14" s="641"/>
      <c r="Y14" s="641"/>
      <c r="Z14" s="641"/>
      <c r="AA14" s="641"/>
      <c r="AB14" s="641"/>
      <c r="AC14" s="642"/>
      <c r="AD14" s="640">
        <v>955</v>
      </c>
      <c r="AE14" s="641"/>
      <c r="AF14" s="641"/>
      <c r="AG14" s="641"/>
      <c r="AH14" s="641"/>
      <c r="AI14" s="641"/>
      <c r="AJ14" s="642"/>
      <c r="AK14" s="640" t="s">
        <v>677</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v>107</v>
      </c>
      <c r="Q15" s="641"/>
      <c r="R15" s="641"/>
      <c r="S15" s="641"/>
      <c r="T15" s="641"/>
      <c r="U15" s="641"/>
      <c r="V15" s="642"/>
      <c r="W15" s="640">
        <v>36</v>
      </c>
      <c r="X15" s="641"/>
      <c r="Y15" s="641"/>
      <c r="Z15" s="641"/>
      <c r="AA15" s="641"/>
      <c r="AB15" s="641"/>
      <c r="AC15" s="642"/>
      <c r="AD15" s="640">
        <v>60</v>
      </c>
      <c r="AE15" s="641"/>
      <c r="AF15" s="641"/>
      <c r="AG15" s="641"/>
      <c r="AH15" s="641"/>
      <c r="AI15" s="641"/>
      <c r="AJ15" s="642"/>
      <c r="AK15" s="640">
        <v>954</v>
      </c>
      <c r="AL15" s="641"/>
      <c r="AM15" s="641"/>
      <c r="AN15" s="641"/>
      <c r="AO15" s="641"/>
      <c r="AP15" s="641"/>
      <c r="AQ15" s="642"/>
      <c r="AR15" s="640" t="s">
        <v>677</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v>-36</v>
      </c>
      <c r="Q16" s="641"/>
      <c r="R16" s="641"/>
      <c r="S16" s="641"/>
      <c r="T16" s="641"/>
      <c r="U16" s="641"/>
      <c r="V16" s="642"/>
      <c r="W16" s="640">
        <v>-60</v>
      </c>
      <c r="X16" s="641"/>
      <c r="Y16" s="641"/>
      <c r="Z16" s="641"/>
      <c r="AA16" s="641"/>
      <c r="AB16" s="641"/>
      <c r="AC16" s="642"/>
      <c r="AD16" s="640">
        <v>-954</v>
      </c>
      <c r="AE16" s="641"/>
      <c r="AF16" s="641"/>
      <c r="AG16" s="641"/>
      <c r="AH16" s="641"/>
      <c r="AI16" s="641"/>
      <c r="AJ16" s="642"/>
      <c r="AK16" s="640" t="s">
        <v>677</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638</v>
      </c>
      <c r="Q17" s="641"/>
      <c r="R17" s="641"/>
      <c r="S17" s="641"/>
      <c r="T17" s="641"/>
      <c r="U17" s="641"/>
      <c r="V17" s="642"/>
      <c r="W17" s="640" t="s">
        <v>638</v>
      </c>
      <c r="X17" s="641"/>
      <c r="Y17" s="641"/>
      <c r="Z17" s="641"/>
      <c r="AA17" s="641"/>
      <c r="AB17" s="641"/>
      <c r="AC17" s="642"/>
      <c r="AD17" s="640" t="s">
        <v>638</v>
      </c>
      <c r="AE17" s="641"/>
      <c r="AF17" s="641"/>
      <c r="AG17" s="641"/>
      <c r="AH17" s="641"/>
      <c r="AI17" s="641"/>
      <c r="AJ17" s="642"/>
      <c r="AK17" s="640" t="s">
        <v>677</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1354</v>
      </c>
      <c r="Q18" s="859"/>
      <c r="R18" s="859"/>
      <c r="S18" s="859"/>
      <c r="T18" s="859"/>
      <c r="U18" s="859"/>
      <c r="V18" s="860"/>
      <c r="W18" s="858">
        <f>SUM(W13:AC17)</f>
        <v>2879</v>
      </c>
      <c r="X18" s="859"/>
      <c r="Y18" s="859"/>
      <c r="Z18" s="859"/>
      <c r="AA18" s="859"/>
      <c r="AB18" s="859"/>
      <c r="AC18" s="860"/>
      <c r="AD18" s="858">
        <f>SUM(AD13:AJ17)</f>
        <v>2572</v>
      </c>
      <c r="AE18" s="859"/>
      <c r="AF18" s="859"/>
      <c r="AG18" s="859"/>
      <c r="AH18" s="859"/>
      <c r="AI18" s="859"/>
      <c r="AJ18" s="860"/>
      <c r="AK18" s="858">
        <f>SUM(AK13:AQ17)</f>
        <v>2293</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1223</v>
      </c>
      <c r="Q19" s="641"/>
      <c r="R19" s="641"/>
      <c r="S19" s="641"/>
      <c r="T19" s="641"/>
      <c r="U19" s="641"/>
      <c r="V19" s="642"/>
      <c r="W19" s="640">
        <v>2801</v>
      </c>
      <c r="X19" s="641"/>
      <c r="Y19" s="641"/>
      <c r="Z19" s="641"/>
      <c r="AA19" s="641"/>
      <c r="AB19" s="641"/>
      <c r="AC19" s="642"/>
      <c r="AD19" s="640">
        <v>2552</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0.90324963072378139</v>
      </c>
      <c r="Q20" s="301"/>
      <c r="R20" s="301"/>
      <c r="S20" s="301"/>
      <c r="T20" s="301"/>
      <c r="U20" s="301"/>
      <c r="V20" s="301"/>
      <c r="W20" s="301">
        <f t="shared" ref="W20" si="0">IF(W18=0, "-", SUM(W19)/W18)</f>
        <v>0.97290725946509204</v>
      </c>
      <c r="X20" s="301"/>
      <c r="Y20" s="301"/>
      <c r="Z20" s="301"/>
      <c r="AA20" s="301"/>
      <c r="AB20" s="301"/>
      <c r="AC20" s="301"/>
      <c r="AD20" s="301">
        <f t="shared" ref="AD20" si="1">IF(AD18=0, "-", SUM(AD19)/AD18)</f>
        <v>0.99222395023328147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0.95323460639127044</v>
      </c>
      <c r="Q21" s="301"/>
      <c r="R21" s="301"/>
      <c r="S21" s="301"/>
      <c r="T21" s="301"/>
      <c r="U21" s="301"/>
      <c r="V21" s="301"/>
      <c r="W21" s="301">
        <f t="shared" ref="W21" si="2">IF(W19=0, "-", SUM(W19)/SUM(W13,W14))</f>
        <v>0.96486393386152258</v>
      </c>
      <c r="X21" s="301"/>
      <c r="Y21" s="301"/>
      <c r="Z21" s="301"/>
      <c r="AA21" s="301"/>
      <c r="AB21" s="301"/>
      <c r="AC21" s="301"/>
      <c r="AD21" s="301">
        <f t="shared" ref="AD21" si="3">IF(AD19=0, "-", SUM(AD19)/SUM(AD13,AD14))</f>
        <v>0.73629544143104442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625</v>
      </c>
      <c r="B22" s="954"/>
      <c r="C22" s="954"/>
      <c r="D22" s="954"/>
      <c r="E22" s="954"/>
      <c r="F22" s="955"/>
      <c r="G22" s="949" t="s">
        <v>254</v>
      </c>
      <c r="H22" s="207"/>
      <c r="I22" s="207"/>
      <c r="J22" s="207"/>
      <c r="K22" s="207"/>
      <c r="L22" s="207"/>
      <c r="M22" s="207"/>
      <c r="N22" s="207"/>
      <c r="O22" s="208"/>
      <c r="P22" s="914" t="s">
        <v>623</v>
      </c>
      <c r="Q22" s="207"/>
      <c r="R22" s="207"/>
      <c r="S22" s="207"/>
      <c r="T22" s="207"/>
      <c r="U22" s="207"/>
      <c r="V22" s="208"/>
      <c r="W22" s="914" t="s">
        <v>624</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639</v>
      </c>
      <c r="H23" s="951"/>
      <c r="I23" s="951"/>
      <c r="J23" s="951"/>
      <c r="K23" s="951"/>
      <c r="L23" s="951"/>
      <c r="M23" s="951"/>
      <c r="N23" s="951"/>
      <c r="O23" s="952"/>
      <c r="P23" s="900">
        <v>1339</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638</v>
      </c>
      <c r="H24" s="917"/>
      <c r="I24" s="917"/>
      <c r="J24" s="917"/>
      <c r="K24" s="917"/>
      <c r="L24" s="917"/>
      <c r="M24" s="917"/>
      <c r="N24" s="917"/>
      <c r="O24" s="918"/>
      <c r="P24" s="640" t="s">
        <v>677</v>
      </c>
      <c r="Q24" s="641"/>
      <c r="R24" s="641"/>
      <c r="S24" s="641"/>
      <c r="T24" s="641"/>
      <c r="U24" s="641"/>
      <c r="V24" s="642"/>
      <c r="W24" s="640" t="s">
        <v>677</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638</v>
      </c>
      <c r="H25" s="917"/>
      <c r="I25" s="917"/>
      <c r="J25" s="917"/>
      <c r="K25" s="917"/>
      <c r="L25" s="917"/>
      <c r="M25" s="917"/>
      <c r="N25" s="917"/>
      <c r="O25" s="918"/>
      <c r="P25" s="640" t="s">
        <v>677</v>
      </c>
      <c r="Q25" s="641"/>
      <c r="R25" s="641"/>
      <c r="S25" s="641"/>
      <c r="T25" s="641"/>
      <c r="U25" s="641"/>
      <c r="V25" s="642"/>
      <c r="W25" s="640" t="s">
        <v>677</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638</v>
      </c>
      <c r="H26" s="917"/>
      <c r="I26" s="917"/>
      <c r="J26" s="917"/>
      <c r="K26" s="917"/>
      <c r="L26" s="917"/>
      <c r="M26" s="917"/>
      <c r="N26" s="917"/>
      <c r="O26" s="918"/>
      <c r="P26" s="640" t="s">
        <v>677</v>
      </c>
      <c r="Q26" s="641"/>
      <c r="R26" s="641"/>
      <c r="S26" s="641"/>
      <c r="T26" s="641"/>
      <c r="U26" s="641"/>
      <c r="V26" s="642"/>
      <c r="W26" s="640" t="s">
        <v>677</v>
      </c>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638</v>
      </c>
      <c r="H27" s="917"/>
      <c r="I27" s="917"/>
      <c r="J27" s="917"/>
      <c r="K27" s="917"/>
      <c r="L27" s="917"/>
      <c r="M27" s="917"/>
      <c r="N27" s="917"/>
      <c r="O27" s="918"/>
      <c r="P27" s="640" t="s">
        <v>677</v>
      </c>
      <c r="Q27" s="641"/>
      <c r="R27" s="641"/>
      <c r="S27" s="641"/>
      <c r="T27" s="641"/>
      <c r="U27" s="641"/>
      <c r="V27" s="642"/>
      <c r="W27" s="640" t="s">
        <v>677</v>
      </c>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1339</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308</v>
      </c>
      <c r="AF30" s="839"/>
      <c r="AG30" s="839"/>
      <c r="AH30" s="840"/>
      <c r="AI30" s="895" t="s">
        <v>330</v>
      </c>
      <c r="AJ30" s="895"/>
      <c r="AK30" s="895"/>
      <c r="AL30" s="838"/>
      <c r="AM30" s="895" t="s">
        <v>427</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v>3</v>
      </c>
      <c r="AR31" s="186"/>
      <c r="AS31" s="121" t="s">
        <v>185</v>
      </c>
      <c r="AT31" s="122"/>
      <c r="AU31" s="185" t="s">
        <v>638</v>
      </c>
      <c r="AV31" s="185"/>
      <c r="AW31" s="377" t="s">
        <v>175</v>
      </c>
      <c r="AX31" s="378"/>
    </row>
    <row r="32" spans="1:50" ht="23.25" customHeight="1" x14ac:dyDescent="0.15">
      <c r="A32" s="382"/>
      <c r="B32" s="380"/>
      <c r="C32" s="380"/>
      <c r="D32" s="380"/>
      <c r="E32" s="380"/>
      <c r="F32" s="381"/>
      <c r="G32" s="548" t="s">
        <v>640</v>
      </c>
      <c r="H32" s="549"/>
      <c r="I32" s="549"/>
      <c r="J32" s="549"/>
      <c r="K32" s="549"/>
      <c r="L32" s="549"/>
      <c r="M32" s="549"/>
      <c r="N32" s="549"/>
      <c r="O32" s="550"/>
      <c r="P32" s="93" t="s">
        <v>641</v>
      </c>
      <c r="Q32" s="93"/>
      <c r="R32" s="93"/>
      <c r="S32" s="93"/>
      <c r="T32" s="93"/>
      <c r="U32" s="93"/>
      <c r="V32" s="93"/>
      <c r="W32" s="93"/>
      <c r="X32" s="94"/>
      <c r="Y32" s="455" t="s">
        <v>12</v>
      </c>
      <c r="Z32" s="515"/>
      <c r="AA32" s="516"/>
      <c r="AB32" s="445" t="s">
        <v>642</v>
      </c>
      <c r="AC32" s="445"/>
      <c r="AD32" s="445"/>
      <c r="AE32" s="203">
        <v>17</v>
      </c>
      <c r="AF32" s="204"/>
      <c r="AG32" s="204"/>
      <c r="AH32" s="204"/>
      <c r="AI32" s="203">
        <v>17</v>
      </c>
      <c r="AJ32" s="204"/>
      <c r="AK32" s="204"/>
      <c r="AL32" s="204"/>
      <c r="AM32" s="203">
        <v>17</v>
      </c>
      <c r="AN32" s="204"/>
      <c r="AO32" s="204"/>
      <c r="AP32" s="204"/>
      <c r="AQ32" s="321" t="s">
        <v>638</v>
      </c>
      <c r="AR32" s="193"/>
      <c r="AS32" s="193"/>
      <c r="AT32" s="322"/>
      <c r="AU32" s="204" t="s">
        <v>638</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642</v>
      </c>
      <c r="AC33" s="507"/>
      <c r="AD33" s="507"/>
      <c r="AE33" s="203">
        <v>17</v>
      </c>
      <c r="AF33" s="204"/>
      <c r="AG33" s="204"/>
      <c r="AH33" s="204"/>
      <c r="AI33" s="203">
        <v>17</v>
      </c>
      <c r="AJ33" s="204"/>
      <c r="AK33" s="204"/>
      <c r="AL33" s="204"/>
      <c r="AM33" s="203">
        <v>17</v>
      </c>
      <c r="AN33" s="204"/>
      <c r="AO33" s="204"/>
      <c r="AP33" s="204"/>
      <c r="AQ33" s="321">
        <v>17</v>
      </c>
      <c r="AR33" s="193"/>
      <c r="AS33" s="193"/>
      <c r="AT33" s="322"/>
      <c r="AU33" s="204" t="s">
        <v>638</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17</v>
      </c>
      <c r="AJ34" s="204"/>
      <c r="AK34" s="204"/>
      <c r="AL34" s="204"/>
      <c r="AM34" s="203">
        <v>100</v>
      </c>
      <c r="AN34" s="204"/>
      <c r="AO34" s="204"/>
      <c r="AP34" s="204"/>
      <c r="AQ34" s="321" t="s">
        <v>638</v>
      </c>
      <c r="AR34" s="193"/>
      <c r="AS34" s="193"/>
      <c r="AT34" s="322"/>
      <c r="AU34" s="204" t="s">
        <v>638</v>
      </c>
      <c r="AV34" s="204"/>
      <c r="AW34" s="204"/>
      <c r="AX34" s="206"/>
    </row>
    <row r="35" spans="1:51" ht="23.25" customHeight="1" x14ac:dyDescent="0.15">
      <c r="A35" s="213" t="s">
        <v>298</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v>12625</v>
      </c>
      <c r="AF101" s="267"/>
      <c r="AG101" s="267"/>
      <c r="AH101" s="267"/>
      <c r="AI101" s="267">
        <v>7743</v>
      </c>
      <c r="AJ101" s="267"/>
      <c r="AK101" s="267"/>
      <c r="AL101" s="267"/>
      <c r="AM101" s="267">
        <v>21047</v>
      </c>
      <c r="AN101" s="267"/>
      <c r="AO101" s="267"/>
      <c r="AP101" s="267"/>
      <c r="AQ101" s="267" t="s">
        <v>677</v>
      </c>
      <c r="AR101" s="267"/>
      <c r="AS101" s="267"/>
      <c r="AT101" s="267"/>
      <c r="AU101" s="203" t="s">
        <v>677</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v>12625</v>
      </c>
      <c r="AF102" s="267"/>
      <c r="AG102" s="267"/>
      <c r="AH102" s="267"/>
      <c r="AI102" s="267">
        <v>7743</v>
      </c>
      <c r="AJ102" s="267"/>
      <c r="AK102" s="267"/>
      <c r="AL102" s="267"/>
      <c r="AM102" s="267">
        <v>21047</v>
      </c>
      <c r="AN102" s="267"/>
      <c r="AO102" s="267"/>
      <c r="AP102" s="267"/>
      <c r="AQ102" s="267">
        <v>8152</v>
      </c>
      <c r="AR102" s="267"/>
      <c r="AS102" s="267"/>
      <c r="AT102" s="267"/>
      <c r="AU102" s="210" t="s">
        <v>721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647</v>
      </c>
      <c r="AC116" s="447"/>
      <c r="AD116" s="448"/>
      <c r="AE116" s="267">
        <v>0.1</v>
      </c>
      <c r="AF116" s="267"/>
      <c r="AG116" s="267"/>
      <c r="AH116" s="267"/>
      <c r="AI116" s="267">
        <v>0.4</v>
      </c>
      <c r="AJ116" s="267"/>
      <c r="AK116" s="267"/>
      <c r="AL116" s="267"/>
      <c r="AM116" s="267">
        <v>0.12125243502636955</v>
      </c>
      <c r="AN116" s="267"/>
      <c r="AO116" s="267"/>
      <c r="AP116" s="267"/>
      <c r="AQ116" s="203">
        <v>0.28128066732090284</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648</v>
      </c>
      <c r="AC117" s="457"/>
      <c r="AD117" s="458"/>
      <c r="AE117" s="535" t="s">
        <v>649</v>
      </c>
      <c r="AF117" s="535"/>
      <c r="AG117" s="535"/>
      <c r="AH117" s="535"/>
      <c r="AI117" s="535" t="s">
        <v>650</v>
      </c>
      <c r="AJ117" s="535"/>
      <c r="AK117" s="535"/>
      <c r="AL117" s="535"/>
      <c r="AM117" s="535" t="s">
        <v>678</v>
      </c>
      <c r="AN117" s="535"/>
      <c r="AO117" s="535"/>
      <c r="AP117" s="535"/>
      <c r="AQ117" s="535" t="s">
        <v>679</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t="s">
        <v>638</v>
      </c>
      <c r="AV133" s="186"/>
      <c r="AW133" s="121" t="s">
        <v>175</v>
      </c>
      <c r="AX133" s="181"/>
      <c r="AY133">
        <f>$AY$132</f>
        <v>1</v>
      </c>
    </row>
    <row r="134" spans="1:51" ht="39.75" hidden="1" customHeight="1" x14ac:dyDescent="0.15">
      <c r="A134" s="175"/>
      <c r="B134" s="172"/>
      <c r="C134" s="166"/>
      <c r="D134" s="172"/>
      <c r="E134" s="166"/>
      <c r="F134" s="167"/>
      <c r="G134" s="92" t="s">
        <v>638</v>
      </c>
      <c r="H134" s="93"/>
      <c r="I134" s="93"/>
      <c r="J134" s="93"/>
      <c r="K134" s="93"/>
      <c r="L134" s="93"/>
      <c r="M134" s="93"/>
      <c r="N134" s="93"/>
      <c r="O134" s="93"/>
      <c r="P134" s="93"/>
      <c r="Q134" s="93"/>
      <c r="R134" s="93"/>
      <c r="S134" s="93"/>
      <c r="T134" s="93"/>
      <c r="U134" s="93"/>
      <c r="V134" s="93"/>
      <c r="W134" s="93"/>
      <c r="X134" s="94"/>
      <c r="Y134" s="187" t="s">
        <v>199</v>
      </c>
      <c r="Z134" s="188"/>
      <c r="AA134" s="189"/>
      <c r="AB134" s="190" t="s">
        <v>638</v>
      </c>
      <c r="AC134" s="191"/>
      <c r="AD134" s="191"/>
      <c r="AE134" s="192" t="s">
        <v>638</v>
      </c>
      <c r="AF134" s="193"/>
      <c r="AG134" s="193"/>
      <c r="AH134" s="193"/>
      <c r="AI134" s="192" t="s">
        <v>638</v>
      </c>
      <c r="AJ134" s="193"/>
      <c r="AK134" s="193"/>
      <c r="AL134" s="193"/>
      <c r="AM134" s="192" t="s">
        <v>677</v>
      </c>
      <c r="AN134" s="193"/>
      <c r="AO134" s="193"/>
      <c r="AP134" s="193"/>
      <c r="AQ134" s="192" t="s">
        <v>638</v>
      </c>
      <c r="AR134" s="193"/>
      <c r="AS134" s="193"/>
      <c r="AT134" s="193"/>
      <c r="AU134" s="192" t="s">
        <v>638</v>
      </c>
      <c r="AV134" s="193"/>
      <c r="AW134" s="193"/>
      <c r="AX134" s="194"/>
      <c r="AY134">
        <f t="shared" ref="AY134:AY135" si="13">$AY$132</f>
        <v>1</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638</v>
      </c>
      <c r="AC135" s="199"/>
      <c r="AD135" s="199"/>
      <c r="AE135" s="192" t="s">
        <v>638</v>
      </c>
      <c r="AF135" s="193"/>
      <c r="AG135" s="193"/>
      <c r="AH135" s="193"/>
      <c r="AI135" s="192" t="s">
        <v>638</v>
      </c>
      <c r="AJ135" s="193"/>
      <c r="AK135" s="193"/>
      <c r="AL135" s="193"/>
      <c r="AM135" s="192" t="s">
        <v>677</v>
      </c>
      <c r="AN135" s="193"/>
      <c r="AO135" s="193"/>
      <c r="AP135" s="193"/>
      <c r="AQ135" s="192" t="s">
        <v>638</v>
      </c>
      <c r="AR135" s="193"/>
      <c r="AS135" s="193"/>
      <c r="AT135" s="193"/>
      <c r="AU135" s="192" t="s">
        <v>638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653</v>
      </c>
      <c r="H154" s="93"/>
      <c r="I154" s="93"/>
      <c r="J154" s="93"/>
      <c r="K154" s="93"/>
      <c r="L154" s="93"/>
      <c r="M154" s="93"/>
      <c r="N154" s="93"/>
      <c r="O154" s="93"/>
      <c r="P154" s="94"/>
      <c r="Q154" s="113" t="s">
        <v>654</v>
      </c>
      <c r="R154" s="93"/>
      <c r="S154" s="93"/>
      <c r="T154" s="93"/>
      <c r="U154" s="93"/>
      <c r="V154" s="93"/>
      <c r="W154" s="93"/>
      <c r="X154" s="93"/>
      <c r="Y154" s="93"/>
      <c r="Z154" s="93"/>
      <c r="AA154" s="275"/>
      <c r="AB154" s="129" t="s">
        <v>655</v>
      </c>
      <c r="AC154" s="130"/>
      <c r="AD154" s="130"/>
      <c r="AE154" s="135" t="s">
        <v>638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80.099999999999994"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717</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80.099999999999994"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651</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39" customHeight="1" x14ac:dyDescent="0.15">
      <c r="A191" s="175"/>
      <c r="B191" s="172"/>
      <c r="C191" s="166"/>
      <c r="D191" s="172"/>
      <c r="E191" s="160" t="s">
        <v>216</v>
      </c>
      <c r="F191" s="161"/>
      <c r="G191" s="98" t="s">
        <v>656</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24.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1</v>
      </c>
    </row>
    <row r="193" spans="1:51" ht="24.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638</v>
      </c>
      <c r="AR193" s="185"/>
      <c r="AS193" s="121" t="s">
        <v>185</v>
      </c>
      <c r="AT193" s="122"/>
      <c r="AU193" s="186" t="s">
        <v>638</v>
      </c>
      <c r="AV193" s="186"/>
      <c r="AW193" s="121" t="s">
        <v>175</v>
      </c>
      <c r="AX193" s="181"/>
      <c r="AY193">
        <f>$AY$192</f>
        <v>1</v>
      </c>
    </row>
    <row r="194" spans="1:51" ht="24.75" customHeight="1" x14ac:dyDescent="0.15">
      <c r="A194" s="175"/>
      <c r="B194" s="172"/>
      <c r="C194" s="166"/>
      <c r="D194" s="172"/>
      <c r="E194" s="166"/>
      <c r="F194" s="167"/>
      <c r="G194" s="92" t="s">
        <v>638</v>
      </c>
      <c r="H194" s="93"/>
      <c r="I194" s="93"/>
      <c r="J194" s="93"/>
      <c r="K194" s="93"/>
      <c r="L194" s="93"/>
      <c r="M194" s="93"/>
      <c r="N194" s="93"/>
      <c r="O194" s="93"/>
      <c r="P194" s="93"/>
      <c r="Q194" s="93"/>
      <c r="R194" s="93"/>
      <c r="S194" s="93"/>
      <c r="T194" s="93"/>
      <c r="U194" s="93"/>
      <c r="V194" s="93"/>
      <c r="W194" s="93"/>
      <c r="X194" s="94"/>
      <c r="Y194" s="187" t="s">
        <v>199</v>
      </c>
      <c r="Z194" s="188"/>
      <c r="AA194" s="189"/>
      <c r="AB194" s="190" t="s">
        <v>638</v>
      </c>
      <c r="AC194" s="191"/>
      <c r="AD194" s="191"/>
      <c r="AE194" s="192" t="s">
        <v>638</v>
      </c>
      <c r="AF194" s="193"/>
      <c r="AG194" s="193"/>
      <c r="AH194" s="193"/>
      <c r="AI194" s="192" t="s">
        <v>638</v>
      </c>
      <c r="AJ194" s="193"/>
      <c r="AK194" s="193"/>
      <c r="AL194" s="193"/>
      <c r="AM194" s="192" t="s">
        <v>677</v>
      </c>
      <c r="AN194" s="193"/>
      <c r="AO194" s="193"/>
      <c r="AP194" s="193"/>
      <c r="AQ194" s="192" t="s">
        <v>638</v>
      </c>
      <c r="AR194" s="193"/>
      <c r="AS194" s="193"/>
      <c r="AT194" s="193"/>
      <c r="AU194" s="192" t="s">
        <v>638</v>
      </c>
      <c r="AV194" s="193"/>
      <c r="AW194" s="193"/>
      <c r="AX194" s="194"/>
      <c r="AY194">
        <f t="shared" ref="AY194:AY195" si="23">$AY$192</f>
        <v>1</v>
      </c>
    </row>
    <row r="195" spans="1:51" ht="24.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638</v>
      </c>
      <c r="AC195" s="199"/>
      <c r="AD195" s="199"/>
      <c r="AE195" s="192" t="s">
        <v>638</v>
      </c>
      <c r="AF195" s="193"/>
      <c r="AG195" s="193"/>
      <c r="AH195" s="193"/>
      <c r="AI195" s="192" t="s">
        <v>638</v>
      </c>
      <c r="AJ195" s="193"/>
      <c r="AK195" s="193"/>
      <c r="AL195" s="193"/>
      <c r="AM195" s="192" t="s">
        <v>677</v>
      </c>
      <c r="AN195" s="193"/>
      <c r="AO195" s="193"/>
      <c r="AP195" s="193"/>
      <c r="AQ195" s="192" t="s">
        <v>638</v>
      </c>
      <c r="AR195" s="193"/>
      <c r="AS195" s="193"/>
      <c r="AT195" s="193"/>
      <c r="AU195" s="192" t="s">
        <v>638</v>
      </c>
      <c r="AV195" s="193"/>
      <c r="AW195" s="193"/>
      <c r="AX195" s="194"/>
      <c r="AY195">
        <f t="shared" si="23"/>
        <v>1</v>
      </c>
    </row>
    <row r="196" spans="1:51" hidden="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idden="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idden="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idden="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idden="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idden="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idden="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idden="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idden="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idden="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idden="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idden="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idden="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idden="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idden="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idden="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657</v>
      </c>
      <c r="H214" s="93"/>
      <c r="I214" s="93"/>
      <c r="J214" s="93"/>
      <c r="K214" s="93"/>
      <c r="L214" s="93"/>
      <c r="M214" s="93"/>
      <c r="N214" s="93"/>
      <c r="O214" s="93"/>
      <c r="P214" s="94"/>
      <c r="Q214" s="101" t="s">
        <v>654</v>
      </c>
      <c r="R214" s="102"/>
      <c r="S214" s="102"/>
      <c r="T214" s="102"/>
      <c r="U214" s="102"/>
      <c r="V214" s="102"/>
      <c r="W214" s="102"/>
      <c r="X214" s="102"/>
      <c r="Y214" s="102"/>
      <c r="Z214" s="102"/>
      <c r="AA214" s="103"/>
      <c r="AB214" s="129" t="s">
        <v>655</v>
      </c>
      <c r="AC214" s="130"/>
      <c r="AD214" s="130"/>
      <c r="AE214" s="135" t="s">
        <v>638</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200.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718</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200.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680</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customHeight="1" x14ac:dyDescent="0.15">
      <c r="A250" s="175"/>
      <c r="B250" s="172"/>
      <c r="C250" s="166"/>
      <c r="D250" s="172"/>
      <c r="E250" s="155" t="s">
        <v>217</v>
      </c>
      <c r="F250" s="156"/>
      <c r="G250" s="157" t="s">
        <v>658</v>
      </c>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1</v>
      </c>
    </row>
    <row r="251" spans="1:51" ht="45" customHeight="1" x14ac:dyDescent="0.15">
      <c r="A251" s="175"/>
      <c r="B251" s="172"/>
      <c r="C251" s="166"/>
      <c r="D251" s="172"/>
      <c r="E251" s="160" t="s">
        <v>216</v>
      </c>
      <c r="F251" s="161"/>
      <c r="G251" s="98" t="s">
        <v>659</v>
      </c>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1</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1</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t="s">
        <v>638</v>
      </c>
      <c r="AR253" s="185"/>
      <c r="AS253" s="121" t="s">
        <v>185</v>
      </c>
      <c r="AT253" s="122"/>
      <c r="AU253" s="186" t="s">
        <v>638</v>
      </c>
      <c r="AV253" s="186"/>
      <c r="AW253" s="121" t="s">
        <v>175</v>
      </c>
      <c r="AX253" s="181"/>
      <c r="AY253">
        <f>$AY$252</f>
        <v>1</v>
      </c>
    </row>
    <row r="254" spans="1:51" ht="39.75" hidden="1" customHeight="1" x14ac:dyDescent="0.15">
      <c r="A254" s="175"/>
      <c r="B254" s="172"/>
      <c r="C254" s="166"/>
      <c r="D254" s="172"/>
      <c r="E254" s="166"/>
      <c r="F254" s="167"/>
      <c r="G254" s="92" t="s">
        <v>638</v>
      </c>
      <c r="H254" s="93"/>
      <c r="I254" s="93"/>
      <c r="J254" s="93"/>
      <c r="K254" s="93"/>
      <c r="L254" s="93"/>
      <c r="M254" s="93"/>
      <c r="N254" s="93"/>
      <c r="O254" s="93"/>
      <c r="P254" s="93"/>
      <c r="Q254" s="93"/>
      <c r="R254" s="93"/>
      <c r="S254" s="93"/>
      <c r="T254" s="93"/>
      <c r="U254" s="93"/>
      <c r="V254" s="93"/>
      <c r="W254" s="93"/>
      <c r="X254" s="94"/>
      <c r="Y254" s="187" t="s">
        <v>199</v>
      </c>
      <c r="Z254" s="188"/>
      <c r="AA254" s="189"/>
      <c r="AB254" s="190" t="s">
        <v>638</v>
      </c>
      <c r="AC254" s="191"/>
      <c r="AD254" s="191"/>
      <c r="AE254" s="192" t="s">
        <v>638</v>
      </c>
      <c r="AF254" s="193"/>
      <c r="AG254" s="193"/>
      <c r="AH254" s="193"/>
      <c r="AI254" s="192" t="s">
        <v>638</v>
      </c>
      <c r="AJ254" s="193"/>
      <c r="AK254" s="193"/>
      <c r="AL254" s="193"/>
      <c r="AM254" s="192" t="s">
        <v>677</v>
      </c>
      <c r="AN254" s="193"/>
      <c r="AO254" s="193"/>
      <c r="AP254" s="193"/>
      <c r="AQ254" s="192" t="s">
        <v>638</v>
      </c>
      <c r="AR254" s="193"/>
      <c r="AS254" s="193"/>
      <c r="AT254" s="193"/>
      <c r="AU254" s="192" t="s">
        <v>638</v>
      </c>
      <c r="AV254" s="193"/>
      <c r="AW254" s="193"/>
      <c r="AX254" s="194"/>
      <c r="AY254">
        <f t="shared" ref="AY254:AY255" si="33">$AY$252</f>
        <v>1</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t="s">
        <v>638</v>
      </c>
      <c r="AC255" s="199"/>
      <c r="AD255" s="199"/>
      <c r="AE255" s="192" t="s">
        <v>638</v>
      </c>
      <c r="AF255" s="193"/>
      <c r="AG255" s="193"/>
      <c r="AH255" s="193"/>
      <c r="AI255" s="192" t="s">
        <v>638</v>
      </c>
      <c r="AJ255" s="193"/>
      <c r="AK255" s="193"/>
      <c r="AL255" s="193"/>
      <c r="AM255" s="192" t="s">
        <v>677</v>
      </c>
      <c r="AN255" s="193"/>
      <c r="AO255" s="193"/>
      <c r="AP255" s="193"/>
      <c r="AQ255" s="192" t="s">
        <v>638</v>
      </c>
      <c r="AR255" s="193"/>
      <c r="AS255" s="193"/>
      <c r="AT255" s="193"/>
      <c r="AU255" s="192" t="s">
        <v>638</v>
      </c>
      <c r="AV255" s="193"/>
      <c r="AW255" s="193"/>
      <c r="AX255" s="194"/>
      <c r="AY255">
        <f t="shared" si="33"/>
        <v>1</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1</v>
      </c>
    </row>
    <row r="273" spans="1:51" ht="22.5"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1</v>
      </c>
    </row>
    <row r="274" spans="1:51" ht="22.5" customHeight="1" x14ac:dyDescent="0.15">
      <c r="A274" s="175"/>
      <c r="B274" s="172"/>
      <c r="C274" s="166"/>
      <c r="D274" s="172"/>
      <c r="E274" s="166"/>
      <c r="F274" s="167"/>
      <c r="G274" s="92" t="s">
        <v>660</v>
      </c>
      <c r="H274" s="93"/>
      <c r="I274" s="93"/>
      <c r="J274" s="93"/>
      <c r="K274" s="93"/>
      <c r="L274" s="93"/>
      <c r="M274" s="93"/>
      <c r="N274" s="93"/>
      <c r="O274" s="93"/>
      <c r="P274" s="94"/>
      <c r="Q274" s="101" t="s">
        <v>661</v>
      </c>
      <c r="R274" s="102"/>
      <c r="S274" s="102"/>
      <c r="T274" s="102"/>
      <c r="U274" s="102"/>
      <c r="V274" s="102"/>
      <c r="W274" s="102"/>
      <c r="X274" s="102"/>
      <c r="Y274" s="102"/>
      <c r="Z274" s="102"/>
      <c r="AA274" s="103"/>
      <c r="AB274" s="129" t="s">
        <v>655</v>
      </c>
      <c r="AC274" s="130"/>
      <c r="AD274" s="130"/>
      <c r="AE274" s="135" t="s">
        <v>638</v>
      </c>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1</v>
      </c>
    </row>
    <row r="275" spans="1:51" ht="22.5"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1</v>
      </c>
    </row>
    <row r="276" spans="1:51" ht="25.5"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1</v>
      </c>
    </row>
    <row r="277" spans="1:51" ht="80.099999999999994"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t="s">
        <v>719</v>
      </c>
      <c r="AF277" s="93"/>
      <c r="AG277" s="93"/>
      <c r="AH277" s="93"/>
      <c r="AI277" s="93"/>
      <c r="AJ277" s="93"/>
      <c r="AK277" s="93"/>
      <c r="AL277" s="93"/>
      <c r="AM277" s="93"/>
      <c r="AN277" s="93"/>
      <c r="AO277" s="93"/>
      <c r="AP277" s="93"/>
      <c r="AQ277" s="93"/>
      <c r="AR277" s="93"/>
      <c r="AS277" s="93"/>
      <c r="AT277" s="93"/>
      <c r="AU277" s="93"/>
      <c r="AV277" s="93"/>
      <c r="AW277" s="93"/>
      <c r="AX277" s="114"/>
      <c r="AY277">
        <f t="shared" si="38"/>
        <v>1</v>
      </c>
    </row>
    <row r="278" spans="1:51" ht="80.099999999999994"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1</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1</v>
      </c>
    </row>
    <row r="308" spans="1:51" ht="24.75" customHeight="1" x14ac:dyDescent="0.15">
      <c r="A308" s="175"/>
      <c r="B308" s="172"/>
      <c r="C308" s="166"/>
      <c r="D308" s="172"/>
      <c r="E308" s="113" t="s">
        <v>680</v>
      </c>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1</v>
      </c>
    </row>
    <row r="309" spans="1:51" ht="24.75"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1</v>
      </c>
    </row>
    <row r="310" spans="1:51" ht="45" customHeight="1" x14ac:dyDescent="0.15">
      <c r="A310" s="175"/>
      <c r="B310" s="172"/>
      <c r="C310" s="166"/>
      <c r="D310" s="172"/>
      <c r="E310" s="155" t="s">
        <v>217</v>
      </c>
      <c r="F310" s="156"/>
      <c r="G310" s="157" t="s">
        <v>662</v>
      </c>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1</v>
      </c>
    </row>
    <row r="311" spans="1:51" ht="45" customHeight="1" x14ac:dyDescent="0.15">
      <c r="A311" s="175"/>
      <c r="B311" s="172"/>
      <c r="C311" s="166"/>
      <c r="D311" s="172"/>
      <c r="E311" s="160" t="s">
        <v>216</v>
      </c>
      <c r="F311" s="161"/>
      <c r="G311" s="98" t="s">
        <v>663</v>
      </c>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1</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1</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t="s">
        <v>638</v>
      </c>
      <c r="AR313" s="185"/>
      <c r="AS313" s="121" t="s">
        <v>185</v>
      </c>
      <c r="AT313" s="122"/>
      <c r="AU313" s="186" t="s">
        <v>638</v>
      </c>
      <c r="AV313" s="186"/>
      <c r="AW313" s="121" t="s">
        <v>175</v>
      </c>
      <c r="AX313" s="181"/>
      <c r="AY313">
        <f>$AY$312</f>
        <v>1</v>
      </c>
    </row>
    <row r="314" spans="1:51" ht="39.75" hidden="1" customHeight="1" x14ac:dyDescent="0.15">
      <c r="A314" s="175"/>
      <c r="B314" s="172"/>
      <c r="C314" s="166"/>
      <c r="D314" s="172"/>
      <c r="E314" s="166"/>
      <c r="F314" s="167"/>
      <c r="G314" s="92" t="s">
        <v>638</v>
      </c>
      <c r="H314" s="93"/>
      <c r="I314" s="93"/>
      <c r="J314" s="93"/>
      <c r="K314" s="93"/>
      <c r="L314" s="93"/>
      <c r="M314" s="93"/>
      <c r="N314" s="93"/>
      <c r="O314" s="93"/>
      <c r="P314" s="93"/>
      <c r="Q314" s="93"/>
      <c r="R314" s="93"/>
      <c r="S314" s="93"/>
      <c r="T314" s="93"/>
      <c r="U314" s="93"/>
      <c r="V314" s="93"/>
      <c r="W314" s="93"/>
      <c r="X314" s="94"/>
      <c r="Y314" s="187" t="s">
        <v>199</v>
      </c>
      <c r="Z314" s="188"/>
      <c r="AA314" s="189"/>
      <c r="AB314" s="190" t="s">
        <v>638</v>
      </c>
      <c r="AC314" s="191"/>
      <c r="AD314" s="191"/>
      <c r="AE314" s="192" t="s">
        <v>638</v>
      </c>
      <c r="AF314" s="193"/>
      <c r="AG314" s="193"/>
      <c r="AH314" s="193"/>
      <c r="AI314" s="192" t="s">
        <v>638</v>
      </c>
      <c r="AJ314" s="193"/>
      <c r="AK314" s="193"/>
      <c r="AL314" s="193"/>
      <c r="AM314" s="192" t="s">
        <v>677</v>
      </c>
      <c r="AN314" s="193"/>
      <c r="AO314" s="193"/>
      <c r="AP314" s="193"/>
      <c r="AQ314" s="192" t="s">
        <v>638</v>
      </c>
      <c r="AR314" s="193"/>
      <c r="AS314" s="193"/>
      <c r="AT314" s="193"/>
      <c r="AU314" s="192" t="s">
        <v>638</v>
      </c>
      <c r="AV314" s="193"/>
      <c r="AW314" s="193"/>
      <c r="AX314" s="194"/>
      <c r="AY314">
        <f t="shared" ref="AY314:AY315" si="43">$AY$312</f>
        <v>1</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t="s">
        <v>638</v>
      </c>
      <c r="AC315" s="199"/>
      <c r="AD315" s="199"/>
      <c r="AE315" s="192" t="s">
        <v>638</v>
      </c>
      <c r="AF315" s="193"/>
      <c r="AG315" s="193"/>
      <c r="AH315" s="193"/>
      <c r="AI315" s="192" t="s">
        <v>638</v>
      </c>
      <c r="AJ315" s="193"/>
      <c r="AK315" s="193"/>
      <c r="AL315" s="193"/>
      <c r="AM315" s="192" t="s">
        <v>677</v>
      </c>
      <c r="AN315" s="193"/>
      <c r="AO315" s="193"/>
      <c r="AP315" s="193"/>
      <c r="AQ315" s="192" t="s">
        <v>638</v>
      </c>
      <c r="AR315" s="193"/>
      <c r="AS315" s="193"/>
      <c r="AT315" s="193"/>
      <c r="AU315" s="192" t="s">
        <v>638</v>
      </c>
      <c r="AV315" s="193"/>
      <c r="AW315" s="193"/>
      <c r="AX315" s="194"/>
      <c r="AY315">
        <f t="shared" si="43"/>
        <v>1</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1</v>
      </c>
    </row>
    <row r="333" spans="1:51" ht="22.5"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1</v>
      </c>
    </row>
    <row r="334" spans="1:51" ht="22.5" customHeight="1" x14ac:dyDescent="0.15">
      <c r="A334" s="175"/>
      <c r="B334" s="172"/>
      <c r="C334" s="166"/>
      <c r="D334" s="172"/>
      <c r="E334" s="166"/>
      <c r="F334" s="167"/>
      <c r="G334" s="92" t="s">
        <v>664</v>
      </c>
      <c r="H334" s="93"/>
      <c r="I334" s="93"/>
      <c r="J334" s="93"/>
      <c r="K334" s="93"/>
      <c r="L334" s="93"/>
      <c r="M334" s="93"/>
      <c r="N334" s="93"/>
      <c r="O334" s="93"/>
      <c r="P334" s="94"/>
      <c r="Q334" s="101" t="s">
        <v>654</v>
      </c>
      <c r="R334" s="102"/>
      <c r="S334" s="102"/>
      <c r="T334" s="102"/>
      <c r="U334" s="102"/>
      <c r="V334" s="102"/>
      <c r="W334" s="102"/>
      <c r="X334" s="102"/>
      <c r="Y334" s="102"/>
      <c r="Z334" s="102"/>
      <c r="AA334" s="103"/>
      <c r="AB334" s="129" t="s">
        <v>655</v>
      </c>
      <c r="AC334" s="130"/>
      <c r="AD334" s="130"/>
      <c r="AE334" s="135" t="s">
        <v>638</v>
      </c>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1</v>
      </c>
    </row>
    <row r="335" spans="1:51" ht="22.5"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1</v>
      </c>
    </row>
    <row r="336" spans="1:51" ht="25.5"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1</v>
      </c>
    </row>
    <row r="337" spans="1:51" ht="200.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t="s">
        <v>720</v>
      </c>
      <c r="AF337" s="93"/>
      <c r="AG337" s="93"/>
      <c r="AH337" s="93"/>
      <c r="AI337" s="93"/>
      <c r="AJ337" s="93"/>
      <c r="AK337" s="93"/>
      <c r="AL337" s="93"/>
      <c r="AM337" s="93"/>
      <c r="AN337" s="93"/>
      <c r="AO337" s="93"/>
      <c r="AP337" s="93"/>
      <c r="AQ337" s="93"/>
      <c r="AR337" s="93"/>
      <c r="AS337" s="93"/>
      <c r="AT337" s="93"/>
      <c r="AU337" s="93"/>
      <c r="AV337" s="93"/>
      <c r="AW337" s="93"/>
      <c r="AX337" s="114"/>
      <c r="AY337">
        <f t="shared" si="48"/>
        <v>1</v>
      </c>
    </row>
    <row r="338" spans="1:51" ht="200.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1</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1</v>
      </c>
    </row>
    <row r="368" spans="1:51" ht="24.75" customHeight="1" x14ac:dyDescent="0.15">
      <c r="A368" s="175"/>
      <c r="B368" s="172"/>
      <c r="C368" s="166"/>
      <c r="D368" s="172"/>
      <c r="E368" s="113" t="s">
        <v>680</v>
      </c>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1</v>
      </c>
    </row>
    <row r="369" spans="1:51" ht="24.75" customHeight="1" x14ac:dyDescent="0.1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1</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2"/>
      <c r="E430" s="160" t="s">
        <v>317</v>
      </c>
      <c r="F430" s="878"/>
      <c r="G430" s="879" t="s">
        <v>204</v>
      </c>
      <c r="H430" s="111"/>
      <c r="I430" s="111"/>
      <c r="J430" s="880" t="s">
        <v>638</v>
      </c>
      <c r="K430" s="881"/>
      <c r="L430" s="881"/>
      <c r="M430" s="881"/>
      <c r="N430" s="881"/>
      <c r="O430" s="881"/>
      <c r="P430" s="881"/>
      <c r="Q430" s="881"/>
      <c r="R430" s="881"/>
      <c r="S430" s="881"/>
      <c r="T430" s="882"/>
      <c r="U430" s="572" t="s">
        <v>677</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1</v>
      </c>
      <c r="AF432" s="186"/>
      <c r="AG432" s="121" t="s">
        <v>185</v>
      </c>
      <c r="AH432" s="122"/>
      <c r="AI432" s="320"/>
      <c r="AJ432" s="320"/>
      <c r="AK432" s="320"/>
      <c r="AL432" s="142"/>
      <c r="AM432" s="320"/>
      <c r="AN432" s="320"/>
      <c r="AO432" s="320"/>
      <c r="AP432" s="142"/>
      <c r="AQ432" s="235"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3"/>
      <c r="F433" s="324"/>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665</v>
      </c>
      <c r="AC433" s="199"/>
      <c r="AD433" s="199"/>
      <c r="AE433" s="321" t="s">
        <v>638</v>
      </c>
      <c r="AF433" s="193"/>
      <c r="AG433" s="193"/>
      <c r="AH433" s="193"/>
      <c r="AI433" s="321" t="s">
        <v>638</v>
      </c>
      <c r="AJ433" s="193"/>
      <c r="AK433" s="193"/>
      <c r="AL433" s="193"/>
      <c r="AM433" s="321" t="s">
        <v>677</v>
      </c>
      <c r="AN433" s="193"/>
      <c r="AO433" s="193"/>
      <c r="AP433" s="322"/>
      <c r="AQ433" s="321" t="s">
        <v>638</v>
      </c>
      <c r="AR433" s="193"/>
      <c r="AS433" s="193"/>
      <c r="AT433" s="322"/>
      <c r="AU433" s="193" t="s">
        <v>638</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1" t="s">
        <v>638</v>
      </c>
      <c r="AF434" s="193"/>
      <c r="AG434" s="193"/>
      <c r="AH434" s="322"/>
      <c r="AI434" s="321" t="s">
        <v>638</v>
      </c>
      <c r="AJ434" s="193"/>
      <c r="AK434" s="193"/>
      <c r="AL434" s="193"/>
      <c r="AM434" s="321" t="s">
        <v>677</v>
      </c>
      <c r="AN434" s="193"/>
      <c r="AO434" s="193"/>
      <c r="AP434" s="322"/>
      <c r="AQ434" s="321" t="s">
        <v>638</v>
      </c>
      <c r="AR434" s="193"/>
      <c r="AS434" s="193"/>
      <c r="AT434" s="322"/>
      <c r="AU434" s="193" t="s">
        <v>638</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638</v>
      </c>
      <c r="AF435" s="193"/>
      <c r="AG435" s="193"/>
      <c r="AH435" s="322"/>
      <c r="AI435" s="321" t="s">
        <v>638</v>
      </c>
      <c r="AJ435" s="193"/>
      <c r="AK435" s="193"/>
      <c r="AL435" s="193"/>
      <c r="AM435" s="321" t="s">
        <v>677</v>
      </c>
      <c r="AN435" s="193"/>
      <c r="AO435" s="193"/>
      <c r="AP435" s="322"/>
      <c r="AQ435" s="321" t="s">
        <v>638</v>
      </c>
      <c r="AR435" s="193"/>
      <c r="AS435" s="193"/>
      <c r="AT435" s="322"/>
      <c r="AU435" s="193" t="s">
        <v>638</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v>1</v>
      </c>
      <c r="AF457" s="186"/>
      <c r="AG457" s="121" t="s">
        <v>185</v>
      </c>
      <c r="AH457" s="122"/>
      <c r="AI457" s="320"/>
      <c r="AJ457" s="320"/>
      <c r="AK457" s="320"/>
      <c r="AL457" s="142"/>
      <c r="AM457" s="320"/>
      <c r="AN457" s="320"/>
      <c r="AO457" s="320"/>
      <c r="AP457" s="142"/>
      <c r="AQ457" s="235" t="s">
        <v>638</v>
      </c>
      <c r="AR457" s="186"/>
      <c r="AS457" s="121" t="s">
        <v>185</v>
      </c>
      <c r="AT457" s="122"/>
      <c r="AU457" s="186" t="s">
        <v>638</v>
      </c>
      <c r="AV457" s="186"/>
      <c r="AW457" s="121" t="s">
        <v>175</v>
      </c>
      <c r="AX457" s="181"/>
      <c r="AY457">
        <f>$AY$456</f>
        <v>1</v>
      </c>
    </row>
    <row r="458" spans="1:51" ht="23.25" hidden="1" customHeight="1" x14ac:dyDescent="0.15">
      <c r="A458" s="175"/>
      <c r="B458" s="172"/>
      <c r="C458" s="166"/>
      <c r="D458" s="172"/>
      <c r="E458" s="323"/>
      <c r="F458" s="324"/>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665</v>
      </c>
      <c r="AC458" s="199"/>
      <c r="AD458" s="199"/>
      <c r="AE458" s="321" t="s">
        <v>638</v>
      </c>
      <c r="AF458" s="193"/>
      <c r="AG458" s="193"/>
      <c r="AH458" s="193"/>
      <c r="AI458" s="321" t="s">
        <v>638</v>
      </c>
      <c r="AJ458" s="193"/>
      <c r="AK458" s="193"/>
      <c r="AL458" s="193"/>
      <c r="AM458" s="321" t="s">
        <v>677</v>
      </c>
      <c r="AN458" s="193"/>
      <c r="AO458" s="193"/>
      <c r="AP458" s="322"/>
      <c r="AQ458" s="321" t="s">
        <v>638</v>
      </c>
      <c r="AR458" s="193"/>
      <c r="AS458" s="193"/>
      <c r="AT458" s="322"/>
      <c r="AU458" s="193" t="s">
        <v>638</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1" t="s">
        <v>638</v>
      </c>
      <c r="AF459" s="193"/>
      <c r="AG459" s="193"/>
      <c r="AH459" s="322"/>
      <c r="AI459" s="321" t="s">
        <v>638</v>
      </c>
      <c r="AJ459" s="193"/>
      <c r="AK459" s="193"/>
      <c r="AL459" s="193"/>
      <c r="AM459" s="321" t="s">
        <v>677</v>
      </c>
      <c r="AN459" s="193"/>
      <c r="AO459" s="193"/>
      <c r="AP459" s="322"/>
      <c r="AQ459" s="321" t="s">
        <v>638</v>
      </c>
      <c r="AR459" s="193"/>
      <c r="AS459" s="193"/>
      <c r="AT459" s="322"/>
      <c r="AU459" s="193" t="s">
        <v>638</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638</v>
      </c>
      <c r="AF460" s="193"/>
      <c r="AG460" s="193"/>
      <c r="AH460" s="322"/>
      <c r="AI460" s="321" t="s">
        <v>638</v>
      </c>
      <c r="AJ460" s="193"/>
      <c r="AK460" s="193"/>
      <c r="AL460" s="193"/>
      <c r="AM460" s="321" t="s">
        <v>677</v>
      </c>
      <c r="AN460" s="193"/>
      <c r="AO460" s="193"/>
      <c r="AP460" s="322"/>
      <c r="AQ460" s="321" t="s">
        <v>638</v>
      </c>
      <c r="AR460" s="193"/>
      <c r="AS460" s="193"/>
      <c r="AT460" s="322"/>
      <c r="AU460" s="193" t="s">
        <v>638</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677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2.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675</v>
      </c>
      <c r="AE702" s="327"/>
      <c r="AF702" s="327"/>
      <c r="AG702" s="364" t="s">
        <v>681</v>
      </c>
      <c r="AH702" s="365"/>
      <c r="AI702" s="365"/>
      <c r="AJ702" s="365"/>
      <c r="AK702" s="365"/>
      <c r="AL702" s="365"/>
      <c r="AM702" s="365"/>
      <c r="AN702" s="365"/>
      <c r="AO702" s="365"/>
      <c r="AP702" s="365"/>
      <c r="AQ702" s="365"/>
      <c r="AR702" s="365"/>
      <c r="AS702" s="365"/>
      <c r="AT702" s="365"/>
      <c r="AU702" s="365"/>
      <c r="AV702" s="365"/>
      <c r="AW702" s="365"/>
      <c r="AX702" s="366"/>
    </row>
    <row r="703" spans="1:51" ht="52.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675</v>
      </c>
      <c r="AE703" s="308"/>
      <c r="AF703" s="308"/>
      <c r="AG703" s="89" t="s">
        <v>682</v>
      </c>
      <c r="AH703" s="90"/>
      <c r="AI703" s="90"/>
      <c r="AJ703" s="90"/>
      <c r="AK703" s="90"/>
      <c r="AL703" s="90"/>
      <c r="AM703" s="90"/>
      <c r="AN703" s="90"/>
      <c r="AO703" s="90"/>
      <c r="AP703" s="90"/>
      <c r="AQ703" s="90"/>
      <c r="AR703" s="90"/>
      <c r="AS703" s="90"/>
      <c r="AT703" s="90"/>
      <c r="AU703" s="90"/>
      <c r="AV703" s="90"/>
      <c r="AW703" s="90"/>
      <c r="AX703" s="91"/>
    </row>
    <row r="704" spans="1:51" ht="61.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675</v>
      </c>
      <c r="AE704" s="766"/>
      <c r="AF704" s="766"/>
      <c r="AG704" s="153" t="s">
        <v>683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675</v>
      </c>
      <c r="AE705" s="698"/>
      <c r="AF705" s="698"/>
      <c r="AG705" s="113" t="s">
        <v>684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685</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686</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36"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675</v>
      </c>
      <c r="AE708" s="588"/>
      <c r="AF708" s="588"/>
      <c r="AG708" s="725" t="s">
        <v>687</v>
      </c>
      <c r="AH708" s="726"/>
      <c r="AI708" s="726"/>
      <c r="AJ708" s="726"/>
      <c r="AK708" s="726"/>
      <c r="AL708" s="726"/>
      <c r="AM708" s="726"/>
      <c r="AN708" s="726"/>
      <c r="AO708" s="726"/>
      <c r="AP708" s="726"/>
      <c r="AQ708" s="726"/>
      <c r="AR708" s="726"/>
      <c r="AS708" s="726"/>
      <c r="AT708" s="726"/>
      <c r="AU708" s="726"/>
      <c r="AV708" s="726"/>
      <c r="AW708" s="726"/>
      <c r="AX708" s="727"/>
    </row>
    <row r="709" spans="1:50" ht="57"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675</v>
      </c>
      <c r="AE709" s="308"/>
      <c r="AF709" s="308"/>
      <c r="AG709" s="89" t="s">
        <v>688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689</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31.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675</v>
      </c>
      <c r="AE711" s="308"/>
      <c r="AF711" s="308"/>
      <c r="AG711" s="89" t="s">
        <v>690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689</v>
      </c>
      <c r="AE712" s="766"/>
      <c r="AF712" s="766"/>
      <c r="AG712" s="790" t="s">
        <v>324</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689</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675</v>
      </c>
      <c r="AE714" s="788"/>
      <c r="AF714" s="789"/>
      <c r="AG714" s="719" t="s">
        <v>691</v>
      </c>
      <c r="AH714" s="720"/>
      <c r="AI714" s="720"/>
      <c r="AJ714" s="720"/>
      <c r="AK714" s="720"/>
      <c r="AL714" s="720"/>
      <c r="AM714" s="720"/>
      <c r="AN714" s="720"/>
      <c r="AO714" s="720"/>
      <c r="AP714" s="720"/>
      <c r="AQ714" s="720"/>
      <c r="AR714" s="720"/>
      <c r="AS714" s="720"/>
      <c r="AT714" s="720"/>
      <c r="AU714" s="720"/>
      <c r="AV714" s="720"/>
      <c r="AW714" s="720"/>
      <c r="AX714" s="721"/>
    </row>
    <row r="715" spans="1:50" ht="33.7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675</v>
      </c>
      <c r="AE715" s="588"/>
      <c r="AF715" s="639"/>
      <c r="AG715" s="725" t="s">
        <v>692</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689</v>
      </c>
      <c r="AE716" s="610"/>
      <c r="AF716" s="610"/>
      <c r="AG716" s="89" t="s">
        <v>324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675</v>
      </c>
      <c r="AE717" s="308"/>
      <c r="AF717" s="308"/>
      <c r="AG717" s="89" t="s">
        <v>693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675</v>
      </c>
      <c r="AE718" s="308"/>
      <c r="AF718" s="308"/>
      <c r="AG718" s="115" t="s">
        <v>694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689</v>
      </c>
      <c r="AE719" s="588"/>
      <c r="AF719" s="588"/>
      <c r="AG719" s="113" t="s">
        <v>677</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60.5" customHeight="1" x14ac:dyDescent="0.15">
      <c r="A726" s="623" t="s">
        <v>47</v>
      </c>
      <c r="B726" s="782"/>
      <c r="C726" s="795" t="s">
        <v>52</v>
      </c>
      <c r="D726" s="817"/>
      <c r="E726" s="817"/>
      <c r="F726" s="818"/>
      <c r="G726" s="561" t="s">
        <v>695</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696</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722</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t="s">
        <v>722</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t="s">
        <v>722</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590</v>
      </c>
      <c r="B737" s="196"/>
      <c r="C737" s="196"/>
      <c r="D737" s="197"/>
      <c r="E737" s="935" t="s">
        <v>666</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315</v>
      </c>
      <c r="B738" s="346"/>
      <c r="C738" s="346"/>
      <c r="D738" s="346"/>
      <c r="E738" s="935" t="s">
        <v>667</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314</v>
      </c>
      <c r="B739" s="346"/>
      <c r="C739" s="346"/>
      <c r="D739" s="346"/>
      <c r="E739" s="935" t="s">
        <v>668</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313</v>
      </c>
      <c r="B740" s="346"/>
      <c r="C740" s="346"/>
      <c r="D740" s="346"/>
      <c r="E740" s="935" t="s">
        <v>669</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312</v>
      </c>
      <c r="B741" s="346"/>
      <c r="C741" s="346"/>
      <c r="D741" s="346"/>
      <c r="E741" s="935" t="s">
        <v>670</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311</v>
      </c>
      <c r="B742" s="346"/>
      <c r="C742" s="346"/>
      <c r="D742" s="346"/>
      <c r="E742" s="935" t="s">
        <v>671</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310</v>
      </c>
      <c r="B743" s="346"/>
      <c r="C743" s="346"/>
      <c r="D743" s="346"/>
      <c r="E743" s="935" t="s">
        <v>672</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309</v>
      </c>
      <c r="B744" s="346"/>
      <c r="C744" s="346"/>
      <c r="D744" s="346"/>
      <c r="E744" s="935" t="s">
        <v>673</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308</v>
      </c>
      <c r="B745" s="346"/>
      <c r="C745" s="346"/>
      <c r="D745" s="346"/>
      <c r="E745" s="972" t="s">
        <v>674</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463</v>
      </c>
      <c r="B746" s="346"/>
      <c r="C746" s="346"/>
      <c r="D746" s="346"/>
      <c r="E746" s="941" t="s">
        <v>629</v>
      </c>
      <c r="F746" s="939"/>
      <c r="G746" s="939"/>
      <c r="H746" s="85" t="str">
        <f>IF(E746="","","-")</f>
        <v>-</v>
      </c>
      <c r="I746" s="939"/>
      <c r="J746" s="939"/>
      <c r="K746" s="85" t="str">
        <f>IF(I746="","","-")</f>
        <v/>
      </c>
      <c r="L746" s="940">
        <v>71</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427</v>
      </c>
      <c r="B747" s="346"/>
      <c r="C747" s="346"/>
      <c r="D747" s="346"/>
      <c r="E747" s="941" t="s">
        <v>697</v>
      </c>
      <c r="F747" s="939"/>
      <c r="G747" s="939"/>
      <c r="H747" s="85" t="str">
        <f>IF(E747="","","-")</f>
        <v>-</v>
      </c>
      <c r="I747" s="939"/>
      <c r="J747" s="939"/>
      <c r="K747" s="85" t="str">
        <f>IF(I747="","","-")</f>
        <v/>
      </c>
      <c r="L747" s="940">
        <v>16</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t="s">
        <v>723</v>
      </c>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698</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699</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700</v>
      </c>
      <c r="H789" s="654"/>
      <c r="I789" s="654"/>
      <c r="J789" s="654"/>
      <c r="K789" s="655"/>
      <c r="L789" s="647" t="s">
        <v>701</v>
      </c>
      <c r="M789" s="648"/>
      <c r="N789" s="648"/>
      <c r="O789" s="648"/>
      <c r="P789" s="648"/>
      <c r="Q789" s="648"/>
      <c r="R789" s="648"/>
      <c r="S789" s="648"/>
      <c r="T789" s="648"/>
      <c r="U789" s="648"/>
      <c r="V789" s="648"/>
      <c r="W789" s="648"/>
      <c r="X789" s="649"/>
      <c r="Y789" s="367">
        <v>501</v>
      </c>
      <c r="Z789" s="368"/>
      <c r="AA789" s="368"/>
      <c r="AB789" s="785"/>
      <c r="AC789" s="653" t="s">
        <v>700</v>
      </c>
      <c r="AD789" s="654"/>
      <c r="AE789" s="654"/>
      <c r="AF789" s="654"/>
      <c r="AG789" s="655"/>
      <c r="AH789" s="647" t="s">
        <v>701</v>
      </c>
      <c r="AI789" s="648"/>
      <c r="AJ789" s="648"/>
      <c r="AK789" s="648"/>
      <c r="AL789" s="648"/>
      <c r="AM789" s="648"/>
      <c r="AN789" s="648"/>
      <c r="AO789" s="648"/>
      <c r="AP789" s="648"/>
      <c r="AQ789" s="648"/>
      <c r="AR789" s="648"/>
      <c r="AS789" s="648"/>
      <c r="AT789" s="649"/>
      <c r="AU789" s="367">
        <v>417</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t="s">
        <v>700</v>
      </c>
      <c r="AD790" s="590"/>
      <c r="AE790" s="590"/>
      <c r="AF790" s="590"/>
      <c r="AG790" s="591"/>
      <c r="AH790" s="581" t="s">
        <v>701</v>
      </c>
      <c r="AI790" s="582"/>
      <c r="AJ790" s="582"/>
      <c r="AK790" s="582"/>
      <c r="AL790" s="582"/>
      <c r="AM790" s="582"/>
      <c r="AN790" s="582"/>
      <c r="AO790" s="582"/>
      <c r="AP790" s="582"/>
      <c r="AQ790" s="582"/>
      <c r="AR790" s="582"/>
      <c r="AS790" s="582"/>
      <c r="AT790" s="583"/>
      <c r="AU790" s="584">
        <v>410</v>
      </c>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501</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827</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702</v>
      </c>
      <c r="D845" s="328"/>
      <c r="E845" s="328"/>
      <c r="F845" s="328"/>
      <c r="G845" s="328"/>
      <c r="H845" s="328"/>
      <c r="I845" s="328"/>
      <c r="J845" s="329">
        <v>2120001059666</v>
      </c>
      <c r="K845" s="330"/>
      <c r="L845" s="330"/>
      <c r="M845" s="330"/>
      <c r="N845" s="330"/>
      <c r="O845" s="330"/>
      <c r="P845" s="344" t="s">
        <v>701</v>
      </c>
      <c r="Q845" s="331"/>
      <c r="R845" s="331"/>
      <c r="S845" s="331"/>
      <c r="T845" s="331"/>
      <c r="U845" s="331"/>
      <c r="V845" s="331"/>
      <c r="W845" s="331"/>
      <c r="X845" s="331"/>
      <c r="Y845" s="332">
        <v>501</v>
      </c>
      <c r="Z845" s="333"/>
      <c r="AA845" s="333"/>
      <c r="AB845" s="334"/>
      <c r="AC845" s="335" t="s">
        <v>297</v>
      </c>
      <c r="AD845" s="336"/>
      <c r="AE845" s="336"/>
      <c r="AF845" s="336"/>
      <c r="AG845" s="336"/>
      <c r="AH845" s="351" t="s">
        <v>677</v>
      </c>
      <c r="AI845" s="352"/>
      <c r="AJ845" s="352"/>
      <c r="AK845" s="352"/>
      <c r="AL845" s="339">
        <v>100</v>
      </c>
      <c r="AM845" s="340"/>
      <c r="AN845" s="340"/>
      <c r="AO845" s="341"/>
      <c r="AP845" s="342" t="s">
        <v>677</v>
      </c>
      <c r="AQ845" s="342"/>
      <c r="AR845" s="342"/>
      <c r="AS845" s="342"/>
      <c r="AT845" s="342"/>
      <c r="AU845" s="342"/>
      <c r="AV845" s="342"/>
      <c r="AW845" s="342"/>
      <c r="AX845" s="342"/>
    </row>
    <row r="846" spans="1:51" ht="30" customHeight="1" x14ac:dyDescent="0.15">
      <c r="A846" s="355">
        <v>2</v>
      </c>
      <c r="B846" s="355">
        <v>1</v>
      </c>
      <c r="C846" s="343" t="s">
        <v>703</v>
      </c>
      <c r="D846" s="328"/>
      <c r="E846" s="328"/>
      <c r="F846" s="328"/>
      <c r="G846" s="328"/>
      <c r="H846" s="328"/>
      <c r="I846" s="328"/>
      <c r="J846" s="329">
        <v>3010001016132</v>
      </c>
      <c r="K846" s="330"/>
      <c r="L846" s="330"/>
      <c r="M846" s="330"/>
      <c r="N846" s="330"/>
      <c r="O846" s="330"/>
      <c r="P846" s="344" t="s">
        <v>704</v>
      </c>
      <c r="Q846" s="331"/>
      <c r="R846" s="331"/>
      <c r="S846" s="331"/>
      <c r="T846" s="331"/>
      <c r="U846" s="331"/>
      <c r="V846" s="331"/>
      <c r="W846" s="331"/>
      <c r="X846" s="331"/>
      <c r="Y846" s="332">
        <v>232</v>
      </c>
      <c r="Z846" s="333"/>
      <c r="AA846" s="333"/>
      <c r="AB846" s="334"/>
      <c r="AC846" s="335" t="s">
        <v>297</v>
      </c>
      <c r="AD846" s="336"/>
      <c r="AE846" s="336"/>
      <c r="AF846" s="336"/>
      <c r="AG846" s="336"/>
      <c r="AH846" s="351" t="s">
        <v>677</v>
      </c>
      <c r="AI846" s="352"/>
      <c r="AJ846" s="352"/>
      <c r="AK846" s="352"/>
      <c r="AL846" s="339">
        <v>100</v>
      </c>
      <c r="AM846" s="340"/>
      <c r="AN846" s="340"/>
      <c r="AO846" s="341"/>
      <c r="AP846" s="342" t="s">
        <v>677</v>
      </c>
      <c r="AQ846" s="342"/>
      <c r="AR846" s="342"/>
      <c r="AS846" s="342"/>
      <c r="AT846" s="342"/>
      <c r="AU846" s="342"/>
      <c r="AV846" s="342"/>
      <c r="AW846" s="342"/>
      <c r="AX846" s="342"/>
      <c r="AY846">
        <f>COUNTA($C$846)</f>
        <v>1</v>
      </c>
    </row>
    <row r="847" spans="1:51" ht="30" customHeight="1" x14ac:dyDescent="0.15">
      <c r="A847" s="355">
        <v>3</v>
      </c>
      <c r="B847" s="355">
        <v>1</v>
      </c>
      <c r="C847" s="343" t="s">
        <v>705</v>
      </c>
      <c r="D847" s="328"/>
      <c r="E847" s="328"/>
      <c r="F847" s="328"/>
      <c r="G847" s="328"/>
      <c r="H847" s="328"/>
      <c r="I847" s="328"/>
      <c r="J847" s="329">
        <v>5010701008682</v>
      </c>
      <c r="K847" s="330"/>
      <c r="L847" s="330"/>
      <c r="M847" s="330"/>
      <c r="N847" s="330"/>
      <c r="O847" s="330"/>
      <c r="P847" s="344" t="s">
        <v>706</v>
      </c>
      <c r="Q847" s="331"/>
      <c r="R847" s="331"/>
      <c r="S847" s="331"/>
      <c r="T847" s="331"/>
      <c r="U847" s="331"/>
      <c r="V847" s="331"/>
      <c r="W847" s="331"/>
      <c r="X847" s="331"/>
      <c r="Y847" s="332">
        <v>48</v>
      </c>
      <c r="Z847" s="333"/>
      <c r="AA847" s="333"/>
      <c r="AB847" s="334"/>
      <c r="AC847" s="335" t="s">
        <v>297</v>
      </c>
      <c r="AD847" s="336"/>
      <c r="AE847" s="336"/>
      <c r="AF847" s="336"/>
      <c r="AG847" s="336"/>
      <c r="AH847" s="337" t="s">
        <v>677</v>
      </c>
      <c r="AI847" s="338"/>
      <c r="AJ847" s="338"/>
      <c r="AK847" s="338"/>
      <c r="AL847" s="339">
        <v>100</v>
      </c>
      <c r="AM847" s="340"/>
      <c r="AN847" s="340"/>
      <c r="AO847" s="341"/>
      <c r="AP847" s="342" t="s">
        <v>677</v>
      </c>
      <c r="AQ847" s="342"/>
      <c r="AR847" s="342"/>
      <c r="AS847" s="342"/>
      <c r="AT847" s="342"/>
      <c r="AU847" s="342"/>
      <c r="AV847" s="342"/>
      <c r="AW847" s="342"/>
      <c r="AX847" s="342"/>
      <c r="AY847">
        <f>COUNTA($C$847)</f>
        <v>1</v>
      </c>
    </row>
    <row r="848" spans="1:51" ht="30" customHeight="1" x14ac:dyDescent="0.15">
      <c r="A848" s="355">
        <v>4</v>
      </c>
      <c r="B848" s="355">
        <v>1</v>
      </c>
      <c r="C848" s="343" t="s">
        <v>707</v>
      </c>
      <c r="D848" s="328"/>
      <c r="E848" s="328"/>
      <c r="F848" s="328"/>
      <c r="G848" s="328"/>
      <c r="H848" s="328"/>
      <c r="I848" s="328"/>
      <c r="J848" s="329">
        <v>6011501017030</v>
      </c>
      <c r="K848" s="330"/>
      <c r="L848" s="330"/>
      <c r="M848" s="330"/>
      <c r="N848" s="330"/>
      <c r="O848" s="330"/>
      <c r="P848" s="344" t="s">
        <v>708</v>
      </c>
      <c r="Q848" s="331"/>
      <c r="R848" s="331"/>
      <c r="S848" s="331"/>
      <c r="T848" s="331"/>
      <c r="U848" s="331"/>
      <c r="V848" s="331"/>
      <c r="W848" s="331"/>
      <c r="X848" s="331"/>
      <c r="Y848" s="332">
        <v>12</v>
      </c>
      <c r="Z848" s="333"/>
      <c r="AA848" s="333"/>
      <c r="AB848" s="334"/>
      <c r="AC848" s="335" t="s">
        <v>297</v>
      </c>
      <c r="AD848" s="336"/>
      <c r="AE848" s="336"/>
      <c r="AF848" s="336"/>
      <c r="AG848" s="336"/>
      <c r="AH848" s="337" t="s">
        <v>677</v>
      </c>
      <c r="AI848" s="338"/>
      <c r="AJ848" s="338"/>
      <c r="AK848" s="338"/>
      <c r="AL848" s="339">
        <v>100</v>
      </c>
      <c r="AM848" s="340"/>
      <c r="AN848" s="340"/>
      <c r="AO848" s="341"/>
      <c r="AP848" s="342" t="s">
        <v>677</v>
      </c>
      <c r="AQ848" s="342"/>
      <c r="AR848" s="342"/>
      <c r="AS848" s="342"/>
      <c r="AT848" s="342"/>
      <c r="AU848" s="342"/>
      <c r="AV848" s="342"/>
      <c r="AW848" s="342"/>
      <c r="AX848" s="342"/>
      <c r="AY848">
        <f>COUNTA($C$848)</f>
        <v>1</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702</v>
      </c>
      <c r="D878" s="328"/>
      <c r="E878" s="328"/>
      <c r="F878" s="328"/>
      <c r="G878" s="328"/>
      <c r="H878" s="328"/>
      <c r="I878" s="328"/>
      <c r="J878" s="329">
        <v>2120001059666</v>
      </c>
      <c r="K878" s="330"/>
      <c r="L878" s="330"/>
      <c r="M878" s="330"/>
      <c r="N878" s="330"/>
      <c r="O878" s="330"/>
      <c r="P878" s="344" t="s">
        <v>701</v>
      </c>
      <c r="Q878" s="331"/>
      <c r="R878" s="331"/>
      <c r="S878" s="331"/>
      <c r="T878" s="331"/>
      <c r="U878" s="331"/>
      <c r="V878" s="331"/>
      <c r="W878" s="331"/>
      <c r="X878" s="331"/>
      <c r="Y878" s="332">
        <v>417</v>
      </c>
      <c r="Z878" s="333"/>
      <c r="AA878" s="333"/>
      <c r="AB878" s="334"/>
      <c r="AC878" s="335" t="s">
        <v>709</v>
      </c>
      <c r="AD878" s="336"/>
      <c r="AE878" s="336"/>
      <c r="AF878" s="336"/>
      <c r="AG878" s="336"/>
      <c r="AH878" s="351" t="s">
        <v>677</v>
      </c>
      <c r="AI878" s="352"/>
      <c r="AJ878" s="352"/>
      <c r="AK878" s="352"/>
      <c r="AL878" s="339" t="s">
        <v>677</v>
      </c>
      <c r="AM878" s="340"/>
      <c r="AN878" s="340"/>
      <c r="AO878" s="341"/>
      <c r="AP878" s="342" t="s">
        <v>677</v>
      </c>
      <c r="AQ878" s="342"/>
      <c r="AR878" s="342"/>
      <c r="AS878" s="342"/>
      <c r="AT878" s="342"/>
      <c r="AU878" s="342"/>
      <c r="AV878" s="342"/>
      <c r="AW878" s="342"/>
      <c r="AX878" s="342"/>
      <c r="AY878">
        <f t="shared" si="118"/>
        <v>1</v>
      </c>
    </row>
    <row r="879" spans="1:51" ht="30" customHeight="1" x14ac:dyDescent="0.15">
      <c r="A879" s="355">
        <v>2</v>
      </c>
      <c r="B879" s="355">
        <v>1</v>
      </c>
      <c r="C879" s="343" t="s">
        <v>702</v>
      </c>
      <c r="D879" s="328"/>
      <c r="E879" s="328"/>
      <c r="F879" s="328"/>
      <c r="G879" s="328"/>
      <c r="H879" s="328"/>
      <c r="I879" s="328"/>
      <c r="J879" s="329">
        <v>2120001059666</v>
      </c>
      <c r="K879" s="330"/>
      <c r="L879" s="330"/>
      <c r="M879" s="330"/>
      <c r="N879" s="330"/>
      <c r="O879" s="330"/>
      <c r="P879" s="344" t="s">
        <v>701</v>
      </c>
      <c r="Q879" s="331"/>
      <c r="R879" s="331"/>
      <c r="S879" s="331"/>
      <c r="T879" s="331"/>
      <c r="U879" s="331"/>
      <c r="V879" s="331"/>
      <c r="W879" s="331"/>
      <c r="X879" s="331"/>
      <c r="Y879" s="332">
        <v>410</v>
      </c>
      <c r="Z879" s="333"/>
      <c r="AA879" s="333"/>
      <c r="AB879" s="334"/>
      <c r="AC879" s="335" t="s">
        <v>709</v>
      </c>
      <c r="AD879" s="336"/>
      <c r="AE879" s="336"/>
      <c r="AF879" s="336"/>
      <c r="AG879" s="336"/>
      <c r="AH879" s="351" t="s">
        <v>677</v>
      </c>
      <c r="AI879" s="352"/>
      <c r="AJ879" s="352"/>
      <c r="AK879" s="352"/>
      <c r="AL879" s="339" t="s">
        <v>677</v>
      </c>
      <c r="AM879" s="340"/>
      <c r="AN879" s="340"/>
      <c r="AO879" s="341"/>
      <c r="AP879" s="342" t="s">
        <v>677</v>
      </c>
      <c r="AQ879" s="342"/>
      <c r="AR879" s="342"/>
      <c r="AS879" s="342"/>
      <c r="AT879" s="342"/>
      <c r="AU879" s="342"/>
      <c r="AV879" s="342"/>
      <c r="AW879" s="342"/>
      <c r="AX879" s="342"/>
      <c r="AY879">
        <f>COUNTA($C$879)</f>
        <v>1</v>
      </c>
    </row>
    <row r="880" spans="1:51" ht="30" customHeight="1" x14ac:dyDescent="0.15">
      <c r="A880" s="355">
        <v>3</v>
      </c>
      <c r="B880" s="355">
        <v>1</v>
      </c>
      <c r="C880" s="343" t="s">
        <v>710</v>
      </c>
      <c r="D880" s="328"/>
      <c r="E880" s="328"/>
      <c r="F880" s="328"/>
      <c r="G880" s="328"/>
      <c r="H880" s="328"/>
      <c r="I880" s="328"/>
      <c r="J880" s="329">
        <v>4010601031604</v>
      </c>
      <c r="K880" s="330"/>
      <c r="L880" s="330"/>
      <c r="M880" s="330"/>
      <c r="N880" s="330"/>
      <c r="O880" s="330"/>
      <c r="P880" s="344" t="s">
        <v>711</v>
      </c>
      <c r="Q880" s="331"/>
      <c r="R880" s="331"/>
      <c r="S880" s="331"/>
      <c r="T880" s="331"/>
      <c r="U880" s="331"/>
      <c r="V880" s="331"/>
      <c r="W880" s="331"/>
      <c r="X880" s="331"/>
      <c r="Y880" s="332">
        <v>253</v>
      </c>
      <c r="Z880" s="333"/>
      <c r="AA880" s="333"/>
      <c r="AB880" s="334"/>
      <c r="AC880" s="335" t="s">
        <v>709</v>
      </c>
      <c r="AD880" s="336"/>
      <c r="AE880" s="336"/>
      <c r="AF880" s="336"/>
      <c r="AG880" s="336"/>
      <c r="AH880" s="337" t="s">
        <v>677</v>
      </c>
      <c r="AI880" s="338"/>
      <c r="AJ880" s="338"/>
      <c r="AK880" s="338"/>
      <c r="AL880" s="339" t="s">
        <v>677</v>
      </c>
      <c r="AM880" s="340"/>
      <c r="AN880" s="340"/>
      <c r="AO880" s="341"/>
      <c r="AP880" s="342" t="s">
        <v>677</v>
      </c>
      <c r="AQ880" s="342"/>
      <c r="AR880" s="342"/>
      <c r="AS880" s="342"/>
      <c r="AT880" s="342"/>
      <c r="AU880" s="342"/>
      <c r="AV880" s="342"/>
      <c r="AW880" s="342"/>
      <c r="AX880" s="342"/>
      <c r="AY880">
        <f>COUNTA($C$880)</f>
        <v>1</v>
      </c>
    </row>
    <row r="881" spans="1:51" ht="30" customHeight="1" x14ac:dyDescent="0.15">
      <c r="A881" s="355">
        <v>4</v>
      </c>
      <c r="B881" s="355">
        <v>1</v>
      </c>
      <c r="C881" s="343" t="s">
        <v>710</v>
      </c>
      <c r="D881" s="328"/>
      <c r="E881" s="328"/>
      <c r="F881" s="328"/>
      <c r="G881" s="328"/>
      <c r="H881" s="328"/>
      <c r="I881" s="328"/>
      <c r="J881" s="329">
        <v>4010601031604</v>
      </c>
      <c r="K881" s="330"/>
      <c r="L881" s="330"/>
      <c r="M881" s="330"/>
      <c r="N881" s="330"/>
      <c r="O881" s="330"/>
      <c r="P881" s="344" t="s">
        <v>711</v>
      </c>
      <c r="Q881" s="331"/>
      <c r="R881" s="331"/>
      <c r="S881" s="331"/>
      <c r="T881" s="331"/>
      <c r="U881" s="331"/>
      <c r="V881" s="331"/>
      <c r="W881" s="331"/>
      <c r="X881" s="331"/>
      <c r="Y881" s="332">
        <v>252</v>
      </c>
      <c r="Z881" s="333"/>
      <c r="AA881" s="333"/>
      <c r="AB881" s="334"/>
      <c r="AC881" s="335" t="s">
        <v>709</v>
      </c>
      <c r="AD881" s="336"/>
      <c r="AE881" s="336"/>
      <c r="AF881" s="336"/>
      <c r="AG881" s="336"/>
      <c r="AH881" s="337" t="s">
        <v>677</v>
      </c>
      <c r="AI881" s="338"/>
      <c r="AJ881" s="338"/>
      <c r="AK881" s="338"/>
      <c r="AL881" s="339" t="s">
        <v>677</v>
      </c>
      <c r="AM881" s="340"/>
      <c r="AN881" s="340"/>
      <c r="AO881" s="341"/>
      <c r="AP881" s="342" t="s">
        <v>677</v>
      </c>
      <c r="AQ881" s="342"/>
      <c r="AR881" s="342"/>
      <c r="AS881" s="342"/>
      <c r="AT881" s="342"/>
      <c r="AU881" s="342"/>
      <c r="AV881" s="342"/>
      <c r="AW881" s="342"/>
      <c r="AX881" s="342"/>
      <c r="AY881">
        <f>COUNTA($C$881)</f>
        <v>1</v>
      </c>
    </row>
    <row r="882" spans="1:51" ht="30" customHeight="1" x14ac:dyDescent="0.15">
      <c r="A882" s="355">
        <v>5</v>
      </c>
      <c r="B882" s="355">
        <v>1</v>
      </c>
      <c r="C882" s="343" t="s">
        <v>703</v>
      </c>
      <c r="D882" s="328"/>
      <c r="E882" s="328"/>
      <c r="F882" s="328"/>
      <c r="G882" s="328"/>
      <c r="H882" s="328"/>
      <c r="I882" s="328"/>
      <c r="J882" s="329">
        <v>3010001016132</v>
      </c>
      <c r="K882" s="330"/>
      <c r="L882" s="330"/>
      <c r="M882" s="330"/>
      <c r="N882" s="330"/>
      <c r="O882" s="330"/>
      <c r="P882" s="344" t="s">
        <v>704</v>
      </c>
      <c r="Q882" s="331"/>
      <c r="R882" s="331"/>
      <c r="S882" s="331"/>
      <c r="T882" s="331"/>
      <c r="U882" s="331"/>
      <c r="V882" s="331"/>
      <c r="W882" s="331"/>
      <c r="X882" s="331"/>
      <c r="Y882" s="332">
        <v>193</v>
      </c>
      <c r="Z882" s="333"/>
      <c r="AA882" s="333"/>
      <c r="AB882" s="334"/>
      <c r="AC882" s="335" t="s">
        <v>709</v>
      </c>
      <c r="AD882" s="336"/>
      <c r="AE882" s="336"/>
      <c r="AF882" s="336"/>
      <c r="AG882" s="336"/>
      <c r="AH882" s="337" t="s">
        <v>677</v>
      </c>
      <c r="AI882" s="338"/>
      <c r="AJ882" s="338"/>
      <c r="AK882" s="338"/>
      <c r="AL882" s="339" t="s">
        <v>677</v>
      </c>
      <c r="AM882" s="340"/>
      <c r="AN882" s="340"/>
      <c r="AO882" s="341"/>
      <c r="AP882" s="342" t="s">
        <v>677</v>
      </c>
      <c r="AQ882" s="342"/>
      <c r="AR882" s="342"/>
      <c r="AS882" s="342"/>
      <c r="AT882" s="342"/>
      <c r="AU882" s="342"/>
      <c r="AV882" s="342"/>
      <c r="AW882" s="342"/>
      <c r="AX882" s="342"/>
      <c r="AY882">
        <f>COUNTA($C$882)</f>
        <v>1</v>
      </c>
    </row>
    <row r="883" spans="1:51" ht="30" customHeight="1" x14ac:dyDescent="0.15">
      <c r="A883" s="355">
        <v>6</v>
      </c>
      <c r="B883" s="355">
        <v>1</v>
      </c>
      <c r="C883" s="343" t="s">
        <v>703</v>
      </c>
      <c r="D883" s="328"/>
      <c r="E883" s="328"/>
      <c r="F883" s="328"/>
      <c r="G883" s="328"/>
      <c r="H883" s="328"/>
      <c r="I883" s="328"/>
      <c r="J883" s="329">
        <v>3010001016132</v>
      </c>
      <c r="K883" s="330"/>
      <c r="L883" s="330"/>
      <c r="M883" s="330"/>
      <c r="N883" s="330"/>
      <c r="O883" s="330"/>
      <c r="P883" s="344" t="s">
        <v>704</v>
      </c>
      <c r="Q883" s="331"/>
      <c r="R883" s="331"/>
      <c r="S883" s="331"/>
      <c r="T883" s="331"/>
      <c r="U883" s="331"/>
      <c r="V883" s="331"/>
      <c r="W883" s="331"/>
      <c r="X883" s="331"/>
      <c r="Y883" s="332">
        <v>190</v>
      </c>
      <c r="Z883" s="333"/>
      <c r="AA883" s="333"/>
      <c r="AB883" s="334"/>
      <c r="AC883" s="335" t="s">
        <v>709</v>
      </c>
      <c r="AD883" s="336"/>
      <c r="AE883" s="336"/>
      <c r="AF883" s="336"/>
      <c r="AG883" s="336"/>
      <c r="AH883" s="337" t="s">
        <v>677</v>
      </c>
      <c r="AI883" s="338"/>
      <c r="AJ883" s="338"/>
      <c r="AK883" s="338"/>
      <c r="AL883" s="339" t="s">
        <v>677</v>
      </c>
      <c r="AM883" s="340"/>
      <c r="AN883" s="340"/>
      <c r="AO883" s="341"/>
      <c r="AP883" s="342" t="s">
        <v>677</v>
      </c>
      <c r="AQ883" s="342"/>
      <c r="AR883" s="342"/>
      <c r="AS883" s="342"/>
      <c r="AT883" s="342"/>
      <c r="AU883" s="342"/>
      <c r="AV883" s="342"/>
      <c r="AW883" s="342"/>
      <c r="AX883" s="342"/>
      <c r="AY883">
        <f>COUNTA($C$883)</f>
        <v>1</v>
      </c>
    </row>
    <row r="884" spans="1:51" ht="30" customHeight="1" x14ac:dyDescent="0.15">
      <c r="A884" s="355">
        <v>7</v>
      </c>
      <c r="B884" s="355">
        <v>1</v>
      </c>
      <c r="C884" s="343" t="s">
        <v>712</v>
      </c>
      <c r="D884" s="328"/>
      <c r="E884" s="328"/>
      <c r="F884" s="328"/>
      <c r="G884" s="328"/>
      <c r="H884" s="328"/>
      <c r="I884" s="328"/>
      <c r="J884" s="329">
        <v>9020001071492</v>
      </c>
      <c r="K884" s="330"/>
      <c r="L884" s="330"/>
      <c r="M884" s="330"/>
      <c r="N884" s="330"/>
      <c r="O884" s="330"/>
      <c r="P884" s="344" t="s">
        <v>713</v>
      </c>
      <c r="Q884" s="331"/>
      <c r="R884" s="331"/>
      <c r="S884" s="331"/>
      <c r="T884" s="331"/>
      <c r="U884" s="331"/>
      <c r="V884" s="331"/>
      <c r="W884" s="331"/>
      <c r="X884" s="331"/>
      <c r="Y884" s="332">
        <v>33</v>
      </c>
      <c r="Z884" s="333"/>
      <c r="AA884" s="333"/>
      <c r="AB884" s="334"/>
      <c r="AC884" s="335" t="s">
        <v>709</v>
      </c>
      <c r="AD884" s="336"/>
      <c r="AE884" s="336"/>
      <c r="AF884" s="336"/>
      <c r="AG884" s="336"/>
      <c r="AH884" s="337" t="s">
        <v>677</v>
      </c>
      <c r="AI884" s="338"/>
      <c r="AJ884" s="338"/>
      <c r="AK884" s="338"/>
      <c r="AL884" s="339" t="s">
        <v>677</v>
      </c>
      <c r="AM884" s="340"/>
      <c r="AN884" s="340"/>
      <c r="AO884" s="341"/>
      <c r="AP884" s="342" t="s">
        <v>677</v>
      </c>
      <c r="AQ884" s="342"/>
      <c r="AR884" s="342"/>
      <c r="AS884" s="342"/>
      <c r="AT884" s="342"/>
      <c r="AU884" s="342"/>
      <c r="AV884" s="342"/>
      <c r="AW884" s="342"/>
      <c r="AX884" s="342"/>
      <c r="AY884">
        <f>COUNTA($C$884)</f>
        <v>1</v>
      </c>
    </row>
    <row r="885" spans="1:51" ht="30" customHeight="1" x14ac:dyDescent="0.15">
      <c r="A885" s="355">
        <v>8</v>
      </c>
      <c r="B885" s="355">
        <v>1</v>
      </c>
      <c r="C885" s="343" t="s">
        <v>712</v>
      </c>
      <c r="D885" s="328"/>
      <c r="E885" s="328"/>
      <c r="F885" s="328"/>
      <c r="G885" s="328"/>
      <c r="H885" s="328"/>
      <c r="I885" s="328"/>
      <c r="J885" s="329">
        <v>9020001071492</v>
      </c>
      <c r="K885" s="330"/>
      <c r="L885" s="330"/>
      <c r="M885" s="330"/>
      <c r="N885" s="330"/>
      <c r="O885" s="330"/>
      <c r="P885" s="344" t="s">
        <v>714</v>
      </c>
      <c r="Q885" s="331"/>
      <c r="R885" s="331"/>
      <c r="S885" s="331"/>
      <c r="T885" s="331"/>
      <c r="U885" s="331"/>
      <c r="V885" s="331"/>
      <c r="W885" s="331"/>
      <c r="X885" s="331"/>
      <c r="Y885" s="332">
        <v>11</v>
      </c>
      <c r="Z885" s="333"/>
      <c r="AA885" s="333"/>
      <c r="AB885" s="334"/>
      <c r="AC885" s="335" t="s">
        <v>709</v>
      </c>
      <c r="AD885" s="336"/>
      <c r="AE885" s="336"/>
      <c r="AF885" s="336"/>
      <c r="AG885" s="336"/>
      <c r="AH885" s="337" t="s">
        <v>677</v>
      </c>
      <c r="AI885" s="338"/>
      <c r="AJ885" s="338"/>
      <c r="AK885" s="338"/>
      <c r="AL885" s="339" t="s">
        <v>677</v>
      </c>
      <c r="AM885" s="340"/>
      <c r="AN885" s="340"/>
      <c r="AO885" s="341"/>
      <c r="AP885" s="342" t="s">
        <v>677</v>
      </c>
      <c r="AQ885" s="342"/>
      <c r="AR885" s="342"/>
      <c r="AS885" s="342"/>
      <c r="AT885" s="342"/>
      <c r="AU885" s="342"/>
      <c r="AV885" s="342"/>
      <c r="AW885" s="342"/>
      <c r="AX885" s="342"/>
      <c r="AY885">
        <f>COUNTA($C$885)</f>
        <v>1</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702</v>
      </c>
      <c r="F1110" s="354"/>
      <c r="G1110" s="354"/>
      <c r="H1110" s="354"/>
      <c r="I1110" s="354"/>
      <c r="J1110" s="329">
        <v>2120001059666</v>
      </c>
      <c r="K1110" s="330"/>
      <c r="L1110" s="330"/>
      <c r="M1110" s="330"/>
      <c r="N1110" s="330"/>
      <c r="O1110" s="330"/>
      <c r="P1110" s="344" t="s">
        <v>701</v>
      </c>
      <c r="Q1110" s="331"/>
      <c r="R1110" s="331"/>
      <c r="S1110" s="331"/>
      <c r="T1110" s="331"/>
      <c r="U1110" s="331"/>
      <c r="V1110" s="331"/>
      <c r="W1110" s="331"/>
      <c r="X1110" s="331"/>
      <c r="Y1110" s="332">
        <v>417</v>
      </c>
      <c r="Z1110" s="333"/>
      <c r="AA1110" s="333"/>
      <c r="AB1110" s="334"/>
      <c r="AC1110" s="335" t="s">
        <v>297</v>
      </c>
      <c r="AD1110" s="336"/>
      <c r="AE1110" s="336"/>
      <c r="AF1110" s="336"/>
      <c r="AG1110" s="336"/>
      <c r="AH1110" s="337" t="s">
        <v>677</v>
      </c>
      <c r="AI1110" s="338"/>
      <c r="AJ1110" s="338"/>
      <c r="AK1110" s="338"/>
      <c r="AL1110" s="339">
        <v>100</v>
      </c>
      <c r="AM1110" s="340"/>
      <c r="AN1110" s="340"/>
      <c r="AO1110" s="341"/>
      <c r="AP1110" s="342" t="s">
        <v>677</v>
      </c>
      <c r="AQ1110" s="342"/>
      <c r="AR1110" s="342"/>
      <c r="AS1110" s="342"/>
      <c r="AT1110" s="342"/>
      <c r="AU1110" s="342"/>
      <c r="AV1110" s="342"/>
      <c r="AW1110" s="342"/>
      <c r="AX1110" s="342"/>
    </row>
    <row r="1111" spans="1:51" ht="30" customHeight="1" x14ac:dyDescent="0.15">
      <c r="A1111" s="355">
        <v>2</v>
      </c>
      <c r="B1111" s="355">
        <v>1</v>
      </c>
      <c r="C1111" s="353"/>
      <c r="D1111" s="353"/>
      <c r="E1111" s="135" t="s">
        <v>702</v>
      </c>
      <c r="F1111" s="354"/>
      <c r="G1111" s="354"/>
      <c r="H1111" s="354"/>
      <c r="I1111" s="354"/>
      <c r="J1111" s="329">
        <v>2120001059666</v>
      </c>
      <c r="K1111" s="330"/>
      <c r="L1111" s="330"/>
      <c r="M1111" s="330"/>
      <c r="N1111" s="330"/>
      <c r="O1111" s="330"/>
      <c r="P1111" s="344" t="s">
        <v>701</v>
      </c>
      <c r="Q1111" s="331"/>
      <c r="R1111" s="331"/>
      <c r="S1111" s="331"/>
      <c r="T1111" s="331"/>
      <c r="U1111" s="331"/>
      <c r="V1111" s="331"/>
      <c r="W1111" s="331"/>
      <c r="X1111" s="331"/>
      <c r="Y1111" s="332">
        <v>334</v>
      </c>
      <c r="Z1111" s="333"/>
      <c r="AA1111" s="333"/>
      <c r="AB1111" s="334"/>
      <c r="AC1111" s="335" t="s">
        <v>297</v>
      </c>
      <c r="AD1111" s="336"/>
      <c r="AE1111" s="336"/>
      <c r="AF1111" s="336"/>
      <c r="AG1111" s="336"/>
      <c r="AH1111" s="337" t="s">
        <v>677</v>
      </c>
      <c r="AI1111" s="338"/>
      <c r="AJ1111" s="338"/>
      <c r="AK1111" s="338"/>
      <c r="AL1111" s="339">
        <v>100</v>
      </c>
      <c r="AM1111" s="340"/>
      <c r="AN1111" s="340"/>
      <c r="AO1111" s="341"/>
      <c r="AP1111" s="342" t="s">
        <v>677</v>
      </c>
      <c r="AQ1111" s="342"/>
      <c r="AR1111" s="342"/>
      <c r="AS1111" s="342"/>
      <c r="AT1111" s="342"/>
      <c r="AU1111" s="342"/>
      <c r="AV1111" s="342"/>
      <c r="AW1111" s="342"/>
      <c r="AX1111" s="342"/>
      <c r="AY1111">
        <f>COUNTA($E$1111)</f>
        <v>1</v>
      </c>
    </row>
    <row r="1112" spans="1:51" ht="30" customHeight="1" x14ac:dyDescent="0.15">
      <c r="A1112" s="355">
        <v>3</v>
      </c>
      <c r="B1112" s="355">
        <v>1</v>
      </c>
      <c r="C1112" s="353"/>
      <c r="D1112" s="353"/>
      <c r="E1112" s="135" t="s">
        <v>710</v>
      </c>
      <c r="F1112" s="354"/>
      <c r="G1112" s="354"/>
      <c r="H1112" s="354"/>
      <c r="I1112" s="354"/>
      <c r="J1112" s="329">
        <v>4010601031604</v>
      </c>
      <c r="K1112" s="330"/>
      <c r="L1112" s="330"/>
      <c r="M1112" s="330"/>
      <c r="N1112" s="330"/>
      <c r="O1112" s="330"/>
      <c r="P1112" s="344" t="s">
        <v>711</v>
      </c>
      <c r="Q1112" s="331"/>
      <c r="R1112" s="331"/>
      <c r="S1112" s="331"/>
      <c r="T1112" s="331"/>
      <c r="U1112" s="331"/>
      <c r="V1112" s="331"/>
      <c r="W1112" s="331"/>
      <c r="X1112" s="331"/>
      <c r="Y1112" s="332">
        <v>261</v>
      </c>
      <c r="Z1112" s="333"/>
      <c r="AA1112" s="333"/>
      <c r="AB1112" s="334"/>
      <c r="AC1112" s="335" t="s">
        <v>297</v>
      </c>
      <c r="AD1112" s="336"/>
      <c r="AE1112" s="336"/>
      <c r="AF1112" s="336"/>
      <c r="AG1112" s="336"/>
      <c r="AH1112" s="337" t="s">
        <v>677</v>
      </c>
      <c r="AI1112" s="338"/>
      <c r="AJ1112" s="338"/>
      <c r="AK1112" s="338"/>
      <c r="AL1112" s="339">
        <v>100</v>
      </c>
      <c r="AM1112" s="340"/>
      <c r="AN1112" s="340"/>
      <c r="AO1112" s="341"/>
      <c r="AP1112" s="342" t="s">
        <v>677</v>
      </c>
      <c r="AQ1112" s="342"/>
      <c r="AR1112" s="342"/>
      <c r="AS1112" s="342"/>
      <c r="AT1112" s="342"/>
      <c r="AU1112" s="342"/>
      <c r="AV1112" s="342"/>
      <c r="AW1112" s="342"/>
      <c r="AX1112" s="342"/>
      <c r="AY1112">
        <f>COUNTA($E$1112)</f>
        <v>1</v>
      </c>
    </row>
    <row r="1113" spans="1:51" ht="30" customHeight="1" x14ac:dyDescent="0.15">
      <c r="A1113" s="355">
        <v>4</v>
      </c>
      <c r="B1113" s="355">
        <v>1</v>
      </c>
      <c r="C1113" s="353"/>
      <c r="D1113" s="353"/>
      <c r="E1113" s="135" t="s">
        <v>703</v>
      </c>
      <c r="F1113" s="354"/>
      <c r="G1113" s="354"/>
      <c r="H1113" s="354"/>
      <c r="I1113" s="354"/>
      <c r="J1113" s="329">
        <v>3010001016132</v>
      </c>
      <c r="K1113" s="330"/>
      <c r="L1113" s="330"/>
      <c r="M1113" s="330"/>
      <c r="N1113" s="330"/>
      <c r="O1113" s="330"/>
      <c r="P1113" s="344" t="s">
        <v>704</v>
      </c>
      <c r="Q1113" s="331"/>
      <c r="R1113" s="331"/>
      <c r="S1113" s="331"/>
      <c r="T1113" s="331"/>
      <c r="U1113" s="331"/>
      <c r="V1113" s="331"/>
      <c r="W1113" s="331"/>
      <c r="X1113" s="331"/>
      <c r="Y1113" s="332">
        <v>193</v>
      </c>
      <c r="Z1113" s="333"/>
      <c r="AA1113" s="333"/>
      <c r="AB1113" s="334"/>
      <c r="AC1113" s="335" t="s">
        <v>297</v>
      </c>
      <c r="AD1113" s="336"/>
      <c r="AE1113" s="336"/>
      <c r="AF1113" s="336"/>
      <c r="AG1113" s="336"/>
      <c r="AH1113" s="337" t="s">
        <v>677</v>
      </c>
      <c r="AI1113" s="338"/>
      <c r="AJ1113" s="338"/>
      <c r="AK1113" s="338"/>
      <c r="AL1113" s="339">
        <v>99.8</v>
      </c>
      <c r="AM1113" s="340"/>
      <c r="AN1113" s="340"/>
      <c r="AO1113" s="341"/>
      <c r="AP1113" s="342" t="s">
        <v>677</v>
      </c>
      <c r="AQ1113" s="342"/>
      <c r="AR1113" s="342"/>
      <c r="AS1113" s="342"/>
      <c r="AT1113" s="342"/>
      <c r="AU1113" s="342"/>
      <c r="AV1113" s="342"/>
      <c r="AW1113" s="342"/>
      <c r="AX1113" s="342"/>
      <c r="AY1113">
        <f>COUNTA($E$1113)</f>
        <v>1</v>
      </c>
    </row>
    <row r="1114" spans="1:51" ht="30" customHeight="1" x14ac:dyDescent="0.15">
      <c r="A1114" s="355">
        <v>5</v>
      </c>
      <c r="B1114" s="355">
        <v>1</v>
      </c>
      <c r="C1114" s="353"/>
      <c r="D1114" s="353"/>
      <c r="E1114" s="135" t="s">
        <v>703</v>
      </c>
      <c r="F1114" s="354"/>
      <c r="G1114" s="354"/>
      <c r="H1114" s="354"/>
      <c r="I1114" s="354"/>
      <c r="J1114" s="329">
        <v>3010001016132</v>
      </c>
      <c r="K1114" s="330"/>
      <c r="L1114" s="330"/>
      <c r="M1114" s="330"/>
      <c r="N1114" s="330"/>
      <c r="O1114" s="330"/>
      <c r="P1114" s="344" t="s">
        <v>704</v>
      </c>
      <c r="Q1114" s="331"/>
      <c r="R1114" s="331"/>
      <c r="S1114" s="331"/>
      <c r="T1114" s="331"/>
      <c r="U1114" s="331"/>
      <c r="V1114" s="331"/>
      <c r="W1114" s="331"/>
      <c r="X1114" s="331"/>
      <c r="Y1114" s="332">
        <v>155</v>
      </c>
      <c r="Z1114" s="333"/>
      <c r="AA1114" s="333"/>
      <c r="AB1114" s="334"/>
      <c r="AC1114" s="335" t="s">
        <v>297</v>
      </c>
      <c r="AD1114" s="336"/>
      <c r="AE1114" s="336"/>
      <c r="AF1114" s="336"/>
      <c r="AG1114" s="336"/>
      <c r="AH1114" s="337" t="s">
        <v>677</v>
      </c>
      <c r="AI1114" s="338"/>
      <c r="AJ1114" s="338"/>
      <c r="AK1114" s="338"/>
      <c r="AL1114" s="339">
        <v>100</v>
      </c>
      <c r="AM1114" s="340"/>
      <c r="AN1114" s="340"/>
      <c r="AO1114" s="341"/>
      <c r="AP1114" s="342" t="s">
        <v>677</v>
      </c>
      <c r="AQ1114" s="342"/>
      <c r="AR1114" s="342"/>
      <c r="AS1114" s="342"/>
      <c r="AT1114" s="342"/>
      <c r="AU1114" s="342"/>
      <c r="AV1114" s="342"/>
      <c r="AW1114" s="342"/>
      <c r="AX1114" s="342"/>
      <c r="AY1114">
        <f>COUNTA($E$1114)</f>
        <v>1</v>
      </c>
    </row>
    <row r="1115" spans="1:51" ht="30" customHeight="1" x14ac:dyDescent="0.15">
      <c r="A1115" s="355">
        <v>6</v>
      </c>
      <c r="B1115" s="355">
        <v>1</v>
      </c>
      <c r="C1115" s="353"/>
      <c r="D1115" s="353"/>
      <c r="E1115" s="135" t="s">
        <v>702</v>
      </c>
      <c r="F1115" s="354"/>
      <c r="G1115" s="354"/>
      <c r="H1115" s="354"/>
      <c r="I1115" s="354"/>
      <c r="J1115" s="329">
        <v>2120001059666</v>
      </c>
      <c r="K1115" s="330"/>
      <c r="L1115" s="330"/>
      <c r="M1115" s="330"/>
      <c r="N1115" s="330"/>
      <c r="O1115" s="330"/>
      <c r="P1115" s="344" t="s">
        <v>701</v>
      </c>
      <c r="Q1115" s="331"/>
      <c r="R1115" s="331"/>
      <c r="S1115" s="331"/>
      <c r="T1115" s="331"/>
      <c r="U1115" s="331"/>
      <c r="V1115" s="331"/>
      <c r="W1115" s="331"/>
      <c r="X1115" s="331"/>
      <c r="Y1115" s="332">
        <v>83</v>
      </c>
      <c r="Z1115" s="333"/>
      <c r="AA1115" s="333"/>
      <c r="AB1115" s="334"/>
      <c r="AC1115" s="335" t="s">
        <v>297</v>
      </c>
      <c r="AD1115" s="336"/>
      <c r="AE1115" s="336"/>
      <c r="AF1115" s="336"/>
      <c r="AG1115" s="336"/>
      <c r="AH1115" s="337" t="s">
        <v>677</v>
      </c>
      <c r="AI1115" s="338"/>
      <c r="AJ1115" s="338"/>
      <c r="AK1115" s="338"/>
      <c r="AL1115" s="339">
        <v>100</v>
      </c>
      <c r="AM1115" s="340"/>
      <c r="AN1115" s="340"/>
      <c r="AO1115" s="341"/>
      <c r="AP1115" s="342" t="s">
        <v>677</v>
      </c>
      <c r="AQ1115" s="342"/>
      <c r="AR1115" s="342"/>
      <c r="AS1115" s="342"/>
      <c r="AT1115" s="342"/>
      <c r="AU1115" s="342"/>
      <c r="AV1115" s="342"/>
      <c r="AW1115" s="342"/>
      <c r="AX1115" s="342"/>
      <c r="AY1115">
        <f>COUNTA($E$1115)</f>
        <v>1</v>
      </c>
    </row>
    <row r="1116" spans="1:51" ht="30" customHeight="1" x14ac:dyDescent="0.15">
      <c r="A1116" s="355">
        <v>7</v>
      </c>
      <c r="B1116" s="355">
        <v>1</v>
      </c>
      <c r="C1116" s="353"/>
      <c r="D1116" s="353"/>
      <c r="E1116" s="135" t="s">
        <v>703</v>
      </c>
      <c r="F1116" s="354"/>
      <c r="G1116" s="354"/>
      <c r="H1116" s="354"/>
      <c r="I1116" s="354"/>
      <c r="J1116" s="329">
        <v>3010001016132</v>
      </c>
      <c r="K1116" s="330"/>
      <c r="L1116" s="330"/>
      <c r="M1116" s="330"/>
      <c r="N1116" s="330"/>
      <c r="O1116" s="330"/>
      <c r="P1116" s="344" t="s">
        <v>704</v>
      </c>
      <c r="Q1116" s="331"/>
      <c r="R1116" s="331"/>
      <c r="S1116" s="331"/>
      <c r="T1116" s="331"/>
      <c r="U1116" s="331"/>
      <c r="V1116" s="331"/>
      <c r="W1116" s="331"/>
      <c r="X1116" s="331"/>
      <c r="Y1116" s="332">
        <v>39</v>
      </c>
      <c r="Z1116" s="333"/>
      <c r="AA1116" s="333"/>
      <c r="AB1116" s="334"/>
      <c r="AC1116" s="335" t="s">
        <v>297</v>
      </c>
      <c r="AD1116" s="336"/>
      <c r="AE1116" s="336"/>
      <c r="AF1116" s="336"/>
      <c r="AG1116" s="336"/>
      <c r="AH1116" s="337" t="s">
        <v>677</v>
      </c>
      <c r="AI1116" s="338"/>
      <c r="AJ1116" s="338"/>
      <c r="AK1116" s="338"/>
      <c r="AL1116" s="339">
        <v>100</v>
      </c>
      <c r="AM1116" s="340"/>
      <c r="AN1116" s="340"/>
      <c r="AO1116" s="341"/>
      <c r="AP1116" s="342" t="s">
        <v>677</v>
      </c>
      <c r="AQ1116" s="342"/>
      <c r="AR1116" s="342"/>
      <c r="AS1116" s="342"/>
      <c r="AT1116" s="342"/>
      <c r="AU1116" s="342"/>
      <c r="AV1116" s="342"/>
      <c r="AW1116" s="342"/>
      <c r="AX1116" s="342"/>
      <c r="AY1116">
        <f>COUNTA($E$1116)</f>
        <v>1</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 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Q33">
    <cfRule type="expression" dxfId="1" priority="1">
      <formula>IF(RIGHT(TEXT(AQ33,"0.#"),1)=".",FALSE,TRUE)</formula>
    </cfRule>
    <cfRule type="expression" dxfId="0" priority="2">
      <formula>IF(RIGHT(TEXT(AQ33,"0.#"),1)=".",TRUE,FALSE)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29" max="49" man="1"/>
    <brk id="195" max="49" man="1"/>
    <brk id="278" max="49" man="1"/>
    <brk id="306" max="49" man="1"/>
    <brk id="483" max="49" man="1"/>
    <brk id="727" max="49" man="1"/>
    <brk id="786" max="49" man="1"/>
    <brk id="111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115" zoomScaleNormal="115" workbookViewId="0">
      <selection activeCell="A13" sqref="A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675</v>
      </c>
      <c r="H2" s="13" t="str">
        <f>IF(G2="","",F2)</f>
        <v>一般会計</v>
      </c>
      <c r="I2" s="13" t="str">
        <f>IF(H2="","",IF(I1&lt;&gt;"",CONCATENATE(I1,"、",H2),H2))</f>
        <v>一般会計</v>
      </c>
      <c r="K2" s="14" t="s">
        <v>102</v>
      </c>
      <c r="L2" s="15"/>
      <c r="M2" s="13" t="str">
        <f>IF(L2="","",K2)</f>
        <v/>
      </c>
      <c r="N2" s="13" t="str">
        <f>IF(M2="","",IF(N1&lt;&gt;"",CONCATENATE(N1,"、",M2),M2))</f>
        <v/>
      </c>
      <c r="O2" s="13"/>
      <c r="P2" s="12" t="s">
        <v>73</v>
      </c>
      <c r="Q2" s="17" t="s">
        <v>675</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675</v>
      </c>
      <c r="M5" s="13" t="str">
        <f t="shared" si="2"/>
        <v>防衛関係</v>
      </c>
      <c r="N5" s="13" t="str">
        <f t="shared" si="6"/>
        <v>防衛関係</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t="s">
        <v>715</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防衛関係</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国土強靱化施策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2021-05-28T08:17:05Z</cp:lastPrinted>
  <dcterms:created xsi:type="dcterms:W3CDTF">2012-03-13T00:50:25Z</dcterms:created>
  <dcterms:modified xsi:type="dcterms:W3CDTF">2021-07-08T15:48:36Z</dcterms:modified>
</cp:coreProperties>
</file>