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5" i="3" s="1"/>
  <c r="AY677" i="3"/>
  <c r="AY678" i="3" s="1"/>
  <c r="AY672" i="3"/>
  <c r="AY674" i="3" s="1"/>
  <c r="AY667" i="3"/>
  <c r="AY662" i="3"/>
  <c r="AY657" i="3"/>
  <c r="AY659" i="3" s="1"/>
  <c r="AY652" i="3"/>
  <c r="AY656" i="3"/>
  <c r="AY647" i="3"/>
  <c r="AY651" i="3" s="1"/>
  <c r="AY648" i="3"/>
  <c r="AY646" i="3"/>
  <c r="AY643" i="3"/>
  <c r="AY644" i="3" s="1"/>
  <c r="AY638" i="3"/>
  <c r="AY640" i="3" s="1"/>
  <c r="AY633" i="3"/>
  <c r="AY637" i="3" s="1"/>
  <c r="AY628" i="3"/>
  <c r="AY623" i="3"/>
  <c r="AY618" i="3"/>
  <c r="AY621" i="3" s="1"/>
  <c r="AY613" i="3"/>
  <c r="AY615" i="3" s="1"/>
  <c r="AY608" i="3"/>
  <c r="AY611" i="3"/>
  <c r="AY603" i="3"/>
  <c r="AY598" i="3"/>
  <c r="AY602" i="3" s="1"/>
  <c r="AY593" i="3"/>
  <c r="AY592" i="3"/>
  <c r="AY589" i="3"/>
  <c r="AY590" i="3" s="1"/>
  <c r="AY584" i="3"/>
  <c r="AY588" i="3"/>
  <c r="AY579" i="3"/>
  <c r="AY581" i="3" s="1"/>
  <c r="AY574" i="3"/>
  <c r="AY575" i="3"/>
  <c r="AY569" i="3"/>
  <c r="AY573" i="3" s="1"/>
  <c r="AY564" i="3"/>
  <c r="AY566" i="3"/>
  <c r="AY559" i="3"/>
  <c r="AY560" i="3" s="1"/>
  <c r="AY554" i="3"/>
  <c r="AY557" i="3"/>
  <c r="AY549" i="3"/>
  <c r="AY553" i="3" s="1"/>
  <c r="AY544" i="3"/>
  <c r="AY545" i="3"/>
  <c r="AY539" i="3"/>
  <c r="AY542" i="3" s="1"/>
  <c r="AY538" i="3"/>
  <c r="AY535" i="3"/>
  <c r="AY537" i="3" s="1"/>
  <c r="AY530" i="3"/>
  <c r="AY534" i="3" s="1"/>
  <c r="AY525" i="3"/>
  <c r="AY527" i="3" s="1"/>
  <c r="AY520" i="3"/>
  <c r="AY522" i="3" s="1"/>
  <c r="AY515"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61" i="3"/>
  <c r="AY462" i="3" s="1"/>
  <c r="AY456" i="3"/>
  <c r="AY457" i="3" s="1"/>
  <c r="AY451" i="3"/>
  <c r="AY454" i="3" s="1"/>
  <c r="AY446" i="3"/>
  <c r="AY450" i="3" s="1"/>
  <c r="AY441" i="3"/>
  <c r="AY443" i="3" s="1"/>
  <c r="AY436" i="3"/>
  <c r="AY437" i="3" s="1"/>
  <c r="AY431" i="3"/>
  <c r="AY434" i="3"/>
  <c r="AY430" i="3"/>
  <c r="AY427" i="3"/>
  <c r="AY428" i="3" s="1"/>
  <c r="AY420" i="3"/>
  <c r="AY426" i="3" s="1"/>
  <c r="AY413" i="3"/>
  <c r="AY406" i="3"/>
  <c r="AY412" i="3" s="1"/>
  <c r="AY399" i="3"/>
  <c r="AY404" i="3"/>
  <c r="AY392" i="3"/>
  <c r="AY398" i="3" s="1"/>
  <c r="AY388" i="3"/>
  <c r="AY389" i="3" s="1"/>
  <c r="AY384" i="3"/>
  <c r="AY386" i="3" s="1"/>
  <c r="AY380" i="3"/>
  <c r="AY383" i="3" s="1"/>
  <c r="AY376" i="3"/>
  <c r="AY372" i="3"/>
  <c r="AY375" i="3"/>
  <c r="AY370" i="3"/>
  <c r="AY371" i="3" s="1"/>
  <c r="AY367" i="3"/>
  <c r="AY369" i="3" s="1"/>
  <c r="AY360" i="3"/>
  <c r="AY366" i="3" s="1"/>
  <c r="AY353" i="3"/>
  <c r="AY355" i="3" s="1"/>
  <c r="AY346" i="3"/>
  <c r="AY352" i="3" s="1"/>
  <c r="AY339" i="3"/>
  <c r="AY343" i="3" s="1"/>
  <c r="AY332" i="3"/>
  <c r="AY338" i="3" s="1"/>
  <c r="AY328" i="3"/>
  <c r="AY324" i="3"/>
  <c r="AY326" i="3" s="1"/>
  <c r="AY320" i="3"/>
  <c r="AY321" i="3" s="1"/>
  <c r="AY316" i="3"/>
  <c r="AY317" i="3" s="1"/>
  <c r="AY312" i="3"/>
  <c r="AY315" i="3" s="1"/>
  <c r="AY310" i="3"/>
  <c r="AY311" i="3" s="1"/>
  <c r="AY307" i="3"/>
  <c r="AY308" i="3"/>
  <c r="AY300" i="3"/>
  <c r="AY302" i="3" s="1"/>
  <c r="AY293" i="3"/>
  <c r="AY298" i="3" s="1"/>
  <c r="AY286" i="3"/>
  <c r="AY292" i="3" s="1"/>
  <c r="AY279" i="3"/>
  <c r="AY285" i="3"/>
  <c r="AY272" i="3"/>
  <c r="AY274" i="3" s="1"/>
  <c r="AY268" i="3"/>
  <c r="AY271" i="3" s="1"/>
  <c r="AY264" i="3"/>
  <c r="AY266" i="3" s="1"/>
  <c r="AY260" i="3"/>
  <c r="AY261" i="3" s="1"/>
  <c r="AY256" i="3"/>
  <c r="AY257" i="3" s="1"/>
  <c r="AY252" i="3"/>
  <c r="AY255" i="3" s="1"/>
  <c r="AY250" i="3"/>
  <c r="AY251" i="3" s="1"/>
  <c r="AY247" i="3"/>
  <c r="AY249" i="3"/>
  <c r="AY240" i="3"/>
  <c r="AY235" i="3"/>
  <c r="AY233" i="3"/>
  <c r="AY239" i="3"/>
  <c r="AY226" i="3"/>
  <c r="AY232" i="3"/>
  <c r="AY219" i="3"/>
  <c r="AY223" i="3"/>
  <c r="AY212" i="3"/>
  <c r="AY218" i="3"/>
  <c r="AY208" i="3"/>
  <c r="AY209" i="3" s="1"/>
  <c r="AY204" i="3"/>
  <c r="AY205" i="3" s="1"/>
  <c r="AY200" i="3"/>
  <c r="AY196" i="3"/>
  <c r="AY197" i="3" s="1"/>
  <c r="AY192" i="3"/>
  <c r="AY195" i="3"/>
  <c r="AY190" i="3"/>
  <c r="AY191" i="3" s="1"/>
  <c r="AY187" i="3"/>
  <c r="AY188" i="3"/>
  <c r="AY180" i="3"/>
  <c r="AY186" i="3" s="1"/>
  <c r="AY173" i="3"/>
  <c r="AY179" i="3" s="1"/>
  <c r="AY166" i="3"/>
  <c r="AY159" i="3"/>
  <c r="AY165" i="3" s="1"/>
  <c r="AY152" i="3"/>
  <c r="AY156" i="3" s="1"/>
  <c r="AY148" i="3"/>
  <c r="AY149" i="3"/>
  <c r="AY144" i="3"/>
  <c r="AY147" i="3" s="1"/>
  <c r="AY140" i="3"/>
  <c r="AY141" i="3" s="1"/>
  <c r="AY136" i="3"/>
  <c r="AY137" i="3" s="1"/>
  <c r="AY132" i="3"/>
  <c r="AY134" i="3" s="1"/>
  <c r="AY130" i="3"/>
  <c r="AY131" i="3" s="1"/>
  <c r="AY127" i="3"/>
  <c r="AY129" i="3"/>
  <c r="AY124" i="3"/>
  <c r="AY125" i="3" s="1"/>
  <c r="AY121" i="3"/>
  <c r="AY123" i="3" s="1"/>
  <c r="AY118" i="3"/>
  <c r="AY112" i="3"/>
  <c r="AY114" i="3" s="1"/>
  <c r="AY109" i="3"/>
  <c r="AY111" i="3" s="1"/>
  <c r="AY106" i="3"/>
  <c r="AY108" i="3" s="1"/>
  <c r="AY103" i="3"/>
  <c r="AY104" i="3" s="1"/>
  <c r="AY95" i="3"/>
  <c r="AY99" i="3" s="1"/>
  <c r="AY90" i="3"/>
  <c r="AY80" i="3"/>
  <c r="AY87" i="3" s="1"/>
  <c r="AY79" i="3"/>
  <c r="AY73" i="3"/>
  <c r="AY75" i="3"/>
  <c r="AY65" i="3"/>
  <c r="AY71" i="3" s="1"/>
  <c r="AY58" i="3"/>
  <c r="AY63" i="3"/>
  <c r="AY51" i="3"/>
  <c r="AY53" i="3" s="1"/>
  <c r="AY44" i="3"/>
  <c r="AY50" i="3" s="1"/>
  <c r="AY45" i="3"/>
  <c r="AY37" i="3"/>
  <c r="AY42" i="3" s="1"/>
  <c r="AY645" i="3"/>
  <c r="AY213" i="3"/>
  <c r="AY177" i="3"/>
  <c r="AY216" i="3"/>
  <c r="AY680" i="3"/>
  <c r="AY175" i="3"/>
  <c r="AY214" i="3"/>
  <c r="AY402" i="3"/>
  <c r="AY433" i="3"/>
  <c r="AY818" i="3"/>
  <c r="AY62" i="3"/>
  <c r="AY64" i="3"/>
  <c r="AY297" i="3"/>
  <c r="AY357" i="3"/>
  <c r="AY435" i="3"/>
  <c r="AY444" i="3"/>
  <c r="AY547" i="3"/>
  <c r="AY650" i="3"/>
  <c r="AY878" i="3"/>
  <c r="AY976" i="3"/>
  <c r="AY303" i="3"/>
  <c r="AY176" i="3"/>
  <c r="AY234" i="3"/>
  <c r="AY319" i="3"/>
  <c r="AY354" i="3"/>
  <c r="AY358" i="3"/>
  <c r="AY432" i="3"/>
  <c r="AY445" i="3"/>
  <c r="AY458" i="3"/>
  <c r="AY487" i="3"/>
  <c r="AY543" i="3"/>
  <c r="AY561" i="3"/>
  <c r="AY681" i="3"/>
  <c r="AY817" i="3"/>
  <c r="AY178" i="3"/>
  <c r="AY238" i="3"/>
  <c r="AY262" i="3"/>
  <c r="AY296" i="3"/>
  <c r="AY356" i="3"/>
  <c r="AY374" i="3"/>
  <c r="AY403" i="3"/>
  <c r="AY442" i="3"/>
  <c r="AY460" i="3"/>
  <c r="AY492" i="3"/>
  <c r="AY546" i="3"/>
  <c r="AY649" i="3"/>
  <c r="AY666" i="3"/>
  <c r="AY877" i="3"/>
  <c r="AY910" i="3"/>
  <c r="AY1010" i="3"/>
  <c r="AY174" i="3"/>
  <c r="AY237" i="3"/>
  <c r="AY254" i="3"/>
  <c r="AY295" i="3"/>
  <c r="AY306" i="3"/>
  <c r="AY327" i="3"/>
  <c r="AY405" i="3"/>
  <c r="AY480" i="3"/>
  <c r="AY523" i="3"/>
  <c r="AY568" i="3"/>
  <c r="AY577" i="3"/>
  <c r="AY591" i="3"/>
  <c r="AY622" i="3"/>
  <c r="AY663" i="3"/>
  <c r="AY679" i="3"/>
  <c r="AY816" i="3"/>
  <c r="AY977" i="3"/>
  <c r="AY820" i="3"/>
  <c r="AY98" i="3"/>
  <c r="AY230" i="3"/>
  <c r="AY410" i="3"/>
  <c r="AY570" i="3"/>
  <c r="AY698" i="3"/>
  <c r="AY278" i="3"/>
  <c r="AY411" i="3"/>
  <c r="AY532" i="3"/>
  <c r="AY571" i="3"/>
  <c r="AY582" i="3"/>
  <c r="AY625" i="3"/>
  <c r="AY54" i="3"/>
  <c r="AY126" i="3"/>
  <c r="AY373" i="3"/>
  <c r="AY486" i="3"/>
  <c r="AY518" i="3"/>
  <c r="AY572" i="3"/>
  <c r="AY583" i="3"/>
  <c r="AY595" i="3"/>
  <c r="AY821" i="3"/>
  <c r="AY822" i="3"/>
  <c r="AY580" i="3"/>
  <c r="AY624" i="3"/>
  <c r="AY55" i="3"/>
  <c r="AY77" i="3"/>
  <c r="AY91" i="3"/>
  <c r="AY345" i="3"/>
  <c r="AY488" i="3"/>
  <c r="AY507" i="3"/>
  <c r="AY686" i="3"/>
  <c r="AY814" i="3"/>
  <c r="AY49" i="3"/>
  <c r="AY78" i="3"/>
  <c r="AY92" i="3"/>
  <c r="AY236" i="3"/>
  <c r="AY508" i="3"/>
  <c r="AY548" i="3"/>
  <c r="AY576" i="3"/>
  <c r="AY630" i="3"/>
  <c r="AY815" i="3"/>
  <c r="AY110" i="3"/>
  <c r="AY143" i="3"/>
  <c r="AY248" i="3"/>
  <c r="AY282" i="3"/>
  <c r="AY348" i="3"/>
  <c r="AY387" i="3"/>
  <c r="AY555" i="3"/>
  <c r="AY59" i="3"/>
  <c r="AY66" i="3"/>
  <c r="AY151" i="3"/>
  <c r="AY203" i="3"/>
  <c r="AY202" i="3"/>
  <c r="AY210" i="3"/>
  <c r="AY227" i="3"/>
  <c r="AY231" i="3"/>
  <c r="AY265" i="3"/>
  <c r="AY283" i="3"/>
  <c r="AY314" i="3"/>
  <c r="AY337" i="3"/>
  <c r="AY340" i="3"/>
  <c r="AY349" i="3"/>
  <c r="AY363" i="3"/>
  <c r="AY397" i="3"/>
  <c r="AY425" i="3"/>
  <c r="AY421" i="3"/>
  <c r="AY429" i="3"/>
  <c r="AY472" i="3"/>
  <c r="AY494" i="3"/>
  <c r="AY512" i="3"/>
  <c r="AY526" i="3"/>
  <c r="AY556" i="3"/>
  <c r="AY578" i="3"/>
  <c r="AY585" i="3"/>
  <c r="AY601" i="3"/>
  <c r="AY609" i="3"/>
  <c r="AY632" i="3"/>
  <c r="AY693" i="3"/>
  <c r="AY828" i="3"/>
  <c r="AY40" i="3"/>
  <c r="AY47" i="3"/>
  <c r="AY60" i="3"/>
  <c r="AY74" i="3"/>
  <c r="AY96" i="3"/>
  <c r="AY138" i="3"/>
  <c r="AY162" i="3"/>
  <c r="AY193" i="3"/>
  <c r="AY201" i="3"/>
  <c r="AY211" i="3"/>
  <c r="AY221" i="3"/>
  <c r="AY224" i="3"/>
  <c r="AY228" i="3"/>
  <c r="AY242" i="3"/>
  <c r="AY267" i="3"/>
  <c r="AY276" i="3"/>
  <c r="AY284" i="3"/>
  <c r="AY342" i="3"/>
  <c r="AY350" i="3"/>
  <c r="AY381" i="3"/>
  <c r="AY390" i="3"/>
  <c r="AY407" i="3"/>
  <c r="AY408" i="3"/>
  <c r="AY422" i="3"/>
  <c r="AY452" i="3"/>
  <c r="AY474" i="3"/>
  <c r="AY513" i="3"/>
  <c r="AY528" i="3"/>
  <c r="AY551" i="3"/>
  <c r="AY552" i="3"/>
  <c r="AY558" i="3"/>
  <c r="AY565" i="3"/>
  <c r="AY610" i="3"/>
  <c r="AY619" i="3"/>
  <c r="AY635" i="3"/>
  <c r="AY671" i="3"/>
  <c r="AY668" i="3"/>
  <c r="AY669" i="3"/>
  <c r="AY829" i="3"/>
  <c r="AY41" i="3"/>
  <c r="AY48" i="3"/>
  <c r="AY61" i="3"/>
  <c r="AY76" i="3"/>
  <c r="AY97" i="3"/>
  <c r="AY107" i="3"/>
  <c r="AY146" i="3"/>
  <c r="AY194" i="3"/>
  <c r="AY215" i="3"/>
  <c r="AY217" i="3"/>
  <c r="AY220" i="3"/>
  <c r="AY229" i="3"/>
  <c r="AY305" i="3"/>
  <c r="AY301" i="3"/>
  <c r="AY309" i="3"/>
  <c r="AY318" i="3"/>
  <c r="AY382" i="3"/>
  <c r="AY391" i="3"/>
  <c r="AY401" i="3"/>
  <c r="AY400" i="3"/>
  <c r="AY409" i="3"/>
  <c r="AY423" i="3"/>
  <c r="AY438" i="3"/>
  <c r="AY453" i="3"/>
  <c r="AY467" i="3"/>
  <c r="AY469" i="3"/>
  <c r="AY475" i="3"/>
  <c r="AY506" i="3"/>
  <c r="AY514" i="3"/>
  <c r="AY521" i="3"/>
  <c r="AY524" i="3"/>
  <c r="AY529" i="3"/>
  <c r="AY550" i="3"/>
  <c r="AY567" i="3"/>
  <c r="AY605" i="3"/>
  <c r="AY607" i="3"/>
  <c r="AY612" i="3"/>
  <c r="AY620" i="3"/>
  <c r="AY670" i="3"/>
  <c r="AY806" i="3"/>
  <c r="AY833" i="3"/>
  <c r="AY365" i="3"/>
  <c r="AY364" i="3"/>
  <c r="AY395" i="3"/>
  <c r="AY393" i="3"/>
  <c r="AY449" i="3"/>
  <c r="AY448" i="3"/>
  <c r="AY533" i="3"/>
  <c r="AY531" i="3"/>
  <c r="AY617" i="3"/>
  <c r="AY614" i="3"/>
  <c r="AY675" i="3"/>
  <c r="AY689" i="3"/>
  <c r="AY688" i="3"/>
  <c r="AY690" i="3"/>
  <c r="AY835" i="3"/>
  <c r="AY142" i="3"/>
  <c r="AY281" i="3"/>
  <c r="AY280" i="3"/>
  <c r="AY329" i="3"/>
  <c r="AY330" i="3"/>
  <c r="AY351" i="3"/>
  <c r="AY361" i="3"/>
  <c r="AY377" i="3"/>
  <c r="AY379" i="3"/>
  <c r="AY394" i="3"/>
  <c r="AY447" i="3"/>
  <c r="AY503" i="3"/>
  <c r="AY504" i="3"/>
  <c r="AY641" i="3"/>
  <c r="AY642" i="3"/>
  <c r="AY653" i="3"/>
  <c r="AY655" i="3"/>
  <c r="AY654" i="3"/>
  <c r="AY691" i="3"/>
  <c r="AY189" i="3"/>
  <c r="AY72" i="3"/>
  <c r="AY128" i="3"/>
  <c r="AY150" i="3"/>
  <c r="AY245" i="3"/>
  <c r="AY244" i="3"/>
  <c r="AY275" i="3"/>
  <c r="AY273" i="3"/>
  <c r="AY331" i="3"/>
  <c r="AY362" i="3"/>
  <c r="AY396" i="3"/>
  <c r="AY493" i="3"/>
  <c r="AY501" i="3"/>
  <c r="AY587" i="3"/>
  <c r="AY586" i="3"/>
  <c r="AY599" i="3"/>
  <c r="AY600" i="3"/>
  <c r="AY639" i="3"/>
  <c r="AY695" i="3"/>
  <c r="AY696" i="3"/>
  <c r="AY801" i="3"/>
  <c r="AY810" i="3"/>
  <c r="AY837" i="3"/>
  <c r="AY831" i="3"/>
  <c r="AY834" i="3"/>
  <c r="AY827" i="3"/>
  <c r="AY832" i="3"/>
  <c r="AY838" i="3"/>
  <c r="AY830" i="3"/>
  <c r="AY323" i="3"/>
  <c r="AY322" i="3"/>
  <c r="AY46" i="3"/>
  <c r="AY341" i="3"/>
  <c r="AY344" i="3"/>
  <c r="AY378"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74" i="3" l="1"/>
  <c r="AY1076" i="3"/>
  <c r="AY673" i="3"/>
  <c r="AY676" i="3"/>
  <c r="AY684" i="3"/>
  <c r="AY683" i="3"/>
  <c r="AY616" i="3"/>
  <c r="AY540" i="3"/>
  <c r="AY563" i="3"/>
  <c r="AY455" i="3"/>
  <c r="AY347" i="3"/>
  <c r="AY359" i="3"/>
  <c r="AY325" i="3"/>
  <c r="AY313" i="3"/>
  <c r="AY289" i="3"/>
  <c r="AY288" i="3"/>
  <c r="AY291" i="3"/>
  <c r="AY294" i="3"/>
  <c r="AY299" i="3"/>
  <c r="AY290" i="3"/>
  <c r="AY287" i="3"/>
  <c r="AY259" i="3"/>
  <c r="AY263" i="3"/>
  <c r="AY258" i="3"/>
  <c r="AY164" i="3"/>
  <c r="AY163" i="3"/>
  <c r="AY160" i="3"/>
  <c r="AY161" i="3"/>
  <c r="AY113" i="3"/>
  <c r="AY67" i="3"/>
  <c r="AY43" i="3"/>
  <c r="AY70" i="3"/>
  <c r="AY68" i="3"/>
  <c r="AY82" i="3"/>
  <c r="AY56" i="3"/>
  <c r="AY57" i="3"/>
  <c r="AY69" i="3"/>
  <c r="AY84" i="3"/>
  <c r="AY81" i="3"/>
  <c r="AY417" i="3"/>
  <c r="AY418" i="3"/>
  <c r="AY416" i="3"/>
  <c r="AY415" i="3"/>
  <c r="AY519" i="3"/>
  <c r="AY517" i="3"/>
  <c r="AY167" i="3"/>
  <c r="AY169" i="3"/>
  <c r="AY199" i="3"/>
  <c r="AY804" i="3"/>
  <c r="AY807" i="3"/>
  <c r="AY181" i="3"/>
  <c r="AY808" i="3"/>
  <c r="AY171" i="3"/>
  <c r="AY333" i="3"/>
  <c r="AY153" i="3"/>
  <c r="AY661" i="3"/>
  <c r="AY335" i="3"/>
  <c r="AY183" i="3"/>
  <c r="AY122" i="3"/>
  <c r="AY168" i="3"/>
  <c r="AY477" i="3"/>
  <c r="AY516" i="3"/>
  <c r="AY86" i="3"/>
  <c r="AY336" i="3"/>
  <c r="AY52" i="3"/>
  <c r="AY465" i="3"/>
  <c r="AY459" i="3"/>
  <c r="AY93" i="3"/>
  <c r="AY94" i="3"/>
  <c r="AY135" i="3"/>
  <c r="AY243" i="3"/>
  <c r="AY246" i="3"/>
  <c r="AY241" i="3"/>
  <c r="AY253" i="3"/>
  <c r="AY277" i="3"/>
  <c r="AY304" i="3"/>
  <c r="AY424" i="3"/>
  <c r="AY470" i="3"/>
  <c r="AY468" i="3"/>
  <c r="AY597" i="3"/>
  <c r="AY594" i="3"/>
  <c r="AY596" i="3"/>
  <c r="AY665" i="3"/>
  <c r="AY664" i="3"/>
  <c r="AY825" i="3"/>
  <c r="AY823" i="3"/>
  <c r="AY824" i="3"/>
  <c r="AY811" i="3"/>
  <c r="AY182" i="3"/>
  <c r="AY385" i="3"/>
  <c r="AY185" i="3"/>
  <c r="AY660" i="3"/>
  <c r="AY805" i="3"/>
  <c r="AY658" i="3"/>
  <c r="AY496" i="3"/>
  <c r="AY184" i="3"/>
  <c r="AY155" i="3"/>
  <c r="AY105" i="3"/>
  <c r="AY478" i="3"/>
  <c r="AY439" i="3"/>
  <c r="AY270" i="3"/>
  <c r="AY157" i="3"/>
  <c r="AY463" i="3"/>
  <c r="AY119" i="3"/>
  <c r="AY120" i="3"/>
  <c r="AY207" i="3"/>
  <c r="AY206" i="3"/>
  <c r="AY627" i="3"/>
  <c r="AY626" i="3"/>
  <c r="AY944" i="3"/>
  <c r="AY943" i="3"/>
  <c r="AY812" i="3"/>
  <c r="AY803" i="3"/>
  <c r="AY636" i="3"/>
  <c r="AY498" i="3"/>
  <c r="AY334" i="3"/>
  <c r="AY154" i="3"/>
  <c r="AY83" i="3"/>
  <c r="AY634" i="3"/>
  <c r="AY536" i="3"/>
  <c r="AY497" i="3"/>
  <c r="AY170" i="3"/>
  <c r="AY145" i="3"/>
  <c r="AY89" i="3"/>
  <c r="AY802" i="3"/>
  <c r="AY88" i="3"/>
  <c r="AY198" i="3"/>
  <c r="AY440" i="3"/>
  <c r="AY414" i="3"/>
  <c r="AY133" i="3"/>
  <c r="AY158" i="3"/>
  <c r="AY39" i="3"/>
  <c r="AY38" i="3"/>
  <c r="AY85" i="3"/>
  <c r="AY139" i="3"/>
  <c r="AY172" i="3"/>
  <c r="AY225" i="3"/>
  <c r="AY222" i="3"/>
  <c r="AY269" i="3"/>
  <c r="AY368" i="3"/>
  <c r="AY419" i="3"/>
  <c r="AY464" i="3"/>
  <c r="AY606" i="3"/>
  <c r="AY604" i="3"/>
  <c r="AY629" i="3"/>
  <c r="AY631" i="3"/>
  <c r="AY562" i="3"/>
  <c r="AY541" i="3"/>
</calcChain>
</file>

<file path=xl/sharedStrings.xml><?xml version="1.0" encoding="utf-8"?>
<sst xmlns="http://schemas.openxmlformats.org/spreadsheetml/2006/main" count="6340" uniqueCount="1004">
  <si>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</si>
  <si>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</si>
  <si>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</si>
  <si>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</si>
  <si>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</si>
  <si>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</si>
  <si>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</si>
  <si>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</si>
  <si>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</si>
  <si>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</si>
  <si>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</si>
  <si>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</si>
  <si>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</si>
  <si>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</si>
  <si>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</si>
  <si>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</si>
  <si>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</si>
  <si>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</si>
  <si>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</si>
  <si>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</si>
  <si>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</si>
  <si>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</si>
  <si>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</si>
  <si>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</si>
  <si>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</si>
  <si>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</si>
  <si>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</si>
  <si>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</si>
  <si>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</si>
  <si>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</si>
  <si>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</si>
  <si>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</si>
  <si>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</si>
  <si>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</si>
  <si>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</si>
  <si>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</si>
  <si>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</si>
  <si>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</si>
  <si>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</si>
  <si>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</si>
  <si>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</si>
  <si>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</si>
  <si>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</si>
  <si>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</si>
  <si>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</si>
  <si>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</si>
  <si>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</si>
  <si>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</si>
  <si>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</si>
  <si>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</si>
  <si>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</si>
  <si>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</si>
  <si>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</si>
  <si>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</si>
  <si>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</si>
  <si>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</si>
  <si>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</si>
  <si>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</si>
  <si>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</si>
  <si>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</si>
  <si>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</si>
  <si>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</si>
  <si>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</si>
  <si>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</si>
  <si>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</si>
  <si>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</si>
  <si>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</si>
  <si>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</si>
  <si>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</si>
  <si>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</si>
  <si>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</si>
  <si>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</si>
  <si>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</si>
  <si>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</si>
  <si>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</si>
  <si>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</si>
  <si>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</si>
  <si>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</si>
  <si>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</si>
  <si>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</si>
  <si>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</si>
  <si>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</si>
  <si>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</si>
  <si>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</si>
  <si>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</si>
  <si>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</si>
  <si>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</si>
  <si>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</si>
  <si>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</si>
  <si>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</si>
  <si>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</si>
  <si>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</si>
  <si>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</si>
  <si>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</si>
  <si>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</si>
  <si>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</si>
  <si>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</si>
  <si>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</si>
  <si>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</si>
  <si>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</si>
  <si>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</si>
  <si>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</si>
  <si>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</si>
  <si>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</si>
  <si>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</si>
  <si>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</si>
  <si>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</si>
  <si>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</si>
  <si>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</si>
  <si>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</si>
  <si>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</si>
  <si>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</si>
  <si>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</si>
  <si>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</si>
  <si>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</si>
  <si>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</si>
  <si>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</si>
  <si>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</si>
  <si>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</si>
  <si>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</si>
  <si>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</si>
  <si>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</si>
  <si>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</si>
  <si>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</si>
  <si>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</si>
  <si>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</si>
  <si>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</si>
  <si>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</si>
  <si>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</si>
  <si>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</si>
  <si>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</si>
  <si>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</si>
  <si>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</si>
  <si>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</si>
  <si>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</si>
  <si>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</si>
  <si>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</si>
  <si>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</si>
  <si>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</si>
  <si>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</si>
  <si>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</si>
  <si>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</si>
  <si>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</si>
  <si>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</si>
  <si>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</si>
  <si>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</si>
  <si>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</si>
  <si>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</si>
  <si>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</si>
  <si>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</si>
  <si>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</si>
  <si>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</si>
  <si>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</si>
  <si>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</si>
  <si>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</si>
  <si>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</si>
  <si>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</si>
  <si>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</si>
  <si>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</si>
  <si>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</si>
  <si>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</si>
  <si>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</si>
  <si>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</si>
  <si>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</si>
  <si>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</si>
  <si>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</si>
  <si>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</si>
  <si>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</si>
  <si>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</si>
  <si>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</si>
  <si>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</si>
  <si>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</si>
  <si>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</si>
  <si>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</si>
  <si>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</si>
  <si>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</si>
  <si>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</si>
  <si>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</si>
  <si>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</si>
  <si>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</si>
  <si>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</si>
  <si>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</si>
  <si>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</si>
  <si>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</si>
  <si>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</si>
  <si>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</si>
  <si>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</si>
  <si>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</si>
  <si>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</si>
  <si>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</si>
  <si>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</si>
  <si>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</si>
  <si>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</si>
  <si>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</si>
  <si>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</si>
  <si>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</si>
  <si>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</si>
  <si>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</si>
  <si>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</si>
  <si>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</si>
  <si>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</si>
  <si>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</si>
  <si>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</si>
  <si>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</si>
  <si>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</si>
  <si>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</si>
  <si>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</si>
  <si>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</si>
  <si>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</si>
  <si>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</si>
  <si>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</si>
  <si>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</si>
  <si>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</si>
  <si>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</si>
  <si>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</si>
  <si>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</si>
  <si>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</si>
  <si>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</si>
  <si>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</si>
  <si>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</si>
  <si>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</si>
  <si>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</si>
  <si>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</si>
  <si>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</si>
  <si>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</si>
  <si>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</si>
  <si>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</si>
  <si>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</si>
  <si>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</si>
  <si>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</si>
  <si>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</si>
  <si>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</si>
  <si>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</si>
  <si>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</si>
  <si>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</si>
  <si>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</si>
  <si>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</si>
  <si>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</si>
  <si>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</si>
  <si>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</si>
  <si>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</si>
  <si>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</si>
  <si>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</si>
  <si>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</si>
  <si>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</si>
  <si>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</si>
  <si>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</si>
  <si>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</si>
  <si>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</si>
  <si>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</si>
  <si>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</si>
  <si>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</si>
  <si>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</si>
  <si>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</si>
  <si>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</si>
  <si>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</si>
  <si>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</si>
  <si>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</si>
  <si>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</si>
  <si>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</si>
  <si>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</si>
  <si>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</si>
  <si>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</si>
  <si>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</si>
  <si>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</si>
  <si>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</si>
  <si>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</si>
  <si>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</si>
  <si>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</si>
  <si>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</si>
  <si>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</si>
  <si>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</si>
  <si>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</si>
  <si>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</si>
  <si>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</si>
  <si>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</si>
  <si>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</si>
  <si>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</si>
  <si>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</si>
  <si>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</si>
  <si>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</si>
  <si>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</si>
  <si>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</si>
  <si>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</si>
  <si>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</si>
  <si>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</si>
  <si>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</si>
  <si>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</si>
  <si>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</si>
  <si>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</si>
  <si>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</si>
  <si>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</si>
  <si>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</si>
  <si>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</si>
  <si>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</si>
  <si>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</si>
  <si>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</si>
  <si>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</si>
  <si>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</si>
  <si>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</si>
  <si>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</si>
  <si>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</si>
  <si>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</si>
  <si>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</si>
  <si>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</si>
  <si>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</si>
  <si>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</si>
  <si>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</si>
  <si>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</si>
  <si>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</si>
  <si>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</si>
  <si>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</si>
  <si>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</si>
  <si>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</si>
  <si>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</si>
  <si>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</si>
  <si>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</si>
  <si>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</si>
  <si>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</si>
  <si>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</si>
  <si>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</si>
  <si>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</si>
  <si>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</si>
  <si>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</si>
  <si>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</si>
  <si>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</si>
  <si>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</si>
  <si>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</si>
  <si>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</si>
  <si>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</si>
  <si>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</si>
  <si>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</si>
  <si>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</si>
  <si>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</si>
  <si>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</si>
  <si>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</si>
  <si>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</si>
  <si>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</si>
  <si>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</si>
  <si>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</si>
  <si>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</si>
  <si>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</si>
  <si>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</si>
  <si>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</si>
  <si>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</si>
  <si>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</si>
  <si>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</si>
  <si>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</si>
  <si>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</si>
  <si>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</si>
  <si>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</si>
  <si>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</si>
  <si>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</si>
  <si>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</si>
  <si>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</si>
  <si>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</si>
  <si>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</si>
  <si>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</si>
  <si>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</si>
  <si>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</si>
  <si>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</si>
  <si>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</si>
  <si>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</si>
  <si>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</si>
  <si>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</si>
  <si>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</si>
  <si>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</si>
  <si>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</si>
  <si>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</si>
  <si>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</si>
  <si>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</si>
  <si>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</si>
  <si>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</si>
  <si>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</si>
  <si>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</si>
  <si>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</si>
  <si>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</si>
  <si>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</si>
  <si>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</si>
  <si>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</si>
  <si>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</si>
  <si>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</si>
  <si>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</si>
  <si>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</si>
  <si>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</si>
  <si>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</si>
  <si>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</si>
  <si>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</si>
  <si>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</si>
  <si>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</si>
  <si>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</si>
  <si>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</si>
  <si>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</si>
  <si>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</si>
  <si>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</si>
  <si>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</si>
  <si>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</si>
  <si>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</si>
  <si>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</si>
  <si>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</si>
  <si>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</si>
  <si>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</si>
  <si>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</si>
  <si>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</si>
  <si>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</si>
  <si>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</si>
  <si>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</si>
  <si>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</si>
  <si>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</si>
  <si>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</si>
  <si>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</si>
  <si>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</si>
  <si>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</si>
  <si>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</si>
  <si>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</si>
  <si>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</si>
  <si>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</si>
  <si>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</si>
  <si>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</si>
  <si>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</si>
  <si>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</si>
  <si>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</si>
  <si>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</si>
  <si>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</si>
  <si>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</si>
  <si>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</si>
  <si>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</si>
  <si>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</si>
  <si>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</si>
  <si>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</si>
  <si>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</si>
  <si>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</si>
  <si>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</si>
  <si>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</si>
  <si>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</si>
  <si>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</si>
  <si>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</si>
  <si>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</si>
  <si>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</si>
  <si>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</si>
  <si>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</si>
  <si>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</si>
  <si>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</si>
  <si>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</si>
  <si>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</si>
  <si>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</si>
  <si>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</si>
  <si>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</si>
  <si>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</si>
  <si>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</si>
  <si>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</si>
  <si>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</si>
  <si>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</si>
  <si>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</si>
  <si>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</si>
  <si>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</si>
  <si>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</si>
  <si>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</si>
  <si>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</si>
  <si>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</si>
  <si>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</si>
  <si>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</si>
  <si>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</si>
  <si>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</si>
  <si>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</si>
  <si>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</si>
  <si>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</si>
  <si>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</si>
  <si>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</si>
  <si>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</si>
  <si>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</si>
  <si>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</si>
  <si>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</si>
  <si>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</si>
  <si>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</si>
  <si>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</si>
  <si>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</si>
  <si>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</si>
  <si>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</si>
  <si>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</si>
  <si>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</si>
  <si>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</si>
  <si>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</si>
  <si>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</si>
  <si>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</si>
  <si>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</si>
  <si>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</si>
  <si>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</si>
  <si>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</si>
  <si>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</si>
  <si>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</si>
  <si>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</si>
  <si>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</si>
  <si>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</si>
  <si>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</si>
  <si>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</si>
  <si>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</si>
  <si>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</si>
  <si>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</si>
  <si>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</si>
  <si>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</si>
  <si>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</si>
  <si>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</si>
  <si>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</si>
  <si>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</si>
  <si>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</si>
  <si>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</si>
  <si>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</si>
  <si>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</si>
  <si>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</si>
  <si>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</si>
  <si>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</si>
  <si>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</si>
  <si>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</si>
  <si>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</si>
  <si>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</si>
  <si>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</si>
  <si>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</si>
  <si>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</si>
  <si>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</si>
  <si>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</si>
  <si>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</si>
  <si>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</si>
  <si>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</si>
  <si>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</si>
  <si>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</si>
  <si>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</si>
  <si>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</si>
  <si>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</si>
  <si>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</si>
  <si>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</si>
  <si>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</si>
  <si>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</si>
  <si>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</si>
  <si>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</si>
  <si>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</si>
  <si>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</si>
  <si>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</si>
  <si>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</si>
  <si>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</si>
  <si>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</si>
  <si>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</si>
  <si>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</si>
  <si>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</si>
  <si>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</si>
  <si>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</si>
  <si>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</si>
  <si>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</si>
  <si>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</si>
  <si>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</si>
  <si>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</si>
  <si>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</si>
  <si>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</si>
  <si>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</si>
  <si>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</si>
  <si>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</si>
  <si>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</si>
  <si>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</si>
  <si>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</si>
  <si>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</si>
  <si>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</si>
  <si>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</si>
  <si>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</si>
  <si>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</si>
  <si>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</si>
  <si>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</si>
  <si>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</si>
  <si>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</si>
  <si>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</si>
  <si>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</si>
  <si>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</si>
  <si>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</si>
  <si>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</si>
  <si>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</si>
  <si>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</si>
  <si>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</si>
  <si>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</si>
  <si>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</si>
  <si>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</si>
  <si>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</si>
  <si>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</si>
  <si>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</si>
  <si>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</si>
  <si>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</si>
  <si>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</si>
  <si>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</si>
  <si>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</si>
  <si>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</si>
  <si>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</si>
  <si>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</si>
  <si>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</si>
  <si>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</si>
  <si>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</si>
  <si>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</si>
  <si>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</si>
  <si>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</si>
  <si>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</si>
  <si>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</si>
  <si>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</si>
  <si>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</si>
  <si>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</si>
  <si>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</si>
  <si>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</si>
  <si>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</si>
  <si>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</si>
  <si>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</si>
  <si>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</si>
  <si>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</si>
  <si>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</si>
  <si>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</si>
  <si>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</si>
  <si>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</si>
  <si>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</si>
  <si>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</si>
  <si>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</si>
  <si>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</si>
  <si>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</si>
  <si>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</si>
  <si>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</si>
  <si>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</si>
  <si>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</si>
  <si>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</si>
  <si>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</si>
  <si>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</si>
  <si>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</si>
  <si>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</si>
  <si>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</si>
  <si>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</si>
  <si>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</si>
  <si>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</si>
  <si>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</si>
  <si>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</si>
  <si>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</si>
  <si>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</si>
  <si>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</si>
  <si>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</si>
  <si>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</si>
  <si>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</si>
  <si>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</si>
  <si>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</si>
  <si>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</si>
  <si>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</si>
  <si>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</si>
  <si>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</si>
  <si>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</si>
  <si>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</si>
  <si>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</si>
  <si>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</si>
  <si>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</si>
  <si>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</si>
  <si>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</si>
  <si>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</si>
  <si>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</si>
  <si>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</si>
  <si>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</si>
  <si>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</si>
  <si>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</si>
  <si>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</si>
  <si>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</si>
  <si>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</si>
  <si>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</si>
  <si>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</si>
  <si>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</si>
  <si>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</si>
  <si>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</si>
  <si>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</si>
  <si>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</si>
  <si>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</si>
  <si>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</si>
  <si>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</si>
  <si>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</si>
  <si>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</si>
  <si>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</si>
  <si>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</si>
  <si>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</si>
  <si>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</si>
  <si>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</si>
  <si>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</si>
  <si>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</si>
  <si>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</si>
  <si>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</si>
  <si>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</si>
  <si>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</si>
  <si>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</si>
  <si>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</si>
  <si>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</si>
  <si>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</si>
  <si>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</si>
  <si>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</si>
  <si>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</si>
  <si>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</si>
  <si>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</si>
  <si>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</si>
  <si>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</si>
  <si>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</si>
  <si>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</si>
  <si>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</si>
  <si>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</si>
  <si>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</si>
  <si>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</si>
  <si>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</si>
  <si>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</si>
  <si>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</si>
  <si>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</si>
  <si>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</si>
  <si>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</si>
  <si>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</si>
  <si>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</si>
  <si>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武器修理費（海自）</t>
  </si>
  <si>
    <t>防衛装備庁プロジェクト管理部</t>
  </si>
  <si>
    <t>事業監理官　萩原 祐史</t>
  </si>
  <si>
    <t>昭和43年度</t>
  </si>
  <si>
    <t>終了予定なし</t>
  </si>
  <si>
    <t>事業監理官（艦船担当）</t>
  </si>
  <si>
    <t>防衛省設置法第四条第一項第十三号</t>
  </si>
  <si>
    <t>　平成３１年度以降に係る防衛計画の大綱、中期防衛力整備計画（平成３１年度～平成３５年度）（平成３０年１２月１８日国家安全保障会議決定及び閣議決定）</t>
  </si>
  <si>
    <t xml:space="preserve">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
</t>
  </si>
  <si>
    <t>　海上自衛隊の艦艇搭載の砲、イージス装置、ソーナー、機雷探知機や航空機搭載武器、掃海具等の武器、武器付属品、武器修理用機械器具、武器部品等の維持補修、改造、技術対策等に必要な材料、消耗品の購入及び役務費等を実施する。</t>
  </si>
  <si>
    <t>武器修理費</t>
  </si>
  <si>
    <t>武器購入費</t>
  </si>
  <si>
    <t>-</t>
  </si>
  <si>
    <t>　海上自衛隊の任務遂行に必要な能力を発揮し得る態勢の維持・構築</t>
  </si>
  <si>
    <t>　海上自衛隊の主要装備（艦艇及び航空機）の就役数</t>
  </si>
  <si>
    <t>機</t>
  </si>
  <si>
    <t>　艦艇及び航空機等に搭載する武器等の調達件数</t>
  </si>
  <si>
    <t>式</t>
  </si>
  <si>
    <t>執行額（Ｘ）／事業数（Ｙ）　　　　　　　　　</t>
    <phoneticPr fontId="5"/>
  </si>
  <si>
    <t>百万円/式</t>
  </si>
  <si>
    <t>　　Ｘ／Ｙ　　</t>
    <phoneticPr fontId="5"/>
  </si>
  <si>
    <t>44431.7/62</t>
  </si>
  <si>
    <t>153201/176</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</si>
  <si>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</si>
  <si>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</si>
  <si>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</si>
  <si>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</si>
  <si>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</si>
  <si>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</si>
  <si>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</si>
  <si>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</si>
  <si>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</si>
  <si>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</si>
  <si>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</si>
  <si>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</si>
  <si>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</si>
  <si>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</si>
  <si>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</si>
  <si>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</si>
  <si>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</si>
  <si>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</si>
  <si>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</si>
  <si>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233</t>
  </si>
  <si>
    <t>199</t>
  </si>
  <si>
    <t>137</t>
  </si>
  <si>
    <t>71</t>
  </si>
  <si>
    <t>68</t>
  </si>
  <si>
    <t>65</t>
  </si>
  <si>
    <t>○</t>
  </si>
  <si>
    <t>-</t>
    <phoneticPr fontId="5"/>
  </si>
  <si>
    <t>A.　アイエムエス㈱</t>
    <phoneticPr fontId="5"/>
  </si>
  <si>
    <t>武器修理費</t>
    <rPh sb="0" eb="5">
      <t>ブキシュウリヒ</t>
    </rPh>
    <phoneticPr fontId="5"/>
  </si>
  <si>
    <t>武器等用部品（製造者規格品）「ＴＡＰＥ，ＩＮＳＴＲＵＭＥＮＴＡＴＩＯＮ」</t>
  </si>
  <si>
    <t>武器等用部品（製造者規格品）「ＴＡＰＥ，ＩＮＳＴＲＵＭＥＮＴＡＴＩＯＮ」</t>
    <phoneticPr fontId="5"/>
  </si>
  <si>
    <t>アイエムエス㈱</t>
  </si>
  <si>
    <t>ジェイ・アール・シー特機㈱</t>
  </si>
  <si>
    <t>㈱東陽テクニカ</t>
    <phoneticPr fontId="5"/>
  </si>
  <si>
    <t>武器等用部品（製造者規格品）「ＰＲＯＪＥＣＴＯＲ，２ＯＸＸ，１　ＤＥＧＲＥＥ」</t>
    <phoneticPr fontId="5"/>
  </si>
  <si>
    <t>ジェイ・アール・シー特機㈱</t>
    <phoneticPr fontId="5"/>
  </si>
  <si>
    <t>武器等用部品（製造者規格品）「ＨＥＡＤＳＥＴ」</t>
    <phoneticPr fontId="5"/>
  </si>
  <si>
    <t>神山産業㈱</t>
    <phoneticPr fontId="5"/>
  </si>
  <si>
    <t>ガス検知器（戦用ガス）用検知管　マスタード検知管ほか６件</t>
    <phoneticPr fontId="5"/>
  </si>
  <si>
    <t>北越印刷　株式会社</t>
    <phoneticPr fontId="5"/>
  </si>
  <si>
    <t>有償援助調達による艦船搭載武器用図書等（取扱説明書等）の技術管理資料の作成等</t>
    <phoneticPr fontId="5"/>
  </si>
  <si>
    <t>有償援助調達による艦船搭載武器用図書等（特別注意図書）の技術管理資料の作成等</t>
    <phoneticPr fontId="5"/>
  </si>
  <si>
    <t>ダイハツディーゼル西日本株式会社</t>
    <phoneticPr fontId="5"/>
  </si>
  <si>
    <t>発動発電機の定期点検・整備</t>
    <phoneticPr fontId="5"/>
  </si>
  <si>
    <t>㈱北斗システム</t>
    <phoneticPr fontId="5"/>
  </si>
  <si>
    <t>技術資料等整理</t>
    <phoneticPr fontId="5"/>
  </si>
  <si>
    <t>洋エンジニアリング㈱</t>
    <phoneticPr fontId="5"/>
  </si>
  <si>
    <t>武器修理等実績資料の作成（武器機器）</t>
    <phoneticPr fontId="5"/>
  </si>
  <si>
    <t>関東油化㈱</t>
    <phoneticPr fontId="5"/>
  </si>
  <si>
    <t>武器等用部品（製造者規格品）「ＳＩＬＩＣＯＮ　ＯＩＬ　１８ＫＧ」</t>
    <phoneticPr fontId="5"/>
  </si>
  <si>
    <t>美和電気工業㈱</t>
    <phoneticPr fontId="5"/>
  </si>
  <si>
    <t>「しらぬい」年検　デジタルマルチメータ　以下２３件</t>
    <phoneticPr fontId="5"/>
  </si>
  <si>
    <t>B.　ジャパンマリンユナイテッド㈱</t>
    <phoneticPr fontId="5"/>
  </si>
  <si>
    <t>「しまかぜ」年次検査（造船所工事）ほか</t>
  </si>
  <si>
    <t>「しまかぜ」年次検査（造船所工事）ほか</t>
    <phoneticPr fontId="5"/>
  </si>
  <si>
    <t>「ちよだ」年検</t>
    <phoneticPr fontId="5"/>
  </si>
  <si>
    <t>ジャパンマリンユナイテッド㈱</t>
  </si>
  <si>
    <t>ジャパンマリンユナイテッド㈱</t>
    <phoneticPr fontId="5"/>
  </si>
  <si>
    <t>平戸鉄工造船㈱</t>
    <phoneticPr fontId="5"/>
  </si>
  <si>
    <t>「油船４３号」定期検査　船体・機関及び電気ほか</t>
    <phoneticPr fontId="5"/>
  </si>
  <si>
    <t>三菱電機㈱</t>
    <phoneticPr fontId="5"/>
  </si>
  <si>
    <t>ＡＣ／ＤＣコンバータ（１５０Ｖ）Ａ　修理</t>
    <phoneticPr fontId="5"/>
  </si>
  <si>
    <t>三波工業株式会社</t>
  </si>
  <si>
    <t>三波工業株式会社</t>
    <phoneticPr fontId="5"/>
  </si>
  <si>
    <t>「すがしま」年次検査（水中武器）機雷探知機ＴＹＰＥ－２０９３</t>
    <phoneticPr fontId="5"/>
  </si>
  <si>
    <t>「くろしま」年次検査　機雷探知機　ＴＹＰＥ－２０９３－２</t>
    <phoneticPr fontId="5"/>
  </si>
  <si>
    <t>「ゆうぎり」年検　射撃指揮装置２型ー２２Ａ　以下２件</t>
    <phoneticPr fontId="5"/>
  </si>
  <si>
    <t>前畑造船㈱</t>
    <phoneticPr fontId="5"/>
  </si>
  <si>
    <t>「油船３９号」年次検査　船体・機関及び電気ほか</t>
    <phoneticPr fontId="5"/>
  </si>
  <si>
    <t>「ちくま」年検　探信儀以下３件</t>
    <phoneticPr fontId="5"/>
  </si>
  <si>
    <t>「ちくま」年検　射撃指揮装置２型－２２Ｅ</t>
    <phoneticPr fontId="5"/>
  </si>
  <si>
    <t>臨修　機雷探知機</t>
    <phoneticPr fontId="5"/>
  </si>
  <si>
    <t>函館どつく㈱</t>
    <phoneticPr fontId="5"/>
  </si>
  <si>
    <t>「ちくま」年検　６２口径７６ｍｍ速射砲</t>
    <phoneticPr fontId="5"/>
  </si>
  <si>
    <t>「ちくま」年検　アスロックランチャ</t>
    <phoneticPr fontId="5"/>
  </si>
  <si>
    <t>「ちくま」年検　えい航具</t>
    <phoneticPr fontId="5"/>
  </si>
  <si>
    <t>京西テクノス㈱</t>
    <phoneticPr fontId="5"/>
  </si>
  <si>
    <t>「かが」年次検査（パワーメータ（Ｎ１９１３Ａ）ほか８件）</t>
    <phoneticPr fontId="5"/>
  </si>
  <si>
    <t>「くろべ」年次検査（ベクトル信号発生器（ＭＧ３７４０Ａ）ほか３件）</t>
    <phoneticPr fontId="5"/>
  </si>
  <si>
    <t>「かが」年次検査（スペクトラムアナライザ（ＦＳＶ４０－Ｎ）ほか１件）</t>
    <phoneticPr fontId="5"/>
  </si>
  <si>
    <t>「しまかぜ」年次検査（パワーメータ（４３５Ｂ）ほか１件）</t>
    <phoneticPr fontId="5"/>
  </si>
  <si>
    <t>「くろべ」年次検査（ハンディキャリブレータ（ＣＡ１５０））</t>
    <phoneticPr fontId="5"/>
  </si>
  <si>
    <t>「くろべ」年次検査（デジタルマルチメータ（３４４０１Ａ））</t>
    <phoneticPr fontId="5"/>
  </si>
  <si>
    <t>「くろべ」年次検査（高抵抗計（４３３９Ｂ））</t>
    <phoneticPr fontId="5"/>
  </si>
  <si>
    <t>キーサイト・テクノロジー株式会社</t>
    <phoneticPr fontId="5"/>
  </si>
  <si>
    <t>「横須賀造修補給所」デジタルオシロスコープ　修理</t>
    <phoneticPr fontId="5"/>
  </si>
  <si>
    <t>「おおすみ」年次検査（スぺクトラムアナライザ（８５６３Ａ）</t>
    <phoneticPr fontId="5"/>
  </si>
  <si>
    <t>「うみぎり」定期検査（スペクトラムアナライザ（８５６２Ａ）</t>
    <phoneticPr fontId="5"/>
  </si>
  <si>
    <t>「あぶくま」定期検査（電力計（Ｅ４４１８Ｂ））</t>
    <phoneticPr fontId="5"/>
  </si>
  <si>
    <t>アンリツカスタマーサポート㈱</t>
    <phoneticPr fontId="5"/>
  </si>
  <si>
    <t>「てるづき」年検　ハイパワーアッテネータ以下３件</t>
    <phoneticPr fontId="5"/>
  </si>
  <si>
    <t>「きりしま」定検　パワーセンサー　以下２件</t>
    <phoneticPr fontId="5"/>
  </si>
  <si>
    <t>「てんりゅう」マルチメータ（３４４６１Ａ）ほか１件　校正</t>
    <phoneticPr fontId="5"/>
  </si>
  <si>
    <t>C.　ジャパンマリンユナイテッド㈱</t>
    <phoneticPr fontId="5"/>
  </si>
  <si>
    <t>「きりしま」定検</t>
  </si>
  <si>
    <t>「きりしま」定検</t>
    <phoneticPr fontId="5"/>
  </si>
  <si>
    <t>「うみぎり」定期検査（専門業者工事）ほか</t>
  </si>
  <si>
    <t>「うみぎり」定期検査（専門業者工事）ほか</t>
    <phoneticPr fontId="5"/>
  </si>
  <si>
    <t>「うみぎり」定期検査（造船所工事）ほか</t>
  </si>
  <si>
    <t>「うみぎり」定期検査（造船所工事）ほか</t>
    <phoneticPr fontId="5"/>
  </si>
  <si>
    <t>「きりしま」定検（専門業者工事）</t>
  </si>
  <si>
    <t>「きりしま」定検（専門業者工事）</t>
    <phoneticPr fontId="5"/>
  </si>
  <si>
    <t>「せんだい」定期検査（艦船／武器）</t>
  </si>
  <si>
    <t>「せんだい」定期検査（艦船／武器）</t>
    <phoneticPr fontId="5"/>
  </si>
  <si>
    <t>「ときわ」定検</t>
  </si>
  <si>
    <t>「ときわ」定検</t>
    <phoneticPr fontId="5"/>
  </si>
  <si>
    <t>「あぶくま」定期検査（造船所工事）ほか</t>
  </si>
  <si>
    <t>「あぶくま」定期検査（造船所工事）ほか</t>
    <phoneticPr fontId="5"/>
  </si>
  <si>
    <t>「ときわ」定検（専門業者工事）</t>
  </si>
  <si>
    <t>「ときわ」定検（専門業者工事）</t>
    <phoneticPr fontId="5"/>
  </si>
  <si>
    <t>「せんだい」定期検査（艦船／武器）（専門業者工事）</t>
  </si>
  <si>
    <t>「せんだい」定期検査（艦船／武器）（専門業者工事）</t>
    <phoneticPr fontId="5"/>
  </si>
  <si>
    <t>「あぶくま」定期検査（専門業者工事）ほか</t>
  </si>
  <si>
    <t>「あぶくま」定期検査（専門業者工事）ほか</t>
    <phoneticPr fontId="5"/>
  </si>
  <si>
    <t>「みょうこう」年次検査（艦船／武器）</t>
  </si>
  <si>
    <t>「あたご」年次検査（艦船／武器）</t>
  </si>
  <si>
    <t>「わかさ」定検</t>
  </si>
  <si>
    <t>「なおしま」定期検査（造船所工事）ほか</t>
  </si>
  <si>
    <t>「かが」年次検査（造船所工事）ほか</t>
  </si>
  <si>
    <t>「まや」年検</t>
  </si>
  <si>
    <t>「ずいりゅう」年検</t>
  </si>
  <si>
    <t>「たかしお」年検</t>
  </si>
  <si>
    <t>「やえしお」年検</t>
  </si>
  <si>
    <t>「みやじま」定期検査（専門業者工事）ほか</t>
  </si>
  <si>
    <t>「あさぎり」年次検査（艦船／武器）</t>
  </si>
  <si>
    <t>「ひゅうが」年次検査（艦船／武器）</t>
  </si>
  <si>
    <t>「くにさき」年次検査（造船所工事）ほか</t>
  </si>
  <si>
    <t>「たかなみ」年検</t>
  </si>
  <si>
    <t>「なおしま」定期検査（専門業者工事）ほか</t>
  </si>
  <si>
    <t>「おおなみ」年検</t>
  </si>
  <si>
    <t>「みやじま」定期検査（造船所工事）ほか</t>
  </si>
  <si>
    <t>「輸送艇２号」定検</t>
  </si>
  <si>
    <t>「わかさ」定検（専門業者工事）</t>
  </si>
  <si>
    <t>「ましゅう」年次検査（艦船／武器）</t>
  </si>
  <si>
    <t>D.　三波工業株式会社</t>
    <phoneticPr fontId="5"/>
  </si>
  <si>
    <t>「はるさめ」年次検査　射撃指揮装置２型ー３１－１</t>
  </si>
  <si>
    <t>「おおたか」年次検査　射撃指揮装置２型ー３１Ｅ</t>
  </si>
  <si>
    <t>「こんごう」年次検査　射撃指揮装置２型－２１Ｇ</t>
  </si>
  <si>
    <t>「あけぼの」年次検査　射撃指揮装置２型ー３１Ａ－１</t>
  </si>
  <si>
    <t>「あきづき」臨時修理　００式　射撃指揮装置（ＦＣＳ－３Ａ）</t>
  </si>
  <si>
    <t>「いせ」臨時修理　水上艦用ソーナーシステムＯＱＱ‐２１（収録再生器）</t>
  </si>
  <si>
    <t>「いせ」臨時修理　００式射撃指揮装置ＦＣＳ－３</t>
  </si>
  <si>
    <t>「あさゆき」除籍準備工事　艦船用ソノブイ信号処理装置ＯＱＡ－２０１Ａ－１</t>
  </si>
  <si>
    <t>「ちょうかい」年次検査　射撃指揮装置２型ー２１Ｈ</t>
  </si>
  <si>
    <t>「はやぶさ」臨時修理（誘導武器）射撃指揮装置２型－３１Ｃ</t>
  </si>
  <si>
    <t>「はやぶさ」中間修理（誘導武器）射撃指揮装置２型－３１Ｃ</t>
  </si>
  <si>
    <t>「あさぎり」臨時修理（誘導武器）射撃指揮装置２型－２２Ａ</t>
  </si>
  <si>
    <t>「ふゆづき」臨時修理（誘導武器）短ＳＡＭシステム３型Ａ</t>
  </si>
  <si>
    <t>「はやぶさ」年次検査（誘導武器）射撃指揮装置２型－３１Ｃ</t>
  </si>
  <si>
    <t>「すがしま」中間修理（水中武器）機雷探知機ＴＹＰＥ－２０９３</t>
  </si>
  <si>
    <t>「まつゆき」臨時修理（水中武器）水測予察器ＯＱＨ－１１外１件</t>
  </si>
  <si>
    <t>「あいしま」臨時修理（水中武器）機雷探知機ＴＹＰＥ－２０９３－１</t>
  </si>
  <si>
    <t>「あいしま」中間修理（水中武器）機雷探知機ＴＹＰＥ－２０９３－１</t>
  </si>
  <si>
    <t>「ひゅうが」臨時修理（誘導武器）短ＳＡＭシステム３型</t>
  </si>
  <si>
    <t>「みょうこう」年次検査（誘導武器）射撃指揮装置２型－２１Ｈ</t>
  </si>
  <si>
    <t>「ありあけ」臨時修理　射撃指揮装置２型－３１Ａ－１</t>
  </si>
  <si>
    <t>「あさひ」年次検査　艦橋表示器１型</t>
  </si>
  <si>
    <t>「あきづき」年次検査　艦橋表示器１型</t>
  </si>
  <si>
    <t>「たかしま」臨時修理　機雷探知機ＺＱＳ－４</t>
  </si>
  <si>
    <t>「さわぎり」　臨時修理　水中攻撃指揮装置ＳＦＣＳ－６Ｃ</t>
  </si>
  <si>
    <t>「ししじま」　臨時修理　機雷探知機ＴＹＰＥ－２０９３－２</t>
  </si>
  <si>
    <t>「さわぎり」臨時修理　艦船用ソノブイ信号処理装置ＯＱＡ－２０１Ｃ－１</t>
  </si>
  <si>
    <t>「ししじま」中間修理　機雷探知機　ＴＹＰＥ－２０９３－２</t>
  </si>
  <si>
    <t>E.　佐世保重工業㈱</t>
    <phoneticPr fontId="5"/>
  </si>
  <si>
    <t>「さわぎり」定期検査（専門業者工事）ほか</t>
  </si>
  <si>
    <t>「おうみ」定期検査　船体・機関及び電気ほか</t>
  </si>
  <si>
    <t>「さわぎり」定期検査　船体・機関及び電気ほか</t>
  </si>
  <si>
    <t>「おうみ」定期検査（専門業者工事）</t>
  </si>
  <si>
    <t>「じんつう」定期検査（専門業者工事）</t>
  </si>
  <si>
    <t>「じんつう」定期検査　船体・機関及び電気　ほか</t>
  </si>
  <si>
    <t>「やくしま」定期検査（専門業者工事）ほか</t>
  </si>
  <si>
    <t>「やくしま」定期検査　船体・機関及び電気ほか</t>
  </si>
  <si>
    <t>「いせ」年次検査　船体・機関及び電気　ほか</t>
  </si>
  <si>
    <t>「あけぼの」年次検査　船体・機関及び電気ほか</t>
  </si>
  <si>
    <t>佐世保重工業㈱</t>
  </si>
  <si>
    <t>「はるさめ」年次検査　船体・機関及び電気ほか</t>
  </si>
  <si>
    <t>「あまくさ」年次検査　船体・機関及び電気　ほか</t>
  </si>
  <si>
    <t>「たかしま」年次検査　船体・機関及び電気ほか</t>
  </si>
  <si>
    <t>「くろしま」年次検査　船体・機関及び電気ほか</t>
  </si>
  <si>
    <t>「輸送艇１号」年次検査　船体・機関及び電気ほか</t>
  </si>
  <si>
    <t>「あさゆき」除籍準備工事（誘導武器の部）</t>
  </si>
  <si>
    <t>「やくしま」中間修理　船体・機関及び電気　ほか</t>
  </si>
  <si>
    <t>「ししじま」年次検査　船体・機関及び電気ほか</t>
  </si>
  <si>
    <t>「あさゆき」除籍準備工事　ほか</t>
  </si>
  <si>
    <t>「たかしま」中間修理　船体・機関及び電気　ほか</t>
  </si>
  <si>
    <t>「たかしま」臨時修理（水中武器の部）</t>
  </si>
  <si>
    <t>「ししじま」中間修理　船体・機関及び電気ほか</t>
  </si>
  <si>
    <t>「ひらしま」定期検査（専門業者工事）追加</t>
  </si>
  <si>
    <t>「ひらしま」中間修理　船体・機関及び電気ほか</t>
  </si>
  <si>
    <t>「ひらしま」定期検査　船体・機関及び電気ほか　追加</t>
  </si>
  <si>
    <t>「くろしま」中間修理　船体・機関及び電気ほか</t>
  </si>
  <si>
    <t>「くろしま」臨時修理（水中武器の部）</t>
  </si>
  <si>
    <t>「やくしま」誘導電線繰出装置　改修</t>
  </si>
  <si>
    <t>「ひらしま」誘導電線繰出装置　改修</t>
  </si>
  <si>
    <t>「やくしま」臨時修理（水中武器の部）</t>
  </si>
  <si>
    <t>F. 　ジャパン　マリンユナイテッド㈱</t>
    <phoneticPr fontId="5"/>
  </si>
  <si>
    <t>「いずも」定検</t>
  </si>
  <si>
    <t>「いずも」定検（専門業者工事）</t>
  </si>
  <si>
    <t>「せとぎり」定期検査（艦船／武器）（専門業者工事）</t>
  </si>
  <si>
    <t>「せとぎり」定期検査（艦船／武器）</t>
  </si>
  <si>
    <t>「はたかぜ」定検</t>
  </si>
  <si>
    <t>「いなづま」定期検査（造船所工事）ほか</t>
  </si>
  <si>
    <t>「さみだれ」定期検査（造船所工事）ほか</t>
  </si>
  <si>
    <t>「いなづま」定期検査（専門業者工事）ほか</t>
  </si>
  <si>
    <t>「さみだれ」定期検査（専門業者工事）ほか</t>
  </si>
  <si>
    <t>「はたかぜ」定検（専門業者工事）</t>
  </si>
  <si>
    <t>ジャパン　マリンユナイテッド㈱</t>
  </si>
  <si>
    <t>「てんりゅう」定期検査（造船所工事）ほか</t>
  </si>
  <si>
    <t>「てんりゅう」定期検査（専門業者工事）ほか</t>
  </si>
  <si>
    <t>「はつしま」定検（専門業者工事）</t>
  </si>
  <si>
    <t>「はつしま」定検</t>
  </si>
  <si>
    <t>「うみたか」定期検査（艦船／武器）（専門業者工事）</t>
  </si>
  <si>
    <t>「あいしま」定期検査（専門業者工事）ほか</t>
  </si>
  <si>
    <t>「うみたか」定期検査（艦船／武器）</t>
  </si>
  <si>
    <t>「つのしま」定期検査（専門業者工事）ほか</t>
  </si>
  <si>
    <t>「つのしま」定期検査（造船所工事）ほか</t>
  </si>
  <si>
    <t>「あいしま」定期検査（造船所工事）ほか</t>
  </si>
  <si>
    <t>「水中処分母船１号」定期検査（艦船／武器）</t>
  </si>
  <si>
    <t>「のとじま」除籍準備工事（艦船／武器）</t>
  </si>
  <si>
    <t>「水中処分母船１号」定期検査（艦船／武器）専門業者工事</t>
  </si>
  <si>
    <t>「せとぎり」艦船用ソノブイ信号処理装置ＯＱＡ－２０１Ｃ　改造（造船所工事）</t>
  </si>
  <si>
    <t>三菱重工業㈱</t>
  </si>
  <si>
    <t>「はくりゅう」定期検査（造船所工事）ほか</t>
  </si>
  <si>
    <t>「なるしお」定検</t>
  </si>
  <si>
    <t>「せとしお」定検</t>
  </si>
  <si>
    <t>「きりしま」えい航式パッシブソーナーＯＱＲ－２　改造（造船所工事）</t>
  </si>
  <si>
    <t>「あすか」年検</t>
  </si>
  <si>
    <t>「むらさめ」年検</t>
  </si>
  <si>
    <t>「輸送艇２号」定検（専門業者工事）</t>
  </si>
  <si>
    <t>「あすか」艦底部ハイドロホン　整備</t>
  </si>
  <si>
    <t>ラバーウィンドウ装着具　修理</t>
  </si>
  <si>
    <t>「いずも」定検その２</t>
  </si>
  <si>
    <t>「しまかぜ」ジャイロコンパスレピータ装備（造船所工事）</t>
  </si>
  <si>
    <t>「いずも」定検その２（専門業者工事）</t>
  </si>
  <si>
    <t>「きりしま」艦艇乗員のワークロード軽減（レーダーシステム　ＡＮ／ＳＰＹ－１Ｄ）</t>
  </si>
  <si>
    <t>「きりしま」艦艇乗員のワークロード軽減</t>
  </si>
  <si>
    <t>B</t>
  </si>
  <si>
    <t>C</t>
  </si>
  <si>
    <t>国庫債務負担行為等</t>
  </si>
  <si>
    <t>仕様の見直しにより競争性の拡大を図る。</t>
    <rPh sb="0" eb="2">
      <t>シヨウ</t>
    </rPh>
    <rPh sb="3" eb="5">
      <t>ミナオ</t>
    </rPh>
    <rPh sb="9" eb="12">
      <t>キョウソウセイ</t>
    </rPh>
    <rPh sb="13" eb="15">
      <t>カクダイ</t>
    </rPh>
    <rPh sb="16" eb="17">
      <t>ハカ</t>
    </rPh>
    <phoneticPr fontId="5"/>
  </si>
  <si>
    <t>-</t>
    <phoneticPr fontId="5"/>
  </si>
  <si>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t>
    <phoneticPr fontId="5"/>
  </si>
  <si>
    <t>平素からの情報収集・警戒監視、対潜戦などの各種作戦の効果的な遂行による周辺海域の防衛や海上交通の安全確保等を実施し得るようにするため、海上自衛隊の活動基盤となる艦艇や航空機等に搭載する武器、武器付属品、武器部品等を維持、補修、改修等を実施することにより、一層の能力を発揮し得るよう必要な態勢を維持・構築する。</t>
    <phoneticPr fontId="5"/>
  </si>
  <si>
    <t>公共調達の改革</t>
    <phoneticPr fontId="5"/>
  </si>
  <si>
    <t>　本事業は、海上自衛隊の活動基盤となる艦艇や航空機等に搭載している武器の維持・整備に係る事業であり、能力を発揮し得るよう必要な維持・整備を行う必要がある。</t>
    <phoneticPr fontId="5"/>
  </si>
  <si>
    <t>　本事業は、艦艇、航空機等を運用するために不可欠な事業であり、防衛省が実施すべき事業である。</t>
    <phoneticPr fontId="5"/>
  </si>
  <si>
    <t>　本事業は、装備品の維持・整備に必要なものであり、政策体系上優先度の高い事業である。</t>
    <phoneticPr fontId="5"/>
  </si>
  <si>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</si>
  <si>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有</t>
  </si>
  <si>
    <t>　契約以外の内容は要求・実施はしておらず妥当である。</t>
    <phoneticPr fontId="5"/>
  </si>
  <si>
    <t>　最新の見積り及び直近実績等を踏まえており妥当である。</t>
    <phoneticPr fontId="5"/>
  </si>
  <si>
    <t>‐</t>
  </si>
  <si>
    <t xml:space="preserve"> 事業目的に必要な費目等に限定している。</t>
    <phoneticPr fontId="5"/>
  </si>
  <si>
    <t>　修理に必要な部材の一部の一括調達等によりコスト削減を図っている。</t>
    <phoneticPr fontId="5"/>
  </si>
  <si>
    <t>　艦艇及び航空機等に搭載する武器等を維持、補修、改修等を実施することにより、能力の向上が図られている。</t>
    <phoneticPr fontId="5"/>
  </si>
  <si>
    <t>　他の手段、方法はない。</t>
    <phoneticPr fontId="5"/>
  </si>
  <si>
    <t>　海上自衛隊の武器機能の維持向上を計画的に実施しており、見込みに見合う活動を行っている。</t>
    <phoneticPr fontId="5"/>
  </si>
  <si>
    <t>　海上自衛隊の部隊運営に必要な事業を行うことにより、各種事態等に対し実効的に対処している。</t>
    <phoneticPr fontId="5"/>
  </si>
  <si>
    <t>１　必要性
　　防衛省の任務により新たな脅威や多様な事態に実効的に対応する必要があり、そのために艦艇及び航空機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</si>
  <si>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事業特性を見極め、要求内容の精査による合理性、効率性の向上に努めるほか、限られた予算でより効果的な成果が得られるよう執行実績の調査分析を実施するとともに、競争性の確保を追求することで価格の低減を図る。
・メーカーとの技術提携等を考慮し、調達における透明性を担保しつつコスト縮減交渉が見込める場合は随意契約への移行を検討する。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</si>
  <si>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</si>
  <si>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</si>
  <si>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</si>
  <si>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</si>
  <si>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</si>
  <si>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43057/162</t>
    <phoneticPr fontId="5"/>
  </si>
  <si>
    <t>50564/120</t>
    <phoneticPr fontId="5"/>
  </si>
  <si>
    <t>-</t>
    <phoneticPr fontId="5"/>
  </si>
  <si>
    <t>-</t>
    <phoneticPr fontId="5"/>
  </si>
  <si>
    <t>「みょうこう」年次検査（誘導武器）射撃指揮装置２型－２１Ｈ</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</si>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</sst>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95250</xdr:colOff>
      <xdr:row>748</xdr:row>
      <xdr:rowOff>285750</xdr:rowOff>
    </xdr:from>
    <xdr:to>
      <xdr:col>49</xdr:col>
      <xdr:colOff>224357</xdr:colOff>
      <xdr:row>762</xdr:row>
      <xdr:rowOff>200025</xdr:rowOff>
    </xdr:to>
    <xdr:pic>
      <xdr:nvPicPr>
        <xdr:cNvPr id="2" name="図 1"/>
        <xdr:cNvPicPr>
          <a:picLocks noChangeAspect="1"/>
        </xdr:cNvPicPr>
      </xdr:nvPicPr>
      <xdr:blipFill>
        <a:blip xmlns:r="http://schemas.openxmlformats.org/officeDocument/2006/relationships" r:embed="rId1"/>
        <a:stretch>
          <a:fillRect/>
        </a:stretch>
      </xdr:blipFill>
      <xdr:spPr>
        <a:xfrm>
          <a:off x="1695450" y="234962700"/>
          <a:ext cx="8330132" cy="48482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9"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402</v>
      </c>
      <c r="AJ2" s="959" t="s">
        <v>706</v>
      </c>
      <c r="AK2" s="959"/>
      <c r="AL2" s="959"/>
      <c r="AM2" s="959"/>
      <c r="AN2" s="98" t="s">
        <v>402</v>
      </c>
      <c r="AO2" s="959">
        <v>20</v>
      </c>
      <c r="AP2" s="959"/>
      <c r="AQ2" s="959"/>
      <c r="AR2" s="99" t="s">
        <v>705</v>
      </c>
      <c r="AS2" s="965">
        <v>11</v>
      </c>
      <c r="AT2" s="965"/>
      <c r="AU2" s="965"/>
      <c r="AV2" s="98" t="str">
        <f>IF(AW2="","","-")</f>
        <v/>
      </c>
      <c r="AW2" s="925"/>
      <c r="AX2" s="925"/>
    </row>
    <row r="3" spans="1:50" ht="21" customHeight="1" thickBot="1" x14ac:dyDescent="0.2">
      <c r="A3" s="881" t="s">
        <v>698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707</v>
      </c>
      <c r="AK3" s="883"/>
      <c r="AL3" s="883"/>
      <c r="AM3" s="883"/>
      <c r="AN3" s="883"/>
      <c r="AO3" s="883"/>
      <c r="AP3" s="883"/>
      <c r="AQ3" s="883"/>
      <c r="AR3" s="883"/>
      <c r="AS3" s="883"/>
      <c r="AT3" s="883"/>
      <c r="AU3" s="883"/>
      <c r="AV3" s="883"/>
      <c r="AW3" s="883"/>
      <c r="AX3" s="24" t="s">
        <v>65</v>
      </c>
    </row>
    <row r="4" spans="1:50" ht="24.75" customHeight="1" x14ac:dyDescent="0.15">
      <c r="A4" s="719" t="s">
        <v>25</v>
      </c>
      <c r="B4" s="720"/>
      <c r="C4" s="720"/>
      <c r="D4" s="720"/>
      <c r="E4" s="720"/>
      <c r="F4" s="720"/>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3" t="s">
        <v>711</v>
      </c>
      <c r="H5" s="854"/>
      <c r="I5" s="854"/>
      <c r="J5" s="854"/>
      <c r="K5" s="854"/>
      <c r="L5" s="854"/>
      <c r="M5" s="855" t="s">
        <v>66</v>
      </c>
      <c r="N5" s="856"/>
      <c r="O5" s="856"/>
      <c r="P5" s="856"/>
      <c r="Q5" s="856"/>
      <c r="R5" s="857"/>
      <c r="S5" s="858" t="s">
        <v>712</v>
      </c>
      <c r="T5" s="854"/>
      <c r="U5" s="854"/>
      <c r="V5" s="854"/>
      <c r="W5" s="854"/>
      <c r="X5" s="859"/>
      <c r="Y5" s="713" t="s">
        <v>3</v>
      </c>
      <c r="Z5" s="558"/>
      <c r="AA5" s="558"/>
      <c r="AB5" s="558"/>
      <c r="AC5" s="558"/>
      <c r="AD5" s="559"/>
      <c r="AE5" s="714" t="s">
        <v>713</v>
      </c>
      <c r="AF5" s="714"/>
      <c r="AG5" s="714"/>
      <c r="AH5" s="714"/>
      <c r="AI5" s="714"/>
      <c r="AJ5" s="714"/>
      <c r="AK5" s="714"/>
      <c r="AL5" s="714"/>
      <c r="AM5" s="714"/>
      <c r="AN5" s="714"/>
      <c r="AO5" s="714"/>
      <c r="AP5" s="715"/>
      <c r="AQ5" s="716" t="s">
        <v>710</v>
      </c>
      <c r="AR5" s="717"/>
      <c r="AS5" s="717"/>
      <c r="AT5" s="717"/>
      <c r="AU5" s="717"/>
      <c r="AV5" s="717"/>
      <c r="AW5" s="717"/>
      <c r="AX5" s="718"/>
    </row>
    <row r="6" spans="1:50" ht="39" customHeight="1" x14ac:dyDescent="0.15">
      <c r="A6" s="721" t="s">
        <v>4</v>
      </c>
      <c r="B6" s="722"/>
      <c r="C6" s="722"/>
      <c r="D6" s="722"/>
      <c r="E6" s="722"/>
      <c r="F6" s="722"/>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10" t="s">
        <v>22</v>
      </c>
      <c r="B7" s="511"/>
      <c r="C7" s="511"/>
      <c r="D7" s="511"/>
      <c r="E7" s="511"/>
      <c r="F7" s="512"/>
      <c r="G7" s="513" t="s">
        <v>714</v>
      </c>
      <c r="H7" s="514"/>
      <c r="I7" s="514"/>
      <c r="J7" s="514"/>
      <c r="K7" s="514"/>
      <c r="L7" s="514"/>
      <c r="M7" s="514"/>
      <c r="N7" s="514"/>
      <c r="O7" s="514"/>
      <c r="P7" s="514"/>
      <c r="Q7" s="514"/>
      <c r="R7" s="514"/>
      <c r="S7" s="514"/>
      <c r="T7" s="514"/>
      <c r="U7" s="514"/>
      <c r="V7" s="514"/>
      <c r="W7" s="514"/>
      <c r="X7" s="515"/>
      <c r="Y7" s="937" t="s">
        <v>385</v>
      </c>
      <c r="Z7" s="455"/>
      <c r="AA7" s="455"/>
      <c r="AB7" s="455"/>
      <c r="AC7" s="455"/>
      <c r="AD7" s="938"/>
      <c r="AE7" s="926" t="s">
        <v>715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10" t="s">
        <v>256</v>
      </c>
      <c r="B8" s="511"/>
      <c r="C8" s="511"/>
      <c r="D8" s="511"/>
      <c r="E8" s="511"/>
      <c r="F8" s="512"/>
      <c r="G8" s="960" t="str">
        <f>入力規則等!A27</f>
        <v>海洋政策、国土強靱化施策</v>
      </c>
      <c r="H8" s="735"/>
      <c r="I8" s="735"/>
      <c r="J8" s="735"/>
      <c r="K8" s="735"/>
      <c r="L8" s="735"/>
      <c r="M8" s="735"/>
      <c r="N8" s="735"/>
      <c r="O8" s="735"/>
      <c r="P8" s="735"/>
      <c r="Q8" s="735"/>
      <c r="R8" s="735"/>
      <c r="S8" s="735"/>
      <c r="T8" s="735"/>
      <c r="U8" s="735"/>
      <c r="V8" s="735"/>
      <c r="W8" s="735"/>
      <c r="X8" s="961"/>
      <c r="Y8" s="860" t="s">
        <v>257</v>
      </c>
      <c r="Z8" s="861"/>
      <c r="AA8" s="861"/>
      <c r="AB8" s="861"/>
      <c r="AC8" s="861"/>
      <c r="AD8" s="862"/>
      <c r="AE8" s="734" t="str">
        <f>入力規則等!K13</f>
        <v>防衛関係</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3" t="s">
        <v>23</v>
      </c>
      <c r="B9" s="864"/>
      <c r="C9" s="864"/>
      <c r="D9" s="864"/>
      <c r="E9" s="864"/>
      <c r="F9" s="864"/>
      <c r="G9" s="865" t="s">
        <v>716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5" t="s">
        <v>30</v>
      </c>
      <c r="B10" s="676"/>
      <c r="C10" s="676"/>
      <c r="D10" s="676"/>
      <c r="E10" s="676"/>
      <c r="F10" s="676"/>
      <c r="G10" s="769" t="s">
        <v>717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8" t="s">
        <v>24</v>
      </c>
      <c r="B12" s="979"/>
      <c r="C12" s="979"/>
      <c r="D12" s="979"/>
      <c r="E12" s="979"/>
      <c r="F12" s="980"/>
      <c r="G12" s="775"/>
      <c r="H12" s="776"/>
      <c r="I12" s="776"/>
      <c r="J12" s="776"/>
      <c r="K12" s="776"/>
      <c r="L12" s="776"/>
      <c r="M12" s="776"/>
      <c r="N12" s="776"/>
      <c r="O12" s="776"/>
      <c r="P12" s="462" t="s">
        <v>386</v>
      </c>
      <c r="Q12" s="457"/>
      <c r="R12" s="457"/>
      <c r="S12" s="457"/>
      <c r="T12" s="457"/>
      <c r="U12" s="457"/>
      <c r="V12" s="458"/>
      <c r="W12" s="462" t="s">
        <v>408</v>
      </c>
      <c r="X12" s="457"/>
      <c r="Y12" s="457"/>
      <c r="Z12" s="457"/>
      <c r="AA12" s="457"/>
      <c r="AB12" s="457"/>
      <c r="AC12" s="458"/>
      <c r="AD12" s="462" t="s">
        <v>695</v>
      </c>
      <c r="AE12" s="457"/>
      <c r="AF12" s="457"/>
      <c r="AG12" s="457"/>
      <c r="AH12" s="457"/>
      <c r="AI12" s="457"/>
      <c r="AJ12" s="458"/>
      <c r="AK12" s="462" t="s">
        <v>699</v>
      </c>
      <c r="AL12" s="457"/>
      <c r="AM12" s="457"/>
      <c r="AN12" s="457"/>
      <c r="AO12" s="457"/>
      <c r="AP12" s="457"/>
      <c r="AQ12" s="458"/>
      <c r="AR12" s="462" t="s">
        <v>700</v>
      </c>
      <c r="AS12" s="457"/>
      <c r="AT12" s="457"/>
      <c r="AU12" s="457"/>
      <c r="AV12" s="457"/>
      <c r="AW12" s="457"/>
      <c r="AX12" s="737"/>
    </row>
    <row r="13" spans="1:50" ht="21" customHeight="1" x14ac:dyDescent="0.15">
      <c r="A13" s="628"/>
      <c r="B13" s="629"/>
      <c r="C13" s="629"/>
      <c r="D13" s="629"/>
      <c r="E13" s="629"/>
      <c r="F13" s="630"/>
      <c r="G13" s="738" t="s">
        <v>6</v>
      </c>
      <c r="H13" s="739"/>
      <c r="I13" s="779" t="s">
        <v>7</v>
      </c>
      <c r="J13" s="780"/>
      <c r="K13" s="780"/>
      <c r="L13" s="780"/>
      <c r="M13" s="780"/>
      <c r="N13" s="780"/>
      <c r="O13" s="781"/>
      <c r="P13" s="672">
        <v>42830</v>
      </c>
      <c r="Q13" s="673"/>
      <c r="R13" s="673"/>
      <c r="S13" s="673"/>
      <c r="T13" s="673"/>
      <c r="U13" s="673"/>
      <c r="V13" s="674"/>
      <c r="W13" s="672">
        <v>46862</v>
      </c>
      <c r="X13" s="673"/>
      <c r="Y13" s="673"/>
      <c r="Z13" s="673"/>
      <c r="AA13" s="673"/>
      <c r="AB13" s="673"/>
      <c r="AC13" s="674"/>
      <c r="AD13" s="672">
        <v>45521</v>
      </c>
      <c r="AE13" s="673"/>
      <c r="AF13" s="673"/>
      <c r="AG13" s="673"/>
      <c r="AH13" s="673"/>
      <c r="AI13" s="673"/>
      <c r="AJ13" s="674"/>
      <c r="AK13" s="672">
        <v>50564</v>
      </c>
      <c r="AL13" s="673"/>
      <c r="AM13" s="673"/>
      <c r="AN13" s="673"/>
      <c r="AO13" s="673"/>
      <c r="AP13" s="673"/>
      <c r="AQ13" s="674"/>
      <c r="AR13" s="934" t="s">
        <v>757</v>
      </c>
      <c r="AS13" s="935"/>
      <c r="AT13" s="935"/>
      <c r="AU13" s="935"/>
      <c r="AV13" s="935"/>
      <c r="AW13" s="935"/>
      <c r="AX13" s="936"/>
    </row>
    <row r="14" spans="1:50" ht="21" customHeight="1" x14ac:dyDescent="0.15">
      <c r="A14" s="628"/>
      <c r="B14" s="629"/>
      <c r="C14" s="629"/>
      <c r="D14" s="629"/>
      <c r="E14" s="629"/>
      <c r="F14" s="630"/>
      <c r="G14" s="740"/>
      <c r="H14" s="741"/>
      <c r="I14" s="726" t="s">
        <v>8</v>
      </c>
      <c r="J14" s="777"/>
      <c r="K14" s="777"/>
      <c r="L14" s="777"/>
      <c r="M14" s="777"/>
      <c r="N14" s="777"/>
      <c r="O14" s="778"/>
      <c r="P14" s="672">
        <v>0</v>
      </c>
      <c r="Q14" s="673"/>
      <c r="R14" s="673"/>
      <c r="S14" s="673"/>
      <c r="T14" s="673"/>
      <c r="U14" s="673"/>
      <c r="V14" s="674"/>
      <c r="W14" s="672">
        <v>0</v>
      </c>
      <c r="X14" s="673"/>
      <c r="Y14" s="673"/>
      <c r="Z14" s="673"/>
      <c r="AA14" s="673"/>
      <c r="AB14" s="673"/>
      <c r="AC14" s="674"/>
      <c r="AD14" s="672">
        <v>0</v>
      </c>
      <c r="AE14" s="673"/>
      <c r="AF14" s="673"/>
      <c r="AG14" s="673"/>
      <c r="AH14" s="673"/>
      <c r="AI14" s="673"/>
      <c r="AJ14" s="674"/>
      <c r="AK14" s="672">
        <v>0</v>
      </c>
      <c r="AL14" s="673"/>
      <c r="AM14" s="673"/>
      <c r="AN14" s="673"/>
      <c r="AO14" s="673"/>
      <c r="AP14" s="673"/>
      <c r="AQ14" s="674"/>
      <c r="AR14" s="803"/>
      <c r="AS14" s="803"/>
      <c r="AT14" s="803"/>
      <c r="AU14" s="803"/>
      <c r="AV14" s="803"/>
      <c r="AW14" s="803"/>
      <c r="AX14" s="804"/>
    </row>
    <row r="15" spans="1:50" ht="21" customHeight="1" x14ac:dyDescent="0.15">
      <c r="A15" s="628"/>
      <c r="B15" s="629"/>
      <c r="C15" s="629"/>
      <c r="D15" s="629"/>
      <c r="E15" s="629"/>
      <c r="F15" s="630"/>
      <c r="G15" s="740"/>
      <c r="H15" s="741"/>
      <c r="I15" s="726" t="s">
        <v>51</v>
      </c>
      <c r="J15" s="727"/>
      <c r="K15" s="727"/>
      <c r="L15" s="727"/>
      <c r="M15" s="727"/>
      <c r="N15" s="727"/>
      <c r="O15" s="728"/>
      <c r="P15" s="672">
        <v>634</v>
      </c>
      <c r="Q15" s="673"/>
      <c r="R15" s="673"/>
      <c r="S15" s="673"/>
      <c r="T15" s="673"/>
      <c r="U15" s="673"/>
      <c r="V15" s="674"/>
      <c r="W15" s="672">
        <v>0</v>
      </c>
      <c r="X15" s="673"/>
      <c r="Y15" s="673"/>
      <c r="Z15" s="673"/>
      <c r="AA15" s="673"/>
      <c r="AB15" s="673"/>
      <c r="AC15" s="674"/>
      <c r="AD15" s="672">
        <v>0</v>
      </c>
      <c r="AE15" s="673"/>
      <c r="AF15" s="673"/>
      <c r="AG15" s="673"/>
      <c r="AH15" s="673"/>
      <c r="AI15" s="673"/>
      <c r="AJ15" s="674"/>
      <c r="AK15" s="672">
        <v>24</v>
      </c>
      <c r="AL15" s="673"/>
      <c r="AM15" s="673"/>
      <c r="AN15" s="673"/>
      <c r="AO15" s="673"/>
      <c r="AP15" s="673"/>
      <c r="AQ15" s="674"/>
      <c r="AR15" s="672" t="s">
        <v>757</v>
      </c>
      <c r="AS15" s="673"/>
      <c r="AT15" s="673"/>
      <c r="AU15" s="673"/>
      <c r="AV15" s="673"/>
      <c r="AW15" s="673"/>
      <c r="AX15" s="817"/>
    </row>
    <row r="16" spans="1:50" ht="21" customHeight="1" x14ac:dyDescent="0.15">
      <c r="A16" s="628"/>
      <c r="B16" s="629"/>
      <c r="C16" s="629"/>
      <c r="D16" s="629"/>
      <c r="E16" s="629"/>
      <c r="F16" s="630"/>
      <c r="G16" s="740"/>
      <c r="H16" s="741"/>
      <c r="I16" s="726" t="s">
        <v>52</v>
      </c>
      <c r="J16" s="727"/>
      <c r="K16" s="727"/>
      <c r="L16" s="727"/>
      <c r="M16" s="727"/>
      <c r="N16" s="727"/>
      <c r="O16" s="728"/>
      <c r="P16" s="672">
        <v>0</v>
      </c>
      <c r="Q16" s="673"/>
      <c r="R16" s="673"/>
      <c r="S16" s="673"/>
      <c r="T16" s="673"/>
      <c r="U16" s="673"/>
      <c r="V16" s="674"/>
      <c r="W16" s="672">
        <v>0</v>
      </c>
      <c r="X16" s="673"/>
      <c r="Y16" s="673"/>
      <c r="Z16" s="673"/>
      <c r="AA16" s="673"/>
      <c r="AB16" s="673"/>
      <c r="AC16" s="674"/>
      <c r="AD16" s="672">
        <v>-24</v>
      </c>
      <c r="AE16" s="673"/>
      <c r="AF16" s="673"/>
      <c r="AG16" s="673"/>
      <c r="AH16" s="673"/>
      <c r="AI16" s="673"/>
      <c r="AJ16" s="674"/>
      <c r="AK16" s="672">
        <v>0</v>
      </c>
      <c r="AL16" s="673"/>
      <c r="AM16" s="673"/>
      <c r="AN16" s="673"/>
      <c r="AO16" s="673"/>
      <c r="AP16" s="673"/>
      <c r="AQ16" s="674"/>
      <c r="AR16" s="772"/>
      <c r="AS16" s="773"/>
      <c r="AT16" s="773"/>
      <c r="AU16" s="773"/>
      <c r="AV16" s="773"/>
      <c r="AW16" s="773"/>
      <c r="AX16" s="774"/>
    </row>
    <row r="17" spans="1:50" ht="24.75" customHeight="1" x14ac:dyDescent="0.15">
      <c r="A17" s="628"/>
      <c r="B17" s="629"/>
      <c r="C17" s="629"/>
      <c r="D17" s="629"/>
      <c r="E17" s="629"/>
      <c r="F17" s="630"/>
      <c r="G17" s="740"/>
      <c r="H17" s="741"/>
      <c r="I17" s="726" t="s">
        <v>50</v>
      </c>
      <c r="J17" s="777"/>
      <c r="K17" s="777"/>
      <c r="L17" s="777"/>
      <c r="M17" s="777"/>
      <c r="N17" s="777"/>
      <c r="O17" s="778"/>
      <c r="P17" s="672">
        <v>0</v>
      </c>
      <c r="Q17" s="673"/>
      <c r="R17" s="673"/>
      <c r="S17" s="673"/>
      <c r="T17" s="673"/>
      <c r="U17" s="673"/>
      <c r="V17" s="674"/>
      <c r="W17" s="672">
        <v>0</v>
      </c>
      <c r="X17" s="673"/>
      <c r="Y17" s="673"/>
      <c r="Z17" s="673"/>
      <c r="AA17" s="673"/>
      <c r="AB17" s="673"/>
      <c r="AC17" s="674"/>
      <c r="AD17" s="672">
        <v>0</v>
      </c>
      <c r="AE17" s="673"/>
      <c r="AF17" s="673"/>
      <c r="AG17" s="673"/>
      <c r="AH17" s="673"/>
      <c r="AI17" s="673"/>
      <c r="AJ17" s="674"/>
      <c r="AK17" s="672">
        <v>0</v>
      </c>
      <c r="AL17" s="673"/>
      <c r="AM17" s="673"/>
      <c r="AN17" s="673"/>
      <c r="AO17" s="673"/>
      <c r="AP17" s="673"/>
      <c r="AQ17" s="674"/>
      <c r="AR17" s="932"/>
      <c r="AS17" s="932"/>
      <c r="AT17" s="932"/>
      <c r="AU17" s="932"/>
      <c r="AV17" s="932"/>
      <c r="AW17" s="932"/>
      <c r="AX17" s="933"/>
    </row>
    <row r="18" spans="1:50" ht="24.75" customHeight="1" x14ac:dyDescent="0.15">
      <c r="A18" s="628"/>
      <c r="B18" s="629"/>
      <c r="C18" s="629"/>
      <c r="D18" s="629"/>
      <c r="E18" s="629"/>
      <c r="F18" s="630"/>
      <c r="G18" s="742"/>
      <c r="H18" s="743"/>
      <c r="I18" s="731" t="s">
        <v>20</v>
      </c>
      <c r="J18" s="732"/>
      <c r="K18" s="732"/>
      <c r="L18" s="732"/>
      <c r="M18" s="732"/>
      <c r="N18" s="732"/>
      <c r="O18" s="733"/>
      <c r="P18" s="892">
        <f>SUM(P13:V17)</f>
        <v>43464</v>
      </c>
      <c r="Q18" s="893"/>
      <c r="R18" s="893"/>
      <c r="S18" s="893"/>
      <c r="T18" s="893"/>
      <c r="U18" s="893"/>
      <c r="V18" s="894"/>
      <c r="W18" s="892">
        <f>SUM(W13:AC17)</f>
        <v>46862</v>
      </c>
      <c r="X18" s="893"/>
      <c r="Y18" s="893"/>
      <c r="Z18" s="893"/>
      <c r="AA18" s="893"/>
      <c r="AB18" s="893"/>
      <c r="AC18" s="894"/>
      <c r="AD18" s="892">
        <f>SUM(AD13:AJ17)</f>
        <v>45497</v>
      </c>
      <c r="AE18" s="893"/>
      <c r="AF18" s="893"/>
      <c r="AG18" s="893"/>
      <c r="AH18" s="893"/>
      <c r="AI18" s="893"/>
      <c r="AJ18" s="894"/>
      <c r="AK18" s="892">
        <f>SUM(AK13:AQ17)</f>
        <v>50588</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2">
        <v>44432</v>
      </c>
      <c r="Q19" s="673"/>
      <c r="R19" s="673"/>
      <c r="S19" s="673"/>
      <c r="T19" s="673"/>
      <c r="U19" s="673"/>
      <c r="V19" s="674"/>
      <c r="W19" s="672">
        <v>153201</v>
      </c>
      <c r="X19" s="673"/>
      <c r="Y19" s="673"/>
      <c r="Z19" s="673"/>
      <c r="AA19" s="673"/>
      <c r="AB19" s="673"/>
      <c r="AC19" s="674"/>
      <c r="AD19" s="672">
        <v>43057</v>
      </c>
      <c r="AE19" s="673"/>
      <c r="AF19" s="673"/>
      <c r="AG19" s="673"/>
      <c r="AH19" s="673"/>
      <c r="AI19" s="673"/>
      <c r="AJ19" s="674"/>
      <c r="AK19" s="324"/>
      <c r="AL19" s="324"/>
      <c r="AM19" s="324"/>
      <c r="AN19" s="324"/>
      <c r="AO19" s="324"/>
      <c r="AP19" s="324"/>
      <c r="AQ19" s="324"/>
      <c r="AR19" s="324"/>
      <c r="AS19" s="324"/>
      <c r="AT19" s="324"/>
      <c r="AU19" s="324"/>
      <c r="AV19" s="324"/>
      <c r="AW19" s="324"/>
      <c r="AX19" s="326"/>
    </row>
    <row r="20" spans="1:50" ht="24.75" customHeight="1" x14ac:dyDescent="0.15">
      <c r="A20" s="628"/>
      <c r="B20" s="629"/>
      <c r="C20" s="629"/>
      <c r="D20" s="629"/>
      <c r="E20" s="629"/>
      <c r="F20" s="630"/>
      <c r="G20" s="890" t="s">
        <v>10</v>
      </c>
      <c r="H20" s="891"/>
      <c r="I20" s="891"/>
      <c r="J20" s="891"/>
      <c r="K20" s="891"/>
      <c r="L20" s="891"/>
      <c r="M20" s="891"/>
      <c r="N20" s="891"/>
      <c r="O20" s="891"/>
      <c r="P20" s="316">
        <f>IF(P18=0, "-", SUM(P19)/P18)</f>
        <v>1.0222713049880361</v>
      </c>
      <c r="Q20" s="316"/>
      <c r="R20" s="316"/>
      <c r="S20" s="316"/>
      <c r="T20" s="316"/>
      <c r="U20" s="316"/>
      <c r="V20" s="316"/>
      <c r="W20" s="316">
        <f t="shared" ref="W20" si="0">IF(W18=0, "-", SUM(W19)/W18)</f>
        <v>3.2691946566514445</v>
      </c>
      <c r="X20" s="316"/>
      <c r="Y20" s="316"/>
      <c r="Z20" s="316"/>
      <c r="AA20" s="316"/>
      <c r="AB20" s="316"/>
      <c r="AC20" s="316"/>
      <c r="AD20" s="316">
        <f t="shared" ref="AD20" si="1">IF(AD18=0, "-", SUM(AD19)/AD18)</f>
        <v>0.94637009033562658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1"/>
      <c r="G21" s="314" t="s">
        <v>350</v>
      </c>
      <c r="H21" s="315"/>
      <c r="I21" s="315"/>
      <c r="J21" s="315"/>
      <c r="K21" s="315"/>
      <c r="L21" s="315"/>
      <c r="M21" s="315"/>
      <c r="N21" s="315"/>
      <c r="O21" s="315"/>
      <c r="P21" s="316">
        <f>IF(P19=0, "-", SUM(P19)/SUM(P13,P14))</f>
        <v>1.0374036890030351</v>
      </c>
      <c r="Q21" s="316"/>
      <c r="R21" s="316"/>
      <c r="S21" s="316"/>
      <c r="T21" s="316"/>
      <c r="U21" s="316"/>
      <c r="V21" s="316"/>
      <c r="W21" s="316">
        <f t="shared" ref="W21" si="2">IF(W19=0, "-", SUM(W19)/SUM(W13,W14))</f>
        <v>3.2691946566514445</v>
      </c>
      <c r="X21" s="316"/>
      <c r="Y21" s="316"/>
      <c r="Z21" s="316"/>
      <c r="AA21" s="316"/>
      <c r="AB21" s="316"/>
      <c r="AC21" s="316"/>
      <c r="AD21" s="316">
        <f t="shared" ref="AD21" si="3">IF(AD19=0, "-", SUM(AD19)/SUM(AD13,AD14))</f>
        <v>0.94587113639858522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703</v>
      </c>
      <c r="B22" s="988"/>
      <c r="C22" s="988"/>
      <c r="D22" s="988"/>
      <c r="E22" s="988"/>
      <c r="F22" s="989"/>
      <c r="G22" s="983" t="s">
        <v>329</v>
      </c>
      <c r="H22" s="222"/>
      <c r="I22" s="222"/>
      <c r="J22" s="222"/>
      <c r="K22" s="222"/>
      <c r="L22" s="222"/>
      <c r="M22" s="222"/>
      <c r="N22" s="222"/>
      <c r="O22" s="223"/>
      <c r="P22" s="948" t="s">
        <v>701</v>
      </c>
      <c r="Q22" s="222"/>
      <c r="R22" s="222"/>
      <c r="S22" s="222"/>
      <c r="T22" s="222"/>
      <c r="U22" s="222"/>
      <c r="V22" s="223"/>
      <c r="W22" s="948" t="s">
        <v>702</v>
      </c>
      <c r="X22" s="222"/>
      <c r="Y22" s="222"/>
      <c r="Z22" s="222"/>
      <c r="AA22" s="222"/>
      <c r="AB22" s="222"/>
      <c r="AC22" s="223"/>
      <c r="AD22" s="948" t="s">
        <v>328</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718</v>
      </c>
      <c r="H23" s="985"/>
      <c r="I23" s="985"/>
      <c r="J23" s="985"/>
      <c r="K23" s="985"/>
      <c r="L23" s="985"/>
      <c r="M23" s="985"/>
      <c r="N23" s="985"/>
      <c r="O23" s="986"/>
      <c r="P23" s="934">
        <v>50465</v>
      </c>
      <c r="Q23" s="935"/>
      <c r="R23" s="935"/>
      <c r="S23" s="935"/>
      <c r="T23" s="935"/>
      <c r="U23" s="935"/>
      <c r="V23" s="949"/>
      <c r="W23" s="934" t="s">
        <v>757</v>
      </c>
      <c r="X23" s="935"/>
      <c r="Y23" s="935"/>
      <c r="Z23" s="935"/>
      <c r="AA23" s="935"/>
      <c r="AB23" s="935"/>
      <c r="AC23" s="949"/>
      <c r="AD23" s="997" t="s">
        <v>757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719</v>
      </c>
      <c r="H24" s="951"/>
      <c r="I24" s="951"/>
      <c r="J24" s="951"/>
      <c r="K24" s="951"/>
      <c r="L24" s="951"/>
      <c r="M24" s="951"/>
      <c r="N24" s="951"/>
      <c r="O24" s="952"/>
      <c r="P24" s="672">
        <v>99</v>
      </c>
      <c r="Q24" s="673"/>
      <c r="R24" s="673"/>
      <c r="S24" s="673"/>
      <c r="T24" s="673"/>
      <c r="U24" s="673"/>
      <c r="V24" s="674"/>
      <c r="W24" s="672" t="s">
        <v>757</v>
      </c>
      <c r="X24" s="673"/>
      <c r="Y24" s="673"/>
      <c r="Z24" s="673"/>
      <c r="AA24" s="673"/>
      <c r="AB24" s="673"/>
      <c r="AC24" s="674"/>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720</v>
      </c>
      <c r="H25" s="951"/>
      <c r="I25" s="951"/>
      <c r="J25" s="951"/>
      <c r="K25" s="951"/>
      <c r="L25" s="951"/>
      <c r="M25" s="951"/>
      <c r="N25" s="951"/>
      <c r="O25" s="952"/>
      <c r="P25" s="672"/>
      <c r="Q25" s="673"/>
      <c r="R25" s="673"/>
      <c r="S25" s="673"/>
      <c r="T25" s="673"/>
      <c r="U25" s="673"/>
      <c r="V25" s="674"/>
      <c r="W25" s="672"/>
      <c r="X25" s="673"/>
      <c r="Y25" s="673"/>
      <c r="Z25" s="673"/>
      <c r="AA25" s="673"/>
      <c r="AB25" s="673"/>
      <c r="AC25" s="674"/>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t="s">
        <v>720</v>
      </c>
      <c r="H26" s="951"/>
      <c r="I26" s="951"/>
      <c r="J26" s="951"/>
      <c r="K26" s="951"/>
      <c r="L26" s="951"/>
      <c r="M26" s="951"/>
      <c r="N26" s="951"/>
      <c r="O26" s="952"/>
      <c r="P26" s="672"/>
      <c r="Q26" s="673"/>
      <c r="R26" s="673"/>
      <c r="S26" s="673"/>
      <c r="T26" s="673"/>
      <c r="U26" s="673"/>
      <c r="V26" s="674"/>
      <c r="W26" s="672"/>
      <c r="X26" s="673"/>
      <c r="Y26" s="673"/>
      <c r="Z26" s="673"/>
      <c r="AA26" s="673"/>
      <c r="AB26" s="673"/>
      <c r="AC26" s="674"/>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t="s">
        <v>720</v>
      </c>
      <c r="H27" s="951"/>
      <c r="I27" s="951"/>
      <c r="J27" s="951"/>
      <c r="K27" s="951"/>
      <c r="L27" s="951"/>
      <c r="M27" s="951"/>
      <c r="N27" s="951"/>
      <c r="O27" s="952"/>
      <c r="P27" s="672"/>
      <c r="Q27" s="673"/>
      <c r="R27" s="673"/>
      <c r="S27" s="673"/>
      <c r="T27" s="673"/>
      <c r="U27" s="673"/>
      <c r="V27" s="674"/>
      <c r="W27" s="672"/>
      <c r="X27" s="673"/>
      <c r="Y27" s="673"/>
      <c r="Z27" s="673"/>
      <c r="AA27" s="673"/>
      <c r="AB27" s="673"/>
      <c r="AC27" s="674"/>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53" t="s">
        <v>333</v>
      </c>
      <c r="H28" s="954"/>
      <c r="I28" s="954"/>
      <c r="J28" s="954"/>
      <c r="K28" s="954"/>
      <c r="L28" s="954"/>
      <c r="M28" s="954"/>
      <c r="N28" s="954"/>
      <c r="O28" s="955"/>
      <c r="P28" s="892">
        <f>P29-SUM(P23:P27)</f>
        <v>0</v>
      </c>
      <c r="Q28" s="893"/>
      <c r="R28" s="893"/>
      <c r="S28" s="893"/>
      <c r="T28" s="893"/>
      <c r="U28" s="893"/>
      <c r="V28" s="894"/>
      <c r="W28" s="892" t="e">
        <f>W29-SUM(W23:W27)</f>
        <v>#VALUE!</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330</v>
      </c>
      <c r="H29" s="957"/>
      <c r="I29" s="957"/>
      <c r="J29" s="957"/>
      <c r="K29" s="957"/>
      <c r="L29" s="957"/>
      <c r="M29" s="957"/>
      <c r="N29" s="957"/>
      <c r="O29" s="958"/>
      <c r="P29" s="672">
        <f>AK13</f>
        <v>50564</v>
      </c>
      <c r="Q29" s="673"/>
      <c r="R29" s="673"/>
      <c r="S29" s="673"/>
      <c r="T29" s="673"/>
      <c r="U29" s="673"/>
      <c r="V29" s="674"/>
      <c r="W29" s="966" t="str">
        <f>AR13</f>
        <v>-</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345</v>
      </c>
      <c r="B30" s="876"/>
      <c r="C30" s="876"/>
      <c r="D30" s="876"/>
      <c r="E30" s="876"/>
      <c r="F30" s="877"/>
      <c r="G30" s="788" t="s">
        <v>146</v>
      </c>
      <c r="H30" s="789"/>
      <c r="I30" s="789"/>
      <c r="J30" s="789"/>
      <c r="K30" s="789"/>
      <c r="L30" s="789"/>
      <c r="M30" s="789"/>
      <c r="N30" s="789"/>
      <c r="O30" s="790"/>
      <c r="P30" s="871" t="s">
        <v>59</v>
      </c>
      <c r="Q30" s="789"/>
      <c r="R30" s="789"/>
      <c r="S30" s="789"/>
      <c r="T30" s="789"/>
      <c r="U30" s="789"/>
      <c r="V30" s="789"/>
      <c r="W30" s="789"/>
      <c r="X30" s="790"/>
      <c r="Y30" s="868"/>
      <c r="Z30" s="869"/>
      <c r="AA30" s="870"/>
      <c r="AB30" s="872" t="s">
        <v>11</v>
      </c>
      <c r="AC30" s="873"/>
      <c r="AD30" s="874"/>
      <c r="AE30" s="872" t="s">
        <v>386</v>
      </c>
      <c r="AF30" s="873"/>
      <c r="AG30" s="873"/>
      <c r="AH30" s="874"/>
      <c r="AI30" s="929" t="s">
        <v>408</v>
      </c>
      <c r="AJ30" s="929"/>
      <c r="AK30" s="929"/>
      <c r="AL30" s="872"/>
      <c r="AM30" s="929" t="s">
        <v>505</v>
      </c>
      <c r="AN30" s="929"/>
      <c r="AO30" s="929"/>
      <c r="AP30" s="872"/>
      <c r="AQ30" s="782" t="s">
        <v>232</v>
      </c>
      <c r="AR30" s="783"/>
      <c r="AS30" s="783"/>
      <c r="AT30" s="784"/>
      <c r="AU30" s="789" t="s">
        <v>134</v>
      </c>
      <c r="AV30" s="789"/>
      <c r="AW30" s="789"/>
      <c r="AX30" s="931"/>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30"/>
      <c r="AJ31" s="930"/>
      <c r="AK31" s="930"/>
      <c r="AL31" s="423"/>
      <c r="AM31" s="930"/>
      <c r="AN31" s="930"/>
      <c r="AO31" s="930"/>
      <c r="AP31" s="423"/>
      <c r="AQ31" s="250">
        <v>5</v>
      </c>
      <c r="AR31" s="201"/>
      <c r="AS31" s="136" t="s">
        <v>233</v>
      </c>
      <c r="AT31" s="137"/>
      <c r="AU31" s="200" t="s">
        <v>720</v>
      </c>
      <c r="AV31" s="200"/>
      <c r="AW31" s="408" t="s">
        <v>179</v>
      </c>
      <c r="AX31" s="409"/>
    </row>
    <row r="32" spans="1:50" ht="23.25" customHeight="1" x14ac:dyDescent="0.15">
      <c r="A32" s="413"/>
      <c r="B32" s="411"/>
      <c r="C32" s="411"/>
      <c r="D32" s="411"/>
      <c r="E32" s="411"/>
      <c r="F32" s="412"/>
      <c r="G32" s="579" t="s">
        <v>721</v>
      </c>
      <c r="H32" s="580"/>
      <c r="I32" s="580"/>
      <c r="J32" s="580"/>
      <c r="K32" s="580"/>
      <c r="L32" s="580"/>
      <c r="M32" s="580"/>
      <c r="N32" s="580"/>
      <c r="O32" s="581"/>
      <c r="P32" s="108" t="s">
        <v>722</v>
      </c>
      <c r="Q32" s="108"/>
      <c r="R32" s="108"/>
      <c r="S32" s="108"/>
      <c r="T32" s="108"/>
      <c r="U32" s="108"/>
      <c r="V32" s="108"/>
      <c r="W32" s="108"/>
      <c r="X32" s="109"/>
      <c r="Y32" s="486" t="s">
        <v>12</v>
      </c>
      <c r="Z32" s="546"/>
      <c r="AA32" s="547"/>
      <c r="AB32" s="476" t="s">
        <v>723</v>
      </c>
      <c r="AC32" s="476"/>
      <c r="AD32" s="476"/>
      <c r="AE32" s="218">
        <v>312</v>
      </c>
      <c r="AF32" s="219"/>
      <c r="AG32" s="219"/>
      <c r="AH32" s="219"/>
      <c r="AI32" s="218">
        <v>303</v>
      </c>
      <c r="AJ32" s="219"/>
      <c r="AK32" s="219"/>
      <c r="AL32" s="219"/>
      <c r="AM32" s="218">
        <v>303</v>
      </c>
      <c r="AN32" s="219"/>
      <c r="AO32" s="219"/>
      <c r="AP32" s="219"/>
      <c r="AQ32" s="336" t="s">
        <v>720</v>
      </c>
      <c r="AR32" s="208"/>
      <c r="AS32" s="208"/>
      <c r="AT32" s="337"/>
      <c r="AU32" s="219" t="s">
        <v>720</v>
      </c>
      <c r="AV32" s="219"/>
      <c r="AW32" s="219"/>
      <c r="AX32" s="221"/>
    </row>
    <row r="33" spans="1:51" ht="23.25" customHeight="1" x14ac:dyDescent="0.15">
      <c r="A33" s="414"/>
      <c r="B33" s="415"/>
      <c r="C33" s="415"/>
      <c r="D33" s="415"/>
      <c r="E33" s="415"/>
      <c r="F33" s="416"/>
      <c r="G33" s="582"/>
      <c r="H33" s="583"/>
      <c r="I33" s="583"/>
      <c r="J33" s="583"/>
      <c r="K33" s="583"/>
      <c r="L33" s="583"/>
      <c r="M33" s="583"/>
      <c r="N33" s="583"/>
      <c r="O33" s="584"/>
      <c r="P33" s="111"/>
      <c r="Q33" s="111"/>
      <c r="R33" s="111"/>
      <c r="S33" s="111"/>
      <c r="T33" s="111"/>
      <c r="U33" s="111"/>
      <c r="V33" s="111"/>
      <c r="W33" s="111"/>
      <c r="X33" s="112"/>
      <c r="Y33" s="462" t="s">
        <v>54</v>
      </c>
      <c r="Z33" s="457"/>
      <c r="AA33" s="458"/>
      <c r="AB33" s="538" t="s">
        <v>723</v>
      </c>
      <c r="AC33" s="538"/>
      <c r="AD33" s="538"/>
      <c r="AE33" s="218">
        <v>312</v>
      </c>
      <c r="AF33" s="219"/>
      <c r="AG33" s="219"/>
      <c r="AH33" s="219"/>
      <c r="AI33" s="218">
        <v>303</v>
      </c>
      <c r="AJ33" s="219"/>
      <c r="AK33" s="219"/>
      <c r="AL33" s="219"/>
      <c r="AM33" s="218">
        <v>303</v>
      </c>
      <c r="AN33" s="219"/>
      <c r="AO33" s="219"/>
      <c r="AP33" s="219"/>
      <c r="AQ33" s="336">
        <v>303</v>
      </c>
      <c r="AR33" s="208"/>
      <c r="AS33" s="208"/>
      <c r="AT33" s="337"/>
      <c r="AU33" s="219" t="s">
        <v>720</v>
      </c>
      <c r="AV33" s="219"/>
      <c r="AW33" s="219"/>
      <c r="AX33" s="221"/>
    </row>
    <row r="34" spans="1:51" ht="23.25" customHeight="1" x14ac:dyDescent="0.15">
      <c r="A34" s="413"/>
      <c r="B34" s="411"/>
      <c r="C34" s="411"/>
      <c r="D34" s="411"/>
      <c r="E34" s="411"/>
      <c r="F34" s="412"/>
      <c r="G34" s="585"/>
      <c r="H34" s="586"/>
      <c r="I34" s="586"/>
      <c r="J34" s="586"/>
      <c r="K34" s="586"/>
      <c r="L34" s="586"/>
      <c r="M34" s="586"/>
      <c r="N34" s="586"/>
      <c r="O34" s="587"/>
      <c r="P34" s="114"/>
      <c r="Q34" s="114"/>
      <c r="R34" s="114"/>
      <c r="S34" s="114"/>
      <c r="T34" s="114"/>
      <c r="U34" s="114"/>
      <c r="V34" s="114"/>
      <c r="W34" s="114"/>
      <c r="X34" s="115"/>
      <c r="Y34" s="462" t="s">
        <v>13</v>
      </c>
      <c r="Z34" s="457"/>
      <c r="AA34" s="458"/>
      <c r="AB34" s="571" t="s">
        <v>180</v>
      </c>
      <c r="AC34" s="571"/>
      <c r="AD34" s="571"/>
      <c r="AE34" s="218">
        <v>100</v>
      </c>
      <c r="AF34" s="219"/>
      <c r="AG34" s="219"/>
      <c r="AH34" s="219"/>
      <c r="AI34" s="218">
        <v>100</v>
      </c>
      <c r="AJ34" s="219"/>
      <c r="AK34" s="219"/>
      <c r="AL34" s="219"/>
      <c r="AM34" s="218">
        <v>303</v>
      </c>
      <c r="AN34" s="219"/>
      <c r="AO34" s="219"/>
      <c r="AP34" s="219"/>
      <c r="AQ34" s="336" t="s">
        <v>720</v>
      </c>
      <c r="AR34" s="208"/>
      <c r="AS34" s="208"/>
      <c r="AT34" s="337"/>
      <c r="AU34" s="219" t="s">
        <v>720</v>
      </c>
      <c r="AV34" s="219"/>
      <c r="AW34" s="219"/>
      <c r="AX34" s="221"/>
    </row>
    <row r="35" spans="1:51" ht="23.25" customHeight="1" x14ac:dyDescent="0.15">
      <c r="A35" s="228" t="s">
        <v>376</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5" t="s">
        <v>345</v>
      </c>
      <c r="B37" s="786"/>
      <c r="C37" s="786"/>
      <c r="D37" s="786"/>
      <c r="E37" s="786"/>
      <c r="F37" s="787"/>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47" t="s">
        <v>386</v>
      </c>
      <c r="AF37" s="247"/>
      <c r="AG37" s="247"/>
      <c r="AH37" s="247"/>
      <c r="AI37" s="247" t="s">
        <v>408</v>
      </c>
      <c r="AJ37" s="247"/>
      <c r="AK37" s="247"/>
      <c r="AL37" s="247"/>
      <c r="AM37" s="247" t="s">
        <v>505</v>
      </c>
      <c r="AN37" s="247"/>
      <c r="AO37" s="247"/>
      <c r="AP37" s="247"/>
      <c r="AQ37" s="154" t="s">
        <v>232</v>
      </c>
      <c r="AR37" s="155"/>
      <c r="AS37" s="155"/>
      <c r="AT37" s="156"/>
      <c r="AU37" s="427" t="s">
        <v>134</v>
      </c>
      <c r="AV37" s="427"/>
      <c r="AW37" s="427"/>
      <c r="AX37" s="924"/>
      <c r="AY37">
        <f>COUNTA($G$39)</f>
        <v>0</v>
      </c>
    </row>
    <row r="38" spans="1:51" ht="18.75" hidden="1"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47"/>
      <c r="AF38" s="247"/>
      <c r="AG38" s="247"/>
      <c r="AH38" s="247"/>
      <c r="AI38" s="247"/>
      <c r="AJ38" s="247"/>
      <c r="AK38" s="247"/>
      <c r="AL38" s="247"/>
      <c r="AM38" s="247"/>
      <c r="AN38" s="247"/>
      <c r="AO38" s="247"/>
      <c r="AP38" s="247"/>
      <c r="AQ38" s="250"/>
      <c r="AR38" s="201"/>
      <c r="AS38" s="136" t="s">
        <v>233</v>
      </c>
      <c r="AT38" s="137"/>
      <c r="AU38" s="200"/>
      <c r="AV38" s="200"/>
      <c r="AW38" s="408" t="s">
        <v>179</v>
      </c>
      <c r="AX38" s="409"/>
      <c r="AY38">
        <f>$AY$37</f>
        <v>0</v>
      </c>
    </row>
    <row r="39" spans="1:51" ht="23.25" hidden="1" customHeight="1" x14ac:dyDescent="0.15">
      <c r="A39" s="413"/>
      <c r="B39" s="411"/>
      <c r="C39" s="411"/>
      <c r="D39" s="411"/>
      <c r="E39" s="411"/>
      <c r="F39" s="412"/>
      <c r="G39" s="579"/>
      <c r="H39" s="580"/>
      <c r="I39" s="580"/>
      <c r="J39" s="580"/>
      <c r="K39" s="580"/>
      <c r="L39" s="580"/>
      <c r="M39" s="580"/>
      <c r="N39" s="580"/>
      <c r="O39" s="581"/>
      <c r="P39" s="108"/>
      <c r="Q39" s="108"/>
      <c r="R39" s="108"/>
      <c r="S39" s="108"/>
      <c r="T39" s="108"/>
      <c r="U39" s="108"/>
      <c r="V39" s="108"/>
      <c r="W39" s="108"/>
      <c r="X39" s="109"/>
      <c r="Y39" s="486" t="s">
        <v>12</v>
      </c>
      <c r="Z39" s="546"/>
      <c r="AA39" s="547"/>
      <c r="AB39" s="476"/>
      <c r="AC39" s="476"/>
      <c r="AD39" s="47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4"/>
      <c r="B40" s="415"/>
      <c r="C40" s="415"/>
      <c r="D40" s="415"/>
      <c r="E40" s="415"/>
      <c r="F40" s="416"/>
      <c r="G40" s="582"/>
      <c r="H40" s="583"/>
      <c r="I40" s="583"/>
      <c r="J40" s="583"/>
      <c r="K40" s="583"/>
      <c r="L40" s="583"/>
      <c r="M40" s="583"/>
      <c r="N40" s="583"/>
      <c r="O40" s="584"/>
      <c r="P40" s="111"/>
      <c r="Q40" s="111"/>
      <c r="R40" s="111"/>
      <c r="S40" s="111"/>
      <c r="T40" s="111"/>
      <c r="U40" s="111"/>
      <c r="V40" s="111"/>
      <c r="W40" s="111"/>
      <c r="X40" s="112"/>
      <c r="Y40" s="462" t="s">
        <v>54</v>
      </c>
      <c r="Z40" s="457"/>
      <c r="AA40" s="458"/>
      <c r="AB40" s="538"/>
      <c r="AC40" s="538"/>
      <c r="AD40" s="53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7"/>
      <c r="B41" s="418"/>
      <c r="C41" s="418"/>
      <c r="D41" s="418"/>
      <c r="E41" s="418"/>
      <c r="F41" s="419"/>
      <c r="G41" s="585"/>
      <c r="H41" s="586"/>
      <c r="I41" s="586"/>
      <c r="J41" s="586"/>
      <c r="K41" s="586"/>
      <c r="L41" s="586"/>
      <c r="M41" s="586"/>
      <c r="N41" s="586"/>
      <c r="O41" s="587"/>
      <c r="P41" s="114"/>
      <c r="Q41" s="114"/>
      <c r="R41" s="114"/>
      <c r="S41" s="114"/>
      <c r="T41" s="114"/>
      <c r="U41" s="114"/>
      <c r="V41" s="114"/>
      <c r="W41" s="114"/>
      <c r="X41" s="115"/>
      <c r="Y41" s="462" t="s">
        <v>13</v>
      </c>
      <c r="Z41" s="457"/>
      <c r="AA41" s="458"/>
      <c r="AB41" s="571" t="s">
        <v>180</v>
      </c>
      <c r="AC41" s="571"/>
      <c r="AD41" s="57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5" t="s">
        <v>345</v>
      </c>
      <c r="B44" s="786"/>
      <c r="C44" s="786"/>
      <c r="D44" s="786"/>
      <c r="E44" s="786"/>
      <c r="F44" s="787"/>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47" t="s">
        <v>386</v>
      </c>
      <c r="AF44" s="247"/>
      <c r="AG44" s="247"/>
      <c r="AH44" s="247"/>
      <c r="AI44" s="247" t="s">
        <v>408</v>
      </c>
      <c r="AJ44" s="247"/>
      <c r="AK44" s="247"/>
      <c r="AL44" s="247"/>
      <c r="AM44" s="247" t="s">
        <v>505</v>
      </c>
      <c r="AN44" s="247"/>
      <c r="AO44" s="247"/>
      <c r="AP44" s="247"/>
      <c r="AQ44" s="154" t="s">
        <v>232</v>
      </c>
      <c r="AR44" s="155"/>
      <c r="AS44" s="155"/>
      <c r="AT44" s="156"/>
      <c r="AU44" s="427" t="s">
        <v>134</v>
      </c>
      <c r="AV44" s="427"/>
      <c r="AW44" s="427"/>
      <c r="AX44" s="924"/>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47"/>
      <c r="AF45" s="247"/>
      <c r="AG45" s="247"/>
      <c r="AH45" s="247"/>
      <c r="AI45" s="247"/>
      <c r="AJ45" s="247"/>
      <c r="AK45" s="247"/>
      <c r="AL45" s="247"/>
      <c r="AM45" s="247"/>
      <c r="AN45" s="247"/>
      <c r="AO45" s="247"/>
      <c r="AP45" s="247"/>
      <c r="AQ45" s="250"/>
      <c r="AR45" s="201"/>
      <c r="AS45" s="136" t="s">
        <v>233</v>
      </c>
      <c r="AT45" s="137"/>
      <c r="AU45" s="200"/>
      <c r="AV45" s="200"/>
      <c r="AW45" s="408" t="s">
        <v>179</v>
      </c>
      <c r="AX45" s="409"/>
      <c r="AY45">
        <f>$AY$44</f>
        <v>0</v>
      </c>
    </row>
    <row r="46" spans="1:51" ht="23.25" hidden="1" customHeight="1" x14ac:dyDescent="0.15">
      <c r="A46" s="413"/>
      <c r="B46" s="411"/>
      <c r="C46" s="411"/>
      <c r="D46" s="411"/>
      <c r="E46" s="411"/>
      <c r="F46" s="412"/>
      <c r="G46" s="579"/>
      <c r="H46" s="580"/>
      <c r="I46" s="580"/>
      <c r="J46" s="580"/>
      <c r="K46" s="580"/>
      <c r="L46" s="580"/>
      <c r="M46" s="580"/>
      <c r="N46" s="580"/>
      <c r="O46" s="581"/>
      <c r="P46" s="108"/>
      <c r="Q46" s="108"/>
      <c r="R46" s="108"/>
      <c r="S46" s="108"/>
      <c r="T46" s="108"/>
      <c r="U46" s="108"/>
      <c r="V46" s="108"/>
      <c r="W46" s="108"/>
      <c r="X46" s="109"/>
      <c r="Y46" s="486" t="s">
        <v>12</v>
      </c>
      <c r="Z46" s="546"/>
      <c r="AA46" s="547"/>
      <c r="AB46" s="476"/>
      <c r="AC46" s="476"/>
      <c r="AD46" s="47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4"/>
      <c r="B47" s="415"/>
      <c r="C47" s="415"/>
      <c r="D47" s="415"/>
      <c r="E47" s="415"/>
      <c r="F47" s="416"/>
      <c r="G47" s="582"/>
      <c r="H47" s="583"/>
      <c r="I47" s="583"/>
      <c r="J47" s="583"/>
      <c r="K47" s="583"/>
      <c r="L47" s="583"/>
      <c r="M47" s="583"/>
      <c r="N47" s="583"/>
      <c r="O47" s="584"/>
      <c r="P47" s="111"/>
      <c r="Q47" s="111"/>
      <c r="R47" s="111"/>
      <c r="S47" s="111"/>
      <c r="T47" s="111"/>
      <c r="U47" s="111"/>
      <c r="V47" s="111"/>
      <c r="W47" s="111"/>
      <c r="X47" s="112"/>
      <c r="Y47" s="462" t="s">
        <v>54</v>
      </c>
      <c r="Z47" s="457"/>
      <c r="AA47" s="458"/>
      <c r="AB47" s="538"/>
      <c r="AC47" s="538"/>
      <c r="AD47" s="53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7"/>
      <c r="B48" s="418"/>
      <c r="C48" s="418"/>
      <c r="D48" s="418"/>
      <c r="E48" s="418"/>
      <c r="F48" s="419"/>
      <c r="G48" s="585"/>
      <c r="H48" s="586"/>
      <c r="I48" s="586"/>
      <c r="J48" s="586"/>
      <c r="K48" s="586"/>
      <c r="L48" s="586"/>
      <c r="M48" s="586"/>
      <c r="N48" s="586"/>
      <c r="O48" s="587"/>
      <c r="P48" s="114"/>
      <c r="Q48" s="114"/>
      <c r="R48" s="114"/>
      <c r="S48" s="114"/>
      <c r="T48" s="114"/>
      <c r="U48" s="114"/>
      <c r="V48" s="114"/>
      <c r="W48" s="114"/>
      <c r="X48" s="115"/>
      <c r="Y48" s="462" t="s">
        <v>13</v>
      </c>
      <c r="Z48" s="457"/>
      <c r="AA48" s="458"/>
      <c r="AB48" s="571" t="s">
        <v>180</v>
      </c>
      <c r="AC48" s="571"/>
      <c r="AD48" s="57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0" t="s">
        <v>345</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47" t="s">
        <v>386</v>
      </c>
      <c r="AF51" s="247"/>
      <c r="AG51" s="247"/>
      <c r="AH51" s="247"/>
      <c r="AI51" s="247" t="s">
        <v>408</v>
      </c>
      <c r="AJ51" s="247"/>
      <c r="AK51" s="247"/>
      <c r="AL51" s="247"/>
      <c r="AM51" s="247" t="s">
        <v>505</v>
      </c>
      <c r="AN51" s="247"/>
      <c r="AO51" s="247"/>
      <c r="AP51" s="247"/>
      <c r="AQ51" s="154" t="s">
        <v>232</v>
      </c>
      <c r="AR51" s="155"/>
      <c r="AS51" s="155"/>
      <c r="AT51" s="156"/>
      <c r="AU51" s="939" t="s">
        <v>134</v>
      </c>
      <c r="AV51" s="939"/>
      <c r="AW51" s="939"/>
      <c r="AX51" s="940"/>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47"/>
      <c r="AF52" s="247"/>
      <c r="AG52" s="247"/>
      <c r="AH52" s="247"/>
      <c r="AI52" s="247"/>
      <c r="AJ52" s="247"/>
      <c r="AK52" s="247"/>
      <c r="AL52" s="247"/>
      <c r="AM52" s="247"/>
      <c r="AN52" s="247"/>
      <c r="AO52" s="247"/>
      <c r="AP52" s="247"/>
      <c r="AQ52" s="250"/>
      <c r="AR52" s="201"/>
      <c r="AS52" s="136" t="s">
        <v>233</v>
      </c>
      <c r="AT52" s="137"/>
      <c r="AU52" s="200"/>
      <c r="AV52" s="200"/>
      <c r="AW52" s="408" t="s">
        <v>179</v>
      </c>
      <c r="AX52" s="409"/>
      <c r="AY52">
        <f>$AY$51</f>
        <v>0</v>
      </c>
    </row>
    <row r="53" spans="1:51" ht="23.25" hidden="1" customHeight="1" x14ac:dyDescent="0.15">
      <c r="A53" s="413"/>
      <c r="B53" s="411"/>
      <c r="C53" s="411"/>
      <c r="D53" s="411"/>
      <c r="E53" s="411"/>
      <c r="F53" s="412"/>
      <c r="G53" s="579"/>
      <c r="H53" s="580"/>
      <c r="I53" s="580"/>
      <c r="J53" s="580"/>
      <c r="K53" s="580"/>
      <c r="L53" s="580"/>
      <c r="M53" s="580"/>
      <c r="N53" s="580"/>
      <c r="O53" s="581"/>
      <c r="P53" s="108"/>
      <c r="Q53" s="108"/>
      <c r="R53" s="108"/>
      <c r="S53" s="108"/>
      <c r="T53" s="108"/>
      <c r="U53" s="108"/>
      <c r="V53" s="108"/>
      <c r="W53" s="108"/>
      <c r="X53" s="109"/>
      <c r="Y53" s="486" t="s">
        <v>12</v>
      </c>
      <c r="Z53" s="546"/>
      <c r="AA53" s="547"/>
      <c r="AB53" s="476"/>
      <c r="AC53" s="476"/>
      <c r="AD53" s="47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4"/>
      <c r="B54" s="415"/>
      <c r="C54" s="415"/>
      <c r="D54" s="415"/>
      <c r="E54" s="415"/>
      <c r="F54" s="416"/>
      <c r="G54" s="582"/>
      <c r="H54" s="583"/>
      <c r="I54" s="583"/>
      <c r="J54" s="583"/>
      <c r="K54" s="583"/>
      <c r="L54" s="583"/>
      <c r="M54" s="583"/>
      <c r="N54" s="583"/>
      <c r="O54" s="584"/>
      <c r="P54" s="111"/>
      <c r="Q54" s="111"/>
      <c r="R54" s="111"/>
      <c r="S54" s="111"/>
      <c r="T54" s="111"/>
      <c r="U54" s="111"/>
      <c r="V54" s="111"/>
      <c r="W54" s="111"/>
      <c r="X54" s="112"/>
      <c r="Y54" s="462" t="s">
        <v>54</v>
      </c>
      <c r="Z54" s="457"/>
      <c r="AA54" s="458"/>
      <c r="AB54" s="538"/>
      <c r="AC54" s="538"/>
      <c r="AD54" s="53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7"/>
      <c r="B55" s="418"/>
      <c r="C55" s="418"/>
      <c r="D55" s="418"/>
      <c r="E55" s="418"/>
      <c r="F55" s="419"/>
      <c r="G55" s="585"/>
      <c r="H55" s="586"/>
      <c r="I55" s="586"/>
      <c r="J55" s="586"/>
      <c r="K55" s="586"/>
      <c r="L55" s="586"/>
      <c r="M55" s="586"/>
      <c r="N55" s="586"/>
      <c r="O55" s="587"/>
      <c r="P55" s="114"/>
      <c r="Q55" s="114"/>
      <c r="R55" s="114"/>
      <c r="S55" s="114"/>
      <c r="T55" s="114"/>
      <c r="U55" s="114"/>
      <c r="V55" s="114"/>
      <c r="W55" s="114"/>
      <c r="X55" s="115"/>
      <c r="Y55" s="462" t="s">
        <v>13</v>
      </c>
      <c r="Z55" s="457"/>
      <c r="AA55" s="458"/>
      <c r="AB55" s="608" t="s">
        <v>14</v>
      </c>
      <c r="AC55" s="608"/>
      <c r="AD55" s="60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0" t="s">
        <v>345</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47" t="s">
        <v>386</v>
      </c>
      <c r="AF58" s="247"/>
      <c r="AG58" s="247"/>
      <c r="AH58" s="247"/>
      <c r="AI58" s="247" t="s">
        <v>408</v>
      </c>
      <c r="AJ58" s="247"/>
      <c r="AK58" s="247"/>
      <c r="AL58" s="247"/>
      <c r="AM58" s="247" t="s">
        <v>505</v>
      </c>
      <c r="AN58" s="247"/>
      <c r="AO58" s="247"/>
      <c r="AP58" s="247"/>
      <c r="AQ58" s="154" t="s">
        <v>232</v>
      </c>
      <c r="AR58" s="155"/>
      <c r="AS58" s="155"/>
      <c r="AT58" s="156"/>
      <c r="AU58" s="939" t="s">
        <v>134</v>
      </c>
      <c r="AV58" s="939"/>
      <c r="AW58" s="939"/>
      <c r="AX58" s="940"/>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47"/>
      <c r="AF59" s="247"/>
      <c r="AG59" s="247"/>
      <c r="AH59" s="247"/>
      <c r="AI59" s="247"/>
      <c r="AJ59" s="247"/>
      <c r="AK59" s="247"/>
      <c r="AL59" s="247"/>
      <c r="AM59" s="247"/>
      <c r="AN59" s="247"/>
      <c r="AO59" s="247"/>
      <c r="AP59" s="247"/>
      <c r="AQ59" s="250"/>
      <c r="AR59" s="201"/>
      <c r="AS59" s="136" t="s">
        <v>233</v>
      </c>
      <c r="AT59" s="137"/>
      <c r="AU59" s="200"/>
      <c r="AV59" s="200"/>
      <c r="AW59" s="408" t="s">
        <v>179</v>
      </c>
      <c r="AX59" s="409"/>
      <c r="AY59">
        <f>$AY$58</f>
        <v>0</v>
      </c>
    </row>
    <row r="60" spans="1:51" ht="23.25" hidden="1" customHeight="1" x14ac:dyDescent="0.15">
      <c r="A60" s="413"/>
      <c r="B60" s="411"/>
      <c r="C60" s="411"/>
      <c r="D60" s="411"/>
      <c r="E60" s="411"/>
      <c r="F60" s="412"/>
      <c r="G60" s="579"/>
      <c r="H60" s="580"/>
      <c r="I60" s="580"/>
      <c r="J60" s="580"/>
      <c r="K60" s="580"/>
      <c r="L60" s="580"/>
      <c r="M60" s="580"/>
      <c r="N60" s="580"/>
      <c r="O60" s="581"/>
      <c r="P60" s="108"/>
      <c r="Q60" s="108"/>
      <c r="R60" s="108"/>
      <c r="S60" s="108"/>
      <c r="T60" s="108"/>
      <c r="U60" s="108"/>
      <c r="V60" s="108"/>
      <c r="W60" s="108"/>
      <c r="X60" s="109"/>
      <c r="Y60" s="486" t="s">
        <v>12</v>
      </c>
      <c r="Z60" s="546"/>
      <c r="AA60" s="547"/>
      <c r="AB60" s="476"/>
      <c r="AC60" s="476"/>
      <c r="AD60" s="47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4"/>
      <c r="B61" s="415"/>
      <c r="C61" s="415"/>
      <c r="D61" s="415"/>
      <c r="E61" s="415"/>
      <c r="F61" s="416"/>
      <c r="G61" s="582"/>
      <c r="H61" s="583"/>
      <c r="I61" s="583"/>
      <c r="J61" s="583"/>
      <c r="K61" s="583"/>
      <c r="L61" s="583"/>
      <c r="M61" s="583"/>
      <c r="N61" s="583"/>
      <c r="O61" s="584"/>
      <c r="P61" s="111"/>
      <c r="Q61" s="111"/>
      <c r="R61" s="111"/>
      <c r="S61" s="111"/>
      <c r="T61" s="111"/>
      <c r="U61" s="111"/>
      <c r="V61" s="111"/>
      <c r="W61" s="111"/>
      <c r="X61" s="112"/>
      <c r="Y61" s="462" t="s">
        <v>54</v>
      </c>
      <c r="Z61" s="457"/>
      <c r="AA61" s="458"/>
      <c r="AB61" s="538"/>
      <c r="AC61" s="538"/>
      <c r="AD61" s="53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4"/>
      <c r="B62" s="415"/>
      <c r="C62" s="415"/>
      <c r="D62" s="415"/>
      <c r="E62" s="415"/>
      <c r="F62" s="416"/>
      <c r="G62" s="585"/>
      <c r="H62" s="586"/>
      <c r="I62" s="586"/>
      <c r="J62" s="586"/>
      <c r="K62" s="586"/>
      <c r="L62" s="586"/>
      <c r="M62" s="586"/>
      <c r="N62" s="586"/>
      <c r="O62" s="587"/>
      <c r="P62" s="114"/>
      <c r="Q62" s="114"/>
      <c r="R62" s="114"/>
      <c r="S62" s="114"/>
      <c r="T62" s="114"/>
      <c r="U62" s="114"/>
      <c r="V62" s="114"/>
      <c r="W62" s="114"/>
      <c r="X62" s="115"/>
      <c r="Y62" s="462" t="s">
        <v>13</v>
      </c>
      <c r="Z62" s="457"/>
      <c r="AA62" s="458"/>
      <c r="AB62" s="571" t="s">
        <v>14</v>
      </c>
      <c r="AC62" s="571"/>
      <c r="AD62" s="57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7" t="s">
        <v>346</v>
      </c>
      <c r="B65" s="498"/>
      <c r="C65" s="498"/>
      <c r="D65" s="498"/>
      <c r="E65" s="498"/>
      <c r="F65" s="499"/>
      <c r="G65" s="500"/>
      <c r="H65" s="242" t="s">
        <v>146</v>
      </c>
      <c r="I65" s="242"/>
      <c r="J65" s="242"/>
      <c r="K65" s="242"/>
      <c r="L65" s="242"/>
      <c r="M65" s="242"/>
      <c r="N65" s="242"/>
      <c r="O65" s="243"/>
      <c r="P65" s="241" t="s">
        <v>59</v>
      </c>
      <c r="Q65" s="242"/>
      <c r="R65" s="242"/>
      <c r="S65" s="242"/>
      <c r="T65" s="242"/>
      <c r="U65" s="242"/>
      <c r="V65" s="243"/>
      <c r="W65" s="502" t="s">
        <v>341</v>
      </c>
      <c r="X65" s="503"/>
      <c r="Y65" s="506"/>
      <c r="Z65" s="506"/>
      <c r="AA65" s="507"/>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90"/>
      <c r="B66" s="491"/>
      <c r="C66" s="491"/>
      <c r="D66" s="491"/>
      <c r="E66" s="491"/>
      <c r="F66" s="492"/>
      <c r="G66" s="501"/>
      <c r="H66" s="245"/>
      <c r="I66" s="245"/>
      <c r="J66" s="245"/>
      <c r="K66" s="245"/>
      <c r="L66" s="245"/>
      <c r="M66" s="245"/>
      <c r="N66" s="245"/>
      <c r="O66" s="246"/>
      <c r="P66" s="244"/>
      <c r="Q66" s="245"/>
      <c r="R66" s="245"/>
      <c r="S66" s="245"/>
      <c r="T66" s="245"/>
      <c r="U66" s="245"/>
      <c r="V66" s="246"/>
      <c r="W66" s="504"/>
      <c r="X66" s="505"/>
      <c r="Y66" s="508"/>
      <c r="Z66" s="508"/>
      <c r="AA66" s="50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90"/>
      <c r="B67" s="491"/>
      <c r="C67" s="491"/>
      <c r="D67" s="491"/>
      <c r="E67" s="491"/>
      <c r="F67" s="49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0"/>
      <c r="B68" s="491"/>
      <c r="C68" s="491"/>
      <c r="D68" s="491"/>
      <c r="E68" s="491"/>
      <c r="F68" s="49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0"/>
      <c r="B69" s="491"/>
      <c r="C69" s="491"/>
      <c r="D69" s="491"/>
      <c r="E69" s="491"/>
      <c r="F69" s="49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0" t="s">
        <v>351</v>
      </c>
      <c r="B70" s="491"/>
      <c r="C70" s="491"/>
      <c r="D70" s="491"/>
      <c r="E70" s="491"/>
      <c r="F70" s="492"/>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0"/>
      <c r="B71" s="491"/>
      <c r="C71" s="491"/>
      <c r="D71" s="491"/>
      <c r="E71" s="491"/>
      <c r="F71" s="49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3"/>
      <c r="B72" s="494"/>
      <c r="C72" s="494"/>
      <c r="D72" s="494"/>
      <c r="E72" s="494"/>
      <c r="F72" s="49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1" t="s">
        <v>346</v>
      </c>
      <c r="B73" s="522"/>
      <c r="C73" s="522"/>
      <c r="D73" s="522"/>
      <c r="E73" s="522"/>
      <c r="F73" s="523"/>
      <c r="G73" s="597"/>
      <c r="H73" s="133" t="s">
        <v>146</v>
      </c>
      <c r="I73" s="133"/>
      <c r="J73" s="133"/>
      <c r="K73" s="133"/>
      <c r="L73" s="133"/>
      <c r="M73" s="133"/>
      <c r="N73" s="133"/>
      <c r="O73" s="134"/>
      <c r="P73" s="158" t="s">
        <v>59</v>
      </c>
      <c r="Q73" s="133"/>
      <c r="R73" s="133"/>
      <c r="S73" s="133"/>
      <c r="T73" s="133"/>
      <c r="U73" s="133"/>
      <c r="V73" s="133"/>
      <c r="W73" s="133"/>
      <c r="X73" s="134"/>
      <c r="Y73" s="599"/>
      <c r="Z73" s="600"/>
      <c r="AA73" s="601"/>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24"/>
      <c r="B74" s="525"/>
      <c r="C74" s="525"/>
      <c r="D74" s="525"/>
      <c r="E74" s="525"/>
      <c r="F74" s="526"/>
      <c r="G74" s="59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4"/>
      <c r="B75" s="525"/>
      <c r="C75" s="525"/>
      <c r="D75" s="525"/>
      <c r="E75" s="525"/>
      <c r="F75" s="526"/>
      <c r="G75" s="62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4"/>
      <c r="B76" s="525"/>
      <c r="C76" s="525"/>
      <c r="D76" s="525"/>
      <c r="E76" s="525"/>
      <c r="F76" s="526"/>
      <c r="G76" s="62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4"/>
      <c r="B77" s="525"/>
      <c r="C77" s="525"/>
      <c r="D77" s="525"/>
      <c r="E77" s="525"/>
      <c r="F77" s="526"/>
      <c r="G77" s="625"/>
      <c r="H77" s="114"/>
      <c r="I77" s="114"/>
      <c r="J77" s="114"/>
      <c r="K77" s="114"/>
      <c r="L77" s="114"/>
      <c r="M77" s="114"/>
      <c r="N77" s="114"/>
      <c r="O77" s="115"/>
      <c r="P77" s="111"/>
      <c r="Q77" s="111"/>
      <c r="R77" s="111"/>
      <c r="S77" s="111"/>
      <c r="T77" s="111"/>
      <c r="U77" s="111"/>
      <c r="V77" s="111"/>
      <c r="W77" s="111"/>
      <c r="X77" s="112"/>
      <c r="Y77" s="158" t="s">
        <v>13</v>
      </c>
      <c r="Z77" s="133"/>
      <c r="AA77" s="134"/>
      <c r="AB77" s="594" t="s">
        <v>14</v>
      </c>
      <c r="AC77" s="594"/>
      <c r="AD77" s="594"/>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602"/>
      <c r="I78" s="603"/>
      <c r="J78" s="603"/>
      <c r="K78" s="603"/>
      <c r="L78" s="603"/>
      <c r="M78" s="603"/>
      <c r="N78" s="603"/>
      <c r="O78" s="604"/>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3" t="s">
        <v>340</v>
      </c>
      <c r="AP79" s="274"/>
      <c r="AQ79" s="274"/>
      <c r="AR79" s="76" t="s">
        <v>338</v>
      </c>
      <c r="AS79" s="273"/>
      <c r="AT79" s="274"/>
      <c r="AU79" s="274"/>
      <c r="AV79" s="274"/>
      <c r="AW79" s="274"/>
      <c r="AX79" s="982"/>
      <c r="AY79">
        <f>COUNTIF($AR$79,"☑")</f>
        <v>0</v>
      </c>
    </row>
    <row r="80" spans="1:51" ht="18.75" hidden="1" customHeight="1" x14ac:dyDescent="0.15">
      <c r="A80" s="878" t="s">
        <v>147</v>
      </c>
      <c r="B80" s="539" t="s">
        <v>337</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696</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0</v>
      </c>
    </row>
    <row r="81" spans="1:60" ht="22.5" hidden="1" customHeight="1" x14ac:dyDescent="0.15">
      <c r="A81" s="879"/>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0</v>
      </c>
    </row>
    <row r="82" spans="1:60" ht="22.5" hidden="1" customHeight="1" x14ac:dyDescent="0.15">
      <c r="A82" s="879"/>
      <c r="B82" s="542"/>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898"/>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9"/>
      <c r="AY82">
        <f t="shared" ref="AY82:AY89" si="10">$AY$80</f>
        <v>0</v>
      </c>
    </row>
    <row r="83" spans="1:60" ht="22.5" hidden="1" customHeight="1" x14ac:dyDescent="0.15">
      <c r="A83" s="879"/>
      <c r="B83" s="542"/>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0"/>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1"/>
      <c r="AY83">
        <f t="shared" si="10"/>
        <v>0</v>
      </c>
    </row>
    <row r="84" spans="1:60" ht="19.5" hidden="1" customHeight="1" x14ac:dyDescent="0.15">
      <c r="A84" s="879"/>
      <c r="B84" s="543"/>
      <c r="C84" s="544"/>
      <c r="D84" s="544"/>
      <c r="E84" s="544"/>
      <c r="F84" s="545"/>
      <c r="G84" s="695"/>
      <c r="H84" s="695"/>
      <c r="I84" s="695"/>
      <c r="J84" s="695"/>
      <c r="K84" s="695"/>
      <c r="L84" s="695"/>
      <c r="M84" s="695"/>
      <c r="N84" s="695"/>
      <c r="O84" s="695"/>
      <c r="P84" s="695"/>
      <c r="Q84" s="695"/>
      <c r="R84" s="695"/>
      <c r="S84" s="695"/>
      <c r="T84" s="695"/>
      <c r="U84" s="695"/>
      <c r="V84" s="695"/>
      <c r="W84" s="695"/>
      <c r="X84" s="695"/>
      <c r="Y84" s="695"/>
      <c r="Z84" s="695"/>
      <c r="AA84" s="696"/>
      <c r="AB84" s="902"/>
      <c r="AC84" s="695"/>
      <c r="AD84" s="695"/>
      <c r="AE84" s="693"/>
      <c r="AF84" s="693"/>
      <c r="AG84" s="693"/>
      <c r="AH84" s="693"/>
      <c r="AI84" s="693"/>
      <c r="AJ84" s="693"/>
      <c r="AK84" s="693"/>
      <c r="AL84" s="693"/>
      <c r="AM84" s="693"/>
      <c r="AN84" s="693"/>
      <c r="AO84" s="693"/>
      <c r="AP84" s="693"/>
      <c r="AQ84" s="693"/>
      <c r="AR84" s="693"/>
      <c r="AS84" s="693"/>
      <c r="AT84" s="693"/>
      <c r="AU84" s="695"/>
      <c r="AV84" s="695"/>
      <c r="AW84" s="695"/>
      <c r="AX84" s="903"/>
      <c r="AY84">
        <f t="shared" si="10"/>
        <v>0</v>
      </c>
    </row>
    <row r="85" spans="1:60" ht="18.75" hidden="1" customHeight="1" x14ac:dyDescent="0.15">
      <c r="A85" s="879"/>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5"/>
      <c r="Z85" s="166"/>
      <c r="AA85" s="167"/>
      <c r="AB85" s="572" t="s">
        <v>11</v>
      </c>
      <c r="AC85" s="573"/>
      <c r="AD85" s="574"/>
      <c r="AE85" s="247" t="s">
        <v>386</v>
      </c>
      <c r="AF85" s="247"/>
      <c r="AG85" s="247"/>
      <c r="AH85" s="247"/>
      <c r="AI85" s="247" t="s">
        <v>408</v>
      </c>
      <c r="AJ85" s="247"/>
      <c r="AK85" s="247"/>
      <c r="AL85" s="247"/>
      <c r="AM85" s="247" t="s">
        <v>505</v>
      </c>
      <c r="AN85" s="247"/>
      <c r="AO85" s="247"/>
      <c r="AP85" s="247"/>
      <c r="AQ85" s="158" t="s">
        <v>232</v>
      </c>
      <c r="AR85" s="133"/>
      <c r="AS85" s="133"/>
      <c r="AT85" s="134"/>
      <c r="AU85" s="548" t="s">
        <v>134</v>
      </c>
      <c r="AV85" s="548"/>
      <c r="AW85" s="548"/>
      <c r="AX85" s="549"/>
      <c r="AY85">
        <f t="shared" si="10"/>
        <v>0</v>
      </c>
      <c r="AZ85" s="10"/>
      <c r="BA85" s="10"/>
      <c r="BB85" s="10"/>
      <c r="BC85" s="10"/>
    </row>
    <row r="86" spans="1:60" ht="18.75" hidden="1" customHeight="1" x14ac:dyDescent="0.15">
      <c r="A86" s="879"/>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5"/>
      <c r="Z86" s="166"/>
      <c r="AA86" s="167"/>
      <c r="AB86" s="423"/>
      <c r="AC86" s="424"/>
      <c r="AD86" s="425"/>
      <c r="AE86" s="247"/>
      <c r="AF86" s="247"/>
      <c r="AG86" s="247"/>
      <c r="AH86" s="247"/>
      <c r="AI86" s="247"/>
      <c r="AJ86" s="247"/>
      <c r="AK86" s="247"/>
      <c r="AL86" s="247"/>
      <c r="AM86" s="247"/>
      <c r="AN86" s="247"/>
      <c r="AO86" s="247"/>
      <c r="AP86" s="247"/>
      <c r="AQ86" s="199"/>
      <c r="AR86" s="200"/>
      <c r="AS86" s="136" t="s">
        <v>233</v>
      </c>
      <c r="AT86" s="137"/>
      <c r="AU86" s="200"/>
      <c r="AV86" s="200"/>
      <c r="AW86" s="408" t="s">
        <v>179</v>
      </c>
      <c r="AX86" s="409"/>
      <c r="AY86">
        <f t="shared" si="10"/>
        <v>0</v>
      </c>
      <c r="AZ86" s="10"/>
      <c r="BA86" s="10"/>
      <c r="BB86" s="10"/>
      <c r="BC86" s="10"/>
      <c r="BD86" s="10"/>
      <c r="BE86" s="10"/>
      <c r="BF86" s="10"/>
      <c r="BG86" s="10"/>
      <c r="BH86" s="10"/>
    </row>
    <row r="87" spans="1:60" ht="23.25" hidden="1" customHeight="1" x14ac:dyDescent="0.15">
      <c r="A87" s="879"/>
      <c r="B87" s="440"/>
      <c r="C87" s="440"/>
      <c r="D87" s="440"/>
      <c r="E87" s="440"/>
      <c r="F87" s="441"/>
      <c r="G87" s="107"/>
      <c r="H87" s="108"/>
      <c r="I87" s="108"/>
      <c r="J87" s="108"/>
      <c r="K87" s="108"/>
      <c r="L87" s="108"/>
      <c r="M87" s="108"/>
      <c r="N87" s="108"/>
      <c r="O87" s="109"/>
      <c r="P87" s="108"/>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9"/>
      <c r="B88" s="440"/>
      <c r="C88" s="440"/>
      <c r="D88" s="440"/>
      <c r="E88" s="440"/>
      <c r="F88" s="441"/>
      <c r="G88" s="110"/>
      <c r="H88" s="111"/>
      <c r="I88" s="111"/>
      <c r="J88" s="111"/>
      <c r="K88" s="111"/>
      <c r="L88" s="111"/>
      <c r="M88" s="111"/>
      <c r="N88" s="111"/>
      <c r="O88" s="112"/>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9"/>
      <c r="B89" s="544"/>
      <c r="C89" s="544"/>
      <c r="D89" s="544"/>
      <c r="E89" s="544"/>
      <c r="F89" s="545"/>
      <c r="G89" s="113"/>
      <c r="H89" s="114"/>
      <c r="I89" s="114"/>
      <c r="J89" s="114"/>
      <c r="K89" s="114"/>
      <c r="L89" s="114"/>
      <c r="M89" s="114"/>
      <c r="N89" s="114"/>
      <c r="O89" s="115"/>
      <c r="P89" s="177"/>
      <c r="Q89" s="177"/>
      <c r="R89" s="177"/>
      <c r="S89" s="177"/>
      <c r="T89" s="177"/>
      <c r="U89" s="177"/>
      <c r="V89" s="177"/>
      <c r="W89" s="177"/>
      <c r="X89" s="575"/>
      <c r="Y89" s="473" t="s">
        <v>13</v>
      </c>
      <c r="Z89" s="474"/>
      <c r="AA89" s="475"/>
      <c r="AB89" s="608" t="s">
        <v>14</v>
      </c>
      <c r="AC89" s="608"/>
      <c r="AD89" s="60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9"/>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5"/>
      <c r="Z90" s="166"/>
      <c r="AA90" s="167"/>
      <c r="AB90" s="572" t="s">
        <v>11</v>
      </c>
      <c r="AC90" s="573"/>
      <c r="AD90" s="574"/>
      <c r="AE90" s="247" t="s">
        <v>386</v>
      </c>
      <c r="AF90" s="247"/>
      <c r="AG90" s="247"/>
      <c r="AH90" s="247"/>
      <c r="AI90" s="247" t="s">
        <v>408</v>
      </c>
      <c r="AJ90" s="247"/>
      <c r="AK90" s="247"/>
      <c r="AL90" s="247"/>
      <c r="AM90" s="247" t="s">
        <v>505</v>
      </c>
      <c r="AN90" s="247"/>
      <c r="AO90" s="247"/>
      <c r="AP90" s="247"/>
      <c r="AQ90" s="158" t="s">
        <v>232</v>
      </c>
      <c r="AR90" s="133"/>
      <c r="AS90" s="133"/>
      <c r="AT90" s="134"/>
      <c r="AU90" s="548" t="s">
        <v>134</v>
      </c>
      <c r="AV90" s="548"/>
      <c r="AW90" s="548"/>
      <c r="AX90" s="549"/>
      <c r="AY90">
        <f>COUNTA($G$92)</f>
        <v>0</v>
      </c>
    </row>
    <row r="91" spans="1:60" ht="18.75" hidden="1" customHeight="1" x14ac:dyDescent="0.15">
      <c r="A91" s="879"/>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5"/>
      <c r="Z91" s="166"/>
      <c r="AA91" s="167"/>
      <c r="AB91" s="423"/>
      <c r="AC91" s="424"/>
      <c r="AD91" s="425"/>
      <c r="AE91" s="247"/>
      <c r="AF91" s="247"/>
      <c r="AG91" s="247"/>
      <c r="AH91" s="247"/>
      <c r="AI91" s="247"/>
      <c r="AJ91" s="247"/>
      <c r="AK91" s="247"/>
      <c r="AL91" s="247"/>
      <c r="AM91" s="247"/>
      <c r="AN91" s="247"/>
      <c r="AO91" s="247"/>
      <c r="AP91" s="247"/>
      <c r="AQ91" s="199"/>
      <c r="AR91" s="200"/>
      <c r="AS91" s="136" t="s">
        <v>233</v>
      </c>
      <c r="AT91" s="137"/>
      <c r="AU91" s="200"/>
      <c r="AV91" s="200"/>
      <c r="AW91" s="408" t="s">
        <v>179</v>
      </c>
      <c r="AX91" s="409"/>
      <c r="AY91">
        <f>$AY$90</f>
        <v>0</v>
      </c>
      <c r="AZ91" s="10"/>
      <c r="BA91" s="10"/>
      <c r="BB91" s="10"/>
      <c r="BC91" s="10"/>
    </row>
    <row r="92" spans="1:60" ht="23.25" hidden="1" customHeight="1" x14ac:dyDescent="0.15">
      <c r="A92" s="879"/>
      <c r="B92" s="440"/>
      <c r="C92" s="440"/>
      <c r="D92" s="440"/>
      <c r="E92" s="440"/>
      <c r="F92" s="441"/>
      <c r="G92" s="107"/>
      <c r="H92" s="108"/>
      <c r="I92" s="108"/>
      <c r="J92" s="108"/>
      <c r="K92" s="108"/>
      <c r="L92" s="108"/>
      <c r="M92" s="108"/>
      <c r="N92" s="108"/>
      <c r="O92" s="109"/>
      <c r="P92" s="108"/>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40"/>
      <c r="C93" s="440"/>
      <c r="D93" s="440"/>
      <c r="E93" s="440"/>
      <c r="F93" s="441"/>
      <c r="G93" s="110"/>
      <c r="H93" s="111"/>
      <c r="I93" s="111"/>
      <c r="J93" s="111"/>
      <c r="K93" s="111"/>
      <c r="L93" s="111"/>
      <c r="M93" s="111"/>
      <c r="N93" s="111"/>
      <c r="O93" s="112"/>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4"/>
      <c r="C94" s="544"/>
      <c r="D94" s="544"/>
      <c r="E94" s="544"/>
      <c r="F94" s="545"/>
      <c r="G94" s="113"/>
      <c r="H94" s="114"/>
      <c r="I94" s="114"/>
      <c r="J94" s="114"/>
      <c r="K94" s="114"/>
      <c r="L94" s="114"/>
      <c r="M94" s="114"/>
      <c r="N94" s="114"/>
      <c r="O94" s="115"/>
      <c r="P94" s="177"/>
      <c r="Q94" s="177"/>
      <c r="R94" s="177"/>
      <c r="S94" s="177"/>
      <c r="T94" s="177"/>
      <c r="U94" s="177"/>
      <c r="V94" s="177"/>
      <c r="W94" s="177"/>
      <c r="X94" s="575"/>
      <c r="Y94" s="473" t="s">
        <v>13</v>
      </c>
      <c r="Z94" s="474"/>
      <c r="AA94" s="475"/>
      <c r="AB94" s="608" t="s">
        <v>14</v>
      </c>
      <c r="AC94" s="608"/>
      <c r="AD94" s="60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5"/>
      <c r="Z95" s="166"/>
      <c r="AA95" s="167"/>
      <c r="AB95" s="572" t="s">
        <v>11</v>
      </c>
      <c r="AC95" s="573"/>
      <c r="AD95" s="574"/>
      <c r="AE95" s="247" t="s">
        <v>386</v>
      </c>
      <c r="AF95" s="247"/>
      <c r="AG95" s="247"/>
      <c r="AH95" s="247"/>
      <c r="AI95" s="247" t="s">
        <v>408</v>
      </c>
      <c r="AJ95" s="247"/>
      <c r="AK95" s="247"/>
      <c r="AL95" s="247"/>
      <c r="AM95" s="247" t="s">
        <v>505</v>
      </c>
      <c r="AN95" s="247"/>
      <c r="AO95" s="247"/>
      <c r="AP95" s="247"/>
      <c r="AQ95" s="158" t="s">
        <v>232</v>
      </c>
      <c r="AR95" s="133"/>
      <c r="AS95" s="133"/>
      <c r="AT95" s="134"/>
      <c r="AU95" s="548" t="s">
        <v>134</v>
      </c>
      <c r="AV95" s="548"/>
      <c r="AW95" s="548"/>
      <c r="AX95" s="549"/>
      <c r="AY95">
        <f>COUNTA($G$97)</f>
        <v>0</v>
      </c>
      <c r="AZ95" s="10"/>
      <c r="BA95" s="10"/>
      <c r="BB95" s="10"/>
      <c r="BC95" s="10"/>
      <c r="BD95" s="10"/>
      <c r="BE95" s="10"/>
      <c r="BF95" s="10"/>
      <c r="BG95" s="10"/>
      <c r="BH95" s="10"/>
    </row>
    <row r="96" spans="1:60" ht="18.75" hidden="1" customHeight="1" x14ac:dyDescent="0.15">
      <c r="A96" s="879"/>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5"/>
      <c r="Z96" s="166"/>
      <c r="AA96" s="167"/>
      <c r="AB96" s="423"/>
      <c r="AC96" s="424"/>
      <c r="AD96" s="425"/>
      <c r="AE96" s="247"/>
      <c r="AF96" s="247"/>
      <c r="AG96" s="247"/>
      <c r="AH96" s="247"/>
      <c r="AI96" s="247"/>
      <c r="AJ96" s="247"/>
      <c r="AK96" s="247"/>
      <c r="AL96" s="247"/>
      <c r="AM96" s="247"/>
      <c r="AN96" s="247"/>
      <c r="AO96" s="247"/>
      <c r="AP96" s="247"/>
      <c r="AQ96" s="199"/>
      <c r="AR96" s="200"/>
      <c r="AS96" s="136" t="s">
        <v>233</v>
      </c>
      <c r="AT96" s="137"/>
      <c r="AU96" s="200"/>
      <c r="AV96" s="200"/>
      <c r="AW96" s="408" t="s">
        <v>179</v>
      </c>
      <c r="AX96" s="409"/>
      <c r="AY96">
        <f>$AY$95</f>
        <v>0</v>
      </c>
    </row>
    <row r="97" spans="1:60" ht="23.25" hidden="1" customHeight="1" x14ac:dyDescent="0.15">
      <c r="A97" s="879"/>
      <c r="B97" s="440"/>
      <c r="C97" s="440"/>
      <c r="D97" s="440"/>
      <c r="E97" s="440"/>
      <c r="F97" s="441"/>
      <c r="G97" s="107"/>
      <c r="H97" s="108"/>
      <c r="I97" s="108"/>
      <c r="J97" s="108"/>
      <c r="K97" s="108"/>
      <c r="L97" s="108"/>
      <c r="M97" s="108"/>
      <c r="N97" s="108"/>
      <c r="O97" s="109"/>
      <c r="P97" s="108"/>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40"/>
      <c r="C98" s="440"/>
      <c r="D98" s="440"/>
      <c r="E98" s="440"/>
      <c r="F98" s="441"/>
      <c r="G98" s="110"/>
      <c r="H98" s="111"/>
      <c r="I98" s="111"/>
      <c r="J98" s="111"/>
      <c r="K98" s="111"/>
      <c r="L98" s="111"/>
      <c r="M98" s="111"/>
      <c r="N98" s="111"/>
      <c r="O98" s="112"/>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42"/>
      <c r="C99" s="442"/>
      <c r="D99" s="442"/>
      <c r="E99" s="442"/>
      <c r="F99" s="443"/>
      <c r="G99" s="595"/>
      <c r="H99" s="216"/>
      <c r="I99" s="216"/>
      <c r="J99" s="216"/>
      <c r="K99" s="216"/>
      <c r="L99" s="216"/>
      <c r="M99" s="216"/>
      <c r="N99" s="216"/>
      <c r="O99" s="596"/>
      <c r="P99" s="533"/>
      <c r="Q99" s="533"/>
      <c r="R99" s="533"/>
      <c r="S99" s="533"/>
      <c r="T99" s="533"/>
      <c r="U99" s="533"/>
      <c r="V99" s="533"/>
      <c r="W99" s="533"/>
      <c r="X99" s="534"/>
      <c r="Y99" s="909" t="s">
        <v>13</v>
      </c>
      <c r="Z99" s="910"/>
      <c r="AA99" s="911"/>
      <c r="AB99" s="906" t="s">
        <v>14</v>
      </c>
      <c r="AC99" s="907"/>
      <c r="AD99" s="908"/>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347</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8"/>
      <c r="Z100" s="869"/>
      <c r="AA100" s="870"/>
      <c r="AB100" s="496" t="s">
        <v>11</v>
      </c>
      <c r="AC100" s="496"/>
      <c r="AD100" s="496"/>
      <c r="AE100" s="554" t="s">
        <v>386</v>
      </c>
      <c r="AF100" s="555"/>
      <c r="AG100" s="555"/>
      <c r="AH100" s="556"/>
      <c r="AI100" s="554" t="s">
        <v>408</v>
      </c>
      <c r="AJ100" s="555"/>
      <c r="AK100" s="555"/>
      <c r="AL100" s="556"/>
      <c r="AM100" s="554" t="s">
        <v>505</v>
      </c>
      <c r="AN100" s="555"/>
      <c r="AO100" s="555"/>
      <c r="AP100" s="556"/>
      <c r="AQ100" s="317" t="s">
        <v>413</v>
      </c>
      <c r="AR100" s="318"/>
      <c r="AS100" s="318"/>
      <c r="AT100" s="319"/>
      <c r="AU100" s="317" t="s">
        <v>537</v>
      </c>
      <c r="AV100" s="318"/>
      <c r="AW100" s="318"/>
      <c r="AX100" s="320"/>
    </row>
    <row r="101" spans="1:60" ht="23.25" customHeight="1" x14ac:dyDescent="0.15">
      <c r="A101" s="434"/>
      <c r="B101" s="435"/>
      <c r="C101" s="435"/>
      <c r="D101" s="435"/>
      <c r="E101" s="435"/>
      <c r="F101" s="436"/>
      <c r="G101" s="108" t="s">
        <v>724</v>
      </c>
      <c r="H101" s="108"/>
      <c r="I101" s="108"/>
      <c r="J101" s="108"/>
      <c r="K101" s="108"/>
      <c r="L101" s="108"/>
      <c r="M101" s="108"/>
      <c r="N101" s="108"/>
      <c r="O101" s="108"/>
      <c r="P101" s="108"/>
      <c r="Q101" s="108"/>
      <c r="R101" s="108"/>
      <c r="S101" s="108"/>
      <c r="T101" s="108"/>
      <c r="U101" s="108"/>
      <c r="V101" s="108"/>
      <c r="W101" s="108"/>
      <c r="X101" s="109"/>
      <c r="Y101" s="557" t="s">
        <v>55</v>
      </c>
      <c r="Z101" s="558"/>
      <c r="AA101" s="559"/>
      <c r="AB101" s="476" t="s">
        <v>725</v>
      </c>
      <c r="AC101" s="476"/>
      <c r="AD101" s="476"/>
      <c r="AE101" s="282">
        <v>62</v>
      </c>
      <c r="AF101" s="282"/>
      <c r="AG101" s="282"/>
      <c r="AH101" s="282"/>
      <c r="AI101" s="282">
        <v>176</v>
      </c>
      <c r="AJ101" s="282"/>
      <c r="AK101" s="282"/>
      <c r="AL101" s="282"/>
      <c r="AM101" s="282">
        <v>162</v>
      </c>
      <c r="AN101" s="282"/>
      <c r="AO101" s="282"/>
      <c r="AP101" s="282"/>
      <c r="AQ101" s="282" t="s">
        <v>971</v>
      </c>
      <c r="AR101" s="282"/>
      <c r="AS101" s="282"/>
      <c r="AT101" s="282"/>
      <c r="AU101" s="218" t="s">
        <v>971</v>
      </c>
      <c r="AV101" s="219"/>
      <c r="AW101" s="219"/>
      <c r="AX101" s="221"/>
    </row>
    <row r="102" spans="1:60" ht="23.25" customHeight="1" x14ac:dyDescent="0.15">
      <c r="A102" s="437"/>
      <c r="B102" s="438"/>
      <c r="C102" s="438"/>
      <c r="D102" s="438"/>
      <c r="E102" s="438"/>
      <c r="F102" s="439"/>
      <c r="G102" s="114"/>
      <c r="H102" s="114"/>
      <c r="I102" s="114"/>
      <c r="J102" s="114"/>
      <c r="K102" s="114"/>
      <c r="L102" s="114"/>
      <c r="M102" s="114"/>
      <c r="N102" s="114"/>
      <c r="O102" s="114"/>
      <c r="P102" s="114"/>
      <c r="Q102" s="114"/>
      <c r="R102" s="114"/>
      <c r="S102" s="114"/>
      <c r="T102" s="114"/>
      <c r="U102" s="114"/>
      <c r="V102" s="114"/>
      <c r="W102" s="114"/>
      <c r="X102" s="115"/>
      <c r="Y102" s="459" t="s">
        <v>56</v>
      </c>
      <c r="Z102" s="460"/>
      <c r="AA102" s="461"/>
      <c r="AB102" s="476" t="s">
        <v>725</v>
      </c>
      <c r="AC102" s="476"/>
      <c r="AD102" s="476"/>
      <c r="AE102" s="282">
        <v>60</v>
      </c>
      <c r="AF102" s="282"/>
      <c r="AG102" s="282"/>
      <c r="AH102" s="282"/>
      <c r="AI102" s="282">
        <v>53</v>
      </c>
      <c r="AJ102" s="282"/>
      <c r="AK102" s="282"/>
      <c r="AL102" s="282"/>
      <c r="AM102" s="282">
        <v>56</v>
      </c>
      <c r="AN102" s="282"/>
      <c r="AO102" s="282"/>
      <c r="AP102" s="282"/>
      <c r="AQ102" s="282">
        <v>120</v>
      </c>
      <c r="AR102" s="282"/>
      <c r="AS102" s="282"/>
      <c r="AT102" s="282"/>
      <c r="AU102" s="225" t="s">
        <v>971</v>
      </c>
      <c r="AV102" s="226"/>
      <c r="AW102" s="226"/>
      <c r="AX102" s="321"/>
    </row>
    <row r="103" spans="1:60" ht="31.5" hidden="1" customHeight="1" x14ac:dyDescent="0.15">
      <c r="A103" s="431" t="s">
        <v>347</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34"/>
      <c r="B104" s="435"/>
      <c r="C104" s="435"/>
      <c r="D104" s="435"/>
      <c r="E104" s="435"/>
      <c r="F104" s="436"/>
      <c r="G104" s="108"/>
      <c r="H104" s="108"/>
      <c r="I104" s="108"/>
      <c r="J104" s="108"/>
      <c r="K104" s="108"/>
      <c r="L104" s="108"/>
      <c r="M104" s="108"/>
      <c r="N104" s="108"/>
      <c r="O104" s="108"/>
      <c r="P104" s="108"/>
      <c r="Q104" s="108"/>
      <c r="R104" s="108"/>
      <c r="S104" s="108"/>
      <c r="T104" s="108"/>
      <c r="U104" s="108"/>
      <c r="V104" s="108"/>
      <c r="W104" s="108"/>
      <c r="X104" s="109"/>
      <c r="Y104" s="480" t="s">
        <v>55</v>
      </c>
      <c r="Z104" s="481"/>
      <c r="AA104" s="482"/>
      <c r="AB104" s="560"/>
      <c r="AC104" s="561"/>
      <c r="AD104" s="56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7"/>
      <c r="B105" s="438"/>
      <c r="C105" s="438"/>
      <c r="D105" s="438"/>
      <c r="E105" s="438"/>
      <c r="F105" s="439"/>
      <c r="G105" s="114"/>
      <c r="H105" s="114"/>
      <c r="I105" s="114"/>
      <c r="J105" s="114"/>
      <c r="K105" s="114"/>
      <c r="L105" s="114"/>
      <c r="M105" s="114"/>
      <c r="N105" s="114"/>
      <c r="O105" s="114"/>
      <c r="P105" s="114"/>
      <c r="Q105" s="114"/>
      <c r="R105" s="114"/>
      <c r="S105" s="114"/>
      <c r="T105" s="114"/>
      <c r="U105" s="114"/>
      <c r="V105" s="114"/>
      <c r="W105" s="114"/>
      <c r="X105" s="115"/>
      <c r="Y105" s="459" t="s">
        <v>56</v>
      </c>
      <c r="Z105" s="563"/>
      <c r="AA105" s="564"/>
      <c r="AB105" s="483"/>
      <c r="AC105" s="484"/>
      <c r="AD105" s="48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1" t="s">
        <v>347</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34"/>
      <c r="B107" s="435"/>
      <c r="C107" s="435"/>
      <c r="D107" s="435"/>
      <c r="E107" s="435"/>
      <c r="F107" s="436"/>
      <c r="G107" s="108"/>
      <c r="H107" s="108"/>
      <c r="I107" s="108"/>
      <c r="J107" s="108"/>
      <c r="K107" s="108"/>
      <c r="L107" s="108"/>
      <c r="M107" s="108"/>
      <c r="N107" s="108"/>
      <c r="O107" s="108"/>
      <c r="P107" s="108"/>
      <c r="Q107" s="108"/>
      <c r="R107" s="108"/>
      <c r="S107" s="108"/>
      <c r="T107" s="108"/>
      <c r="U107" s="108"/>
      <c r="V107" s="108"/>
      <c r="W107" s="108"/>
      <c r="X107" s="109"/>
      <c r="Y107" s="480" t="s">
        <v>55</v>
      </c>
      <c r="Z107" s="481"/>
      <c r="AA107" s="482"/>
      <c r="AB107" s="560"/>
      <c r="AC107" s="561"/>
      <c r="AD107" s="56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7"/>
      <c r="B108" s="438"/>
      <c r="C108" s="438"/>
      <c r="D108" s="438"/>
      <c r="E108" s="438"/>
      <c r="F108" s="439"/>
      <c r="G108" s="114"/>
      <c r="H108" s="114"/>
      <c r="I108" s="114"/>
      <c r="J108" s="114"/>
      <c r="K108" s="114"/>
      <c r="L108" s="114"/>
      <c r="M108" s="114"/>
      <c r="N108" s="114"/>
      <c r="O108" s="114"/>
      <c r="P108" s="114"/>
      <c r="Q108" s="114"/>
      <c r="R108" s="114"/>
      <c r="S108" s="114"/>
      <c r="T108" s="114"/>
      <c r="U108" s="114"/>
      <c r="V108" s="114"/>
      <c r="W108" s="114"/>
      <c r="X108" s="115"/>
      <c r="Y108" s="459" t="s">
        <v>56</v>
      </c>
      <c r="Z108" s="563"/>
      <c r="AA108" s="564"/>
      <c r="AB108" s="483"/>
      <c r="AC108" s="484"/>
      <c r="AD108" s="48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1" t="s">
        <v>347</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34"/>
      <c r="B110" s="435"/>
      <c r="C110" s="435"/>
      <c r="D110" s="435"/>
      <c r="E110" s="435"/>
      <c r="F110" s="436"/>
      <c r="G110" s="108"/>
      <c r="H110" s="108"/>
      <c r="I110" s="108"/>
      <c r="J110" s="108"/>
      <c r="K110" s="108"/>
      <c r="L110" s="108"/>
      <c r="M110" s="108"/>
      <c r="N110" s="108"/>
      <c r="O110" s="108"/>
      <c r="P110" s="108"/>
      <c r="Q110" s="108"/>
      <c r="R110" s="108"/>
      <c r="S110" s="108"/>
      <c r="T110" s="108"/>
      <c r="U110" s="108"/>
      <c r="V110" s="108"/>
      <c r="W110" s="108"/>
      <c r="X110" s="109"/>
      <c r="Y110" s="480" t="s">
        <v>55</v>
      </c>
      <c r="Z110" s="481"/>
      <c r="AA110" s="482"/>
      <c r="AB110" s="560"/>
      <c r="AC110" s="561"/>
      <c r="AD110" s="56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7"/>
      <c r="B111" s="438"/>
      <c r="C111" s="438"/>
      <c r="D111" s="438"/>
      <c r="E111" s="438"/>
      <c r="F111" s="439"/>
      <c r="G111" s="114"/>
      <c r="H111" s="114"/>
      <c r="I111" s="114"/>
      <c r="J111" s="114"/>
      <c r="K111" s="114"/>
      <c r="L111" s="114"/>
      <c r="M111" s="114"/>
      <c r="N111" s="114"/>
      <c r="O111" s="114"/>
      <c r="P111" s="114"/>
      <c r="Q111" s="114"/>
      <c r="R111" s="114"/>
      <c r="S111" s="114"/>
      <c r="T111" s="114"/>
      <c r="U111" s="114"/>
      <c r="V111" s="114"/>
      <c r="W111" s="114"/>
      <c r="X111" s="115"/>
      <c r="Y111" s="459" t="s">
        <v>56</v>
      </c>
      <c r="Z111" s="563"/>
      <c r="AA111" s="564"/>
      <c r="AB111" s="483"/>
      <c r="AC111" s="484"/>
      <c r="AD111" s="48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1" t="s">
        <v>347</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34"/>
      <c r="B113" s="435"/>
      <c r="C113" s="435"/>
      <c r="D113" s="435"/>
      <c r="E113" s="435"/>
      <c r="F113" s="436"/>
      <c r="G113" s="108"/>
      <c r="H113" s="108"/>
      <c r="I113" s="108"/>
      <c r="J113" s="108"/>
      <c r="K113" s="108"/>
      <c r="L113" s="108"/>
      <c r="M113" s="108"/>
      <c r="N113" s="108"/>
      <c r="O113" s="108"/>
      <c r="P113" s="108"/>
      <c r="Q113" s="108"/>
      <c r="R113" s="108"/>
      <c r="S113" s="108"/>
      <c r="T113" s="108"/>
      <c r="U113" s="108"/>
      <c r="V113" s="108"/>
      <c r="W113" s="108"/>
      <c r="X113" s="109"/>
      <c r="Y113" s="480" t="s">
        <v>55</v>
      </c>
      <c r="Z113" s="481"/>
      <c r="AA113" s="482"/>
      <c r="AB113" s="560"/>
      <c r="AC113" s="561"/>
      <c r="AD113" s="56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7"/>
      <c r="B114" s="438"/>
      <c r="C114" s="438"/>
      <c r="D114" s="438"/>
      <c r="E114" s="438"/>
      <c r="F114" s="439"/>
      <c r="G114" s="114"/>
      <c r="H114" s="114"/>
      <c r="I114" s="114"/>
      <c r="J114" s="114"/>
      <c r="K114" s="114"/>
      <c r="L114" s="114"/>
      <c r="M114" s="114"/>
      <c r="N114" s="114"/>
      <c r="O114" s="114"/>
      <c r="P114" s="114"/>
      <c r="Q114" s="114"/>
      <c r="R114" s="114"/>
      <c r="S114" s="114"/>
      <c r="T114" s="114"/>
      <c r="U114" s="114"/>
      <c r="V114" s="114"/>
      <c r="W114" s="114"/>
      <c r="X114" s="115"/>
      <c r="Y114" s="459" t="s">
        <v>56</v>
      </c>
      <c r="Z114" s="563"/>
      <c r="AA114" s="564"/>
      <c r="AB114" s="483"/>
      <c r="AC114" s="484"/>
      <c r="AD114" s="485"/>
      <c r="AE114" s="565"/>
      <c r="AF114" s="565"/>
      <c r="AG114" s="565"/>
      <c r="AH114" s="565"/>
      <c r="AI114" s="565"/>
      <c r="AJ114" s="565"/>
      <c r="AK114" s="565"/>
      <c r="AL114" s="565"/>
      <c r="AM114" s="565"/>
      <c r="AN114" s="565"/>
      <c r="AO114" s="565"/>
      <c r="AP114" s="565"/>
      <c r="AQ114" s="218"/>
      <c r="AR114" s="219"/>
      <c r="AS114" s="219"/>
      <c r="AT114" s="220"/>
      <c r="AU114" s="218"/>
      <c r="AV114" s="219"/>
      <c r="AW114" s="219"/>
      <c r="AX114" s="221"/>
      <c r="AY114">
        <f>$AY$112</f>
        <v>0</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47" t="s">
        <v>386</v>
      </c>
      <c r="AF115" s="247"/>
      <c r="AG115" s="247"/>
      <c r="AH115" s="247"/>
      <c r="AI115" s="247" t="s">
        <v>408</v>
      </c>
      <c r="AJ115" s="247"/>
      <c r="AK115" s="247"/>
      <c r="AL115" s="247"/>
      <c r="AM115" s="247" t="s">
        <v>505</v>
      </c>
      <c r="AN115" s="247"/>
      <c r="AO115" s="247"/>
      <c r="AP115" s="247"/>
      <c r="AQ115" s="605" t="s">
        <v>538</v>
      </c>
      <c r="AR115" s="606"/>
      <c r="AS115" s="606"/>
      <c r="AT115" s="606"/>
      <c r="AU115" s="606"/>
      <c r="AV115" s="606"/>
      <c r="AW115" s="606"/>
      <c r="AX115" s="607"/>
    </row>
    <row r="116" spans="1:51" ht="23.25" customHeight="1" x14ac:dyDescent="0.15">
      <c r="A116" s="451"/>
      <c r="B116" s="452"/>
      <c r="C116" s="452"/>
      <c r="D116" s="452"/>
      <c r="E116" s="452"/>
      <c r="F116" s="453"/>
      <c r="G116" s="403" t="s">
        <v>726</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727</v>
      </c>
      <c r="AC116" s="478"/>
      <c r="AD116" s="479"/>
      <c r="AE116" s="282">
        <v>716.6</v>
      </c>
      <c r="AF116" s="282"/>
      <c r="AG116" s="282"/>
      <c r="AH116" s="282"/>
      <c r="AI116" s="282">
        <v>885.6</v>
      </c>
      <c r="AJ116" s="282"/>
      <c r="AK116" s="282"/>
      <c r="AL116" s="282"/>
      <c r="AM116" s="282">
        <v>265.8</v>
      </c>
      <c r="AN116" s="282"/>
      <c r="AO116" s="282"/>
      <c r="AP116" s="282"/>
      <c r="AQ116" s="218">
        <v>421.4</v>
      </c>
      <c r="AR116" s="219"/>
      <c r="AS116" s="219"/>
      <c r="AT116" s="219"/>
      <c r="AU116" s="219"/>
      <c r="AV116" s="219"/>
      <c r="AW116" s="219"/>
      <c r="AX116" s="221"/>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728</v>
      </c>
      <c r="AC117" s="488"/>
      <c r="AD117" s="489"/>
      <c r="AE117" s="566" t="s">
        <v>729</v>
      </c>
      <c r="AF117" s="566"/>
      <c r="AG117" s="566"/>
      <c r="AH117" s="566"/>
      <c r="AI117" s="566" t="s">
        <v>730</v>
      </c>
      <c r="AJ117" s="566"/>
      <c r="AK117" s="566"/>
      <c r="AL117" s="566"/>
      <c r="AM117" s="566" t="s">
        <v>996</v>
      </c>
      <c r="AN117" s="566"/>
      <c r="AO117" s="566"/>
      <c r="AP117" s="566"/>
      <c r="AQ117" s="566" t="s">
        <v>997</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47" t="s">
        <v>386</v>
      </c>
      <c r="AF118" s="247"/>
      <c r="AG118" s="247"/>
      <c r="AH118" s="247"/>
      <c r="AI118" s="247" t="s">
        <v>408</v>
      </c>
      <c r="AJ118" s="247"/>
      <c r="AK118" s="247"/>
      <c r="AL118" s="247"/>
      <c r="AM118" s="247" t="s">
        <v>505</v>
      </c>
      <c r="AN118" s="247"/>
      <c r="AO118" s="247"/>
      <c r="AP118" s="247"/>
      <c r="AQ118" s="605" t="s">
        <v>538</v>
      </c>
      <c r="AR118" s="606"/>
      <c r="AS118" s="606"/>
      <c r="AT118" s="606"/>
      <c r="AU118" s="606"/>
      <c r="AV118" s="606"/>
      <c r="AW118" s="606"/>
      <c r="AX118" s="607"/>
      <c r="AY118" s="92">
        <f>IF(SUBSTITUTE(SUBSTITUTE($G$119,"／",""),"　","")="",0,1)</f>
        <v>0</v>
      </c>
    </row>
    <row r="119" spans="1:51" ht="23.25" hidden="1" customHeight="1" x14ac:dyDescent="0.15">
      <c r="A119" s="451"/>
      <c r="B119" s="452"/>
      <c r="C119" s="452"/>
      <c r="D119" s="452"/>
      <c r="E119" s="452"/>
      <c r="F119" s="453"/>
      <c r="G119" s="403" t="s">
        <v>355</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354</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47" t="s">
        <v>386</v>
      </c>
      <c r="AF121" s="247"/>
      <c r="AG121" s="247"/>
      <c r="AH121" s="247"/>
      <c r="AI121" s="247" t="s">
        <v>408</v>
      </c>
      <c r="AJ121" s="247"/>
      <c r="AK121" s="247"/>
      <c r="AL121" s="247"/>
      <c r="AM121" s="247" t="s">
        <v>505</v>
      </c>
      <c r="AN121" s="247"/>
      <c r="AO121" s="247"/>
      <c r="AP121" s="247"/>
      <c r="AQ121" s="605" t="s">
        <v>538</v>
      </c>
      <c r="AR121" s="606"/>
      <c r="AS121" s="606"/>
      <c r="AT121" s="606"/>
      <c r="AU121" s="606"/>
      <c r="AV121" s="606"/>
      <c r="AW121" s="606"/>
      <c r="AX121" s="607"/>
      <c r="AY121" s="92">
        <f>IF(SUBSTITUTE(SUBSTITUTE($G$122,"／",""),"　","")="",0,1)</f>
        <v>0</v>
      </c>
    </row>
    <row r="122" spans="1:51" ht="23.25" hidden="1" customHeight="1" x14ac:dyDescent="0.15">
      <c r="A122" s="451"/>
      <c r="B122" s="452"/>
      <c r="C122" s="452"/>
      <c r="D122" s="452"/>
      <c r="E122" s="452"/>
      <c r="F122" s="453"/>
      <c r="G122" s="403" t="s">
        <v>356</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354</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47" t="s">
        <v>386</v>
      </c>
      <c r="AF124" s="247"/>
      <c r="AG124" s="247"/>
      <c r="AH124" s="247"/>
      <c r="AI124" s="247" t="s">
        <v>408</v>
      </c>
      <c r="AJ124" s="247"/>
      <c r="AK124" s="247"/>
      <c r="AL124" s="247"/>
      <c r="AM124" s="247" t="s">
        <v>505</v>
      </c>
      <c r="AN124" s="247"/>
      <c r="AO124" s="247"/>
      <c r="AP124" s="247"/>
      <c r="AQ124" s="605" t="s">
        <v>538</v>
      </c>
      <c r="AR124" s="606"/>
      <c r="AS124" s="606"/>
      <c r="AT124" s="606"/>
      <c r="AU124" s="606"/>
      <c r="AV124" s="606"/>
      <c r="AW124" s="606"/>
      <c r="AX124" s="607"/>
      <c r="AY124" s="92">
        <f>IF(SUBSTITUTE(SUBSTITUTE($G$125,"／",""),"　","")="",0,1)</f>
        <v>0</v>
      </c>
    </row>
    <row r="125" spans="1:51" ht="23.25" hidden="1" customHeight="1" x14ac:dyDescent="0.15">
      <c r="A125" s="451"/>
      <c r="B125" s="452"/>
      <c r="C125" s="452"/>
      <c r="D125" s="452"/>
      <c r="E125" s="452"/>
      <c r="F125" s="453"/>
      <c r="G125" s="403" t="s">
        <v>356</v>
      </c>
      <c r="H125" s="403"/>
      <c r="I125" s="403"/>
      <c r="J125" s="403"/>
      <c r="K125" s="403"/>
      <c r="L125" s="403"/>
      <c r="M125" s="403"/>
      <c r="N125" s="403"/>
      <c r="O125" s="403"/>
      <c r="P125" s="403"/>
      <c r="Q125" s="403"/>
      <c r="R125" s="403"/>
      <c r="S125" s="403"/>
      <c r="T125" s="403"/>
      <c r="U125" s="403"/>
      <c r="V125" s="403"/>
      <c r="W125" s="403"/>
      <c r="X125" s="944"/>
      <c r="Y125" s="470" t="s">
        <v>15</v>
      </c>
      <c r="Z125" s="471"/>
      <c r="AA125" s="472"/>
      <c r="AB125" s="477"/>
      <c r="AC125" s="478"/>
      <c r="AD125" s="47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5"/>
      <c r="Y126" s="486" t="s">
        <v>49</v>
      </c>
      <c r="Z126" s="460"/>
      <c r="AA126" s="461"/>
      <c r="AB126" s="487" t="s">
        <v>354</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5"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41"/>
      <c r="Z127" s="942"/>
      <c r="AA127" s="943"/>
      <c r="AB127" s="423" t="s">
        <v>11</v>
      </c>
      <c r="AC127" s="424"/>
      <c r="AD127" s="425"/>
      <c r="AE127" s="247" t="s">
        <v>386</v>
      </c>
      <c r="AF127" s="247"/>
      <c r="AG127" s="247"/>
      <c r="AH127" s="247"/>
      <c r="AI127" s="247" t="s">
        <v>408</v>
      </c>
      <c r="AJ127" s="247"/>
      <c r="AK127" s="247"/>
      <c r="AL127" s="247"/>
      <c r="AM127" s="247" t="s">
        <v>505</v>
      </c>
      <c r="AN127" s="247"/>
      <c r="AO127" s="247"/>
      <c r="AP127" s="247"/>
      <c r="AQ127" s="605" t="s">
        <v>538</v>
      </c>
      <c r="AR127" s="606"/>
      <c r="AS127" s="606"/>
      <c r="AT127" s="606"/>
      <c r="AU127" s="606"/>
      <c r="AV127" s="606"/>
      <c r="AW127" s="606"/>
      <c r="AX127" s="607"/>
      <c r="AY127" s="92">
        <f>IF(SUBSTITUTE(SUBSTITUTE($G$128,"／",""),"　","")="",0,1)</f>
        <v>0</v>
      </c>
    </row>
    <row r="128" spans="1:51" ht="23.25" hidden="1" customHeight="1" x14ac:dyDescent="0.15">
      <c r="A128" s="451"/>
      <c r="B128" s="452"/>
      <c r="C128" s="452"/>
      <c r="D128" s="452"/>
      <c r="E128" s="452"/>
      <c r="F128" s="453"/>
      <c r="G128" s="403" t="s">
        <v>356</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354</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89" t="s">
        <v>401</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720</v>
      </c>
      <c r="AF134" s="208"/>
      <c r="AG134" s="208"/>
      <c r="AH134" s="208"/>
      <c r="AI134" s="207" t="s">
        <v>720</v>
      </c>
      <c r="AJ134" s="208"/>
      <c r="AK134" s="208"/>
      <c r="AL134" s="208"/>
      <c r="AM134" s="207" t="s">
        <v>991</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t="s">
        <v>720</v>
      </c>
      <c r="AF135" s="208"/>
      <c r="AG135" s="208"/>
      <c r="AH135" s="208"/>
      <c r="AI135" s="207" t="s">
        <v>720</v>
      </c>
      <c r="AJ135" s="208"/>
      <c r="AK135" s="208"/>
      <c r="AL135" s="208"/>
      <c r="AM135" s="207" t="s">
        <v>991</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972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991</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991</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3.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993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3.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0.75"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972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991</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991</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6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994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6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973</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t="s">
        <v>991</v>
      </c>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t="s">
        <v>991</v>
      </c>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1.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995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1.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972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46"/>
      <c r="E430" s="175" t="s">
        <v>395</v>
      </c>
      <c r="F430" s="912"/>
      <c r="G430" s="913" t="s">
        <v>252</v>
      </c>
      <c r="H430" s="126"/>
      <c r="I430" s="126"/>
      <c r="J430" s="914" t="s">
        <v>746</v>
      </c>
      <c r="K430" s="915"/>
      <c r="L430" s="915"/>
      <c r="M430" s="915"/>
      <c r="N430" s="915"/>
      <c r="O430" s="915"/>
      <c r="P430" s="915"/>
      <c r="Q430" s="915"/>
      <c r="R430" s="915"/>
      <c r="S430" s="915"/>
      <c r="T430" s="916"/>
      <c r="U430" s="603" t="s">
        <v>974</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720</v>
      </c>
      <c r="AR432" s="201"/>
      <c r="AS432" s="136" t="s">
        <v>233</v>
      </c>
      <c r="AT432" s="137"/>
      <c r="AU432" s="201">
        <v>5</v>
      </c>
      <c r="AV432" s="201"/>
      <c r="AW432" s="136" t="s">
        <v>179</v>
      </c>
      <c r="AX432" s="196"/>
      <c r="AY432">
        <f>$AY$431</f>
        <v>1</v>
      </c>
    </row>
    <row r="433" spans="1:51" ht="33.75" customHeight="1" x14ac:dyDescent="0.15">
      <c r="A433" s="190"/>
      <c r="B433" s="187"/>
      <c r="C433" s="181"/>
      <c r="D433" s="187"/>
      <c r="E433" s="338"/>
      <c r="F433" s="339"/>
      <c r="G433" s="107" t="s">
        <v>1001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6">
        <v>4159</v>
      </c>
      <c r="AF433" s="208"/>
      <c r="AG433" s="208"/>
      <c r="AH433" s="208"/>
      <c r="AI433" s="336">
        <v>4313</v>
      </c>
      <c r="AJ433" s="208"/>
      <c r="AK433" s="208"/>
      <c r="AL433" s="208"/>
      <c r="AM433" s="336">
        <v>4168</v>
      </c>
      <c r="AN433" s="208"/>
      <c r="AO433" s="208"/>
      <c r="AP433" s="208"/>
      <c r="AQ433" s="336" t="s">
        <v>720</v>
      </c>
      <c r="AR433" s="208"/>
      <c r="AS433" s="208"/>
      <c r="AT433" s="337"/>
      <c r="AU433" s="208" t="s">
        <v>720</v>
      </c>
      <c r="AV433" s="208"/>
      <c r="AW433" s="208"/>
      <c r="AX433" s="209"/>
      <c r="AY433">
        <f t="shared" ref="AY433:AY435" si="63">$AY$431</f>
        <v>1</v>
      </c>
    </row>
    <row r="434" spans="1:51" ht="33.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42"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4" t="s">
        <v>180</v>
      </c>
      <c r="AC435" s="594"/>
      <c r="AD435" s="594"/>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4" t="s">
        <v>180</v>
      </c>
      <c r="AC440" s="594"/>
      <c r="AD440" s="59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4" t="s">
        <v>180</v>
      </c>
      <c r="AC445" s="594"/>
      <c r="AD445" s="59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4" t="s">
        <v>180</v>
      </c>
      <c r="AC450" s="594"/>
      <c r="AD450" s="59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6"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4" t="s">
        <v>180</v>
      </c>
      <c r="AC455" s="594"/>
      <c r="AD455" s="59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720</v>
      </c>
      <c r="AR457" s="201"/>
      <c r="AS457" s="136" t="s">
        <v>233</v>
      </c>
      <c r="AT457" s="137"/>
      <c r="AU457" s="201">
        <v>5</v>
      </c>
      <c r="AV457" s="201"/>
      <c r="AW457" s="136" t="s">
        <v>179</v>
      </c>
      <c r="AX457" s="196"/>
      <c r="AY457">
        <f>$AY$456</f>
        <v>1</v>
      </c>
    </row>
    <row r="458" spans="1:51" ht="45" customHeight="1" x14ac:dyDescent="0.15">
      <c r="A458" s="190"/>
      <c r="B458" s="187"/>
      <c r="C458" s="181"/>
      <c r="D458" s="187"/>
      <c r="E458" s="338"/>
      <c r="F458" s="339"/>
      <c r="G458" s="107" t="s">
        <v>1002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6">
        <v>4159</v>
      </c>
      <c r="AF458" s="208"/>
      <c r="AG458" s="208"/>
      <c r="AH458" s="208"/>
      <c r="AI458" s="336">
        <v>4313</v>
      </c>
      <c r="AJ458" s="208"/>
      <c r="AK458" s="208"/>
      <c r="AL458" s="208"/>
      <c r="AM458" s="336">
        <v>4168</v>
      </c>
      <c r="AN458" s="208"/>
      <c r="AO458" s="208"/>
      <c r="AP458" s="208"/>
      <c r="AQ458" s="336" t="s">
        <v>720</v>
      </c>
      <c r="AR458" s="208"/>
      <c r="AS458" s="208"/>
      <c r="AT458" s="337"/>
      <c r="AU458" s="208" t="s">
        <v>720</v>
      </c>
      <c r="AV458" s="208"/>
      <c r="AW458" s="208"/>
      <c r="AX458" s="209"/>
      <c r="AY458">
        <f t="shared" ref="AY458:AY460" si="68">$AY$456</f>
        <v>1</v>
      </c>
    </row>
    <row r="459" spans="1:51" ht="4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4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4" t="s">
        <v>14</v>
      </c>
      <c r="AC460" s="594"/>
      <c r="AD460" s="594"/>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4" t="s">
        <v>14</v>
      </c>
      <c r="AC465" s="594"/>
      <c r="AD465" s="59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4" t="s">
        <v>14</v>
      </c>
      <c r="AC470" s="594"/>
      <c r="AD470" s="59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4" t="s">
        <v>14</v>
      </c>
      <c r="AC475" s="594"/>
      <c r="AD475" s="59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4" t="s">
        <v>14</v>
      </c>
      <c r="AC480" s="594"/>
      <c r="AD480" s="59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1003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913" t="s">
        <v>252</v>
      </c>
      <c r="H484" s="126"/>
      <c r="I484" s="126"/>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4" t="s">
        <v>180</v>
      </c>
      <c r="AC489" s="594"/>
      <c r="AD489" s="59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4" t="s">
        <v>180</v>
      </c>
      <c r="AC494" s="594"/>
      <c r="AD494" s="59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4" t="s">
        <v>180</v>
      </c>
      <c r="AC499" s="594"/>
      <c r="AD499" s="59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4" t="s">
        <v>180</v>
      </c>
      <c r="AC504" s="594"/>
      <c r="AD504" s="59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4" t="s">
        <v>180</v>
      </c>
      <c r="AC509" s="594"/>
      <c r="AD509" s="59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4" t="s">
        <v>14</v>
      </c>
      <c r="AC514" s="594"/>
      <c r="AD514" s="59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4" t="s">
        <v>14</v>
      </c>
      <c r="AC519" s="594"/>
      <c r="AD519" s="59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4" t="s">
        <v>14</v>
      </c>
      <c r="AC524" s="594"/>
      <c r="AD524" s="59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4" t="s">
        <v>14</v>
      </c>
      <c r="AC529" s="594"/>
      <c r="AD529" s="59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4" t="s">
        <v>14</v>
      </c>
      <c r="AC534" s="594"/>
      <c r="AD534" s="59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13" t="s">
        <v>252</v>
      </c>
      <c r="H538" s="126"/>
      <c r="I538" s="126"/>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4" t="s">
        <v>180</v>
      </c>
      <c r="AC543" s="594"/>
      <c r="AD543" s="59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4" t="s">
        <v>180</v>
      </c>
      <c r="AC548" s="594"/>
      <c r="AD548" s="59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4" t="s">
        <v>180</v>
      </c>
      <c r="AC553" s="594"/>
      <c r="AD553" s="59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4" t="s">
        <v>180</v>
      </c>
      <c r="AC558" s="594"/>
      <c r="AD558" s="59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4" t="s">
        <v>180</v>
      </c>
      <c r="AC563" s="594"/>
      <c r="AD563" s="59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4" t="s">
        <v>14</v>
      </c>
      <c r="AC568" s="594"/>
      <c r="AD568" s="59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4" t="s">
        <v>14</v>
      </c>
      <c r="AC573" s="594"/>
      <c r="AD573" s="59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4" t="s">
        <v>14</v>
      </c>
      <c r="AC578" s="594"/>
      <c r="AD578" s="59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4" t="s">
        <v>14</v>
      </c>
      <c r="AC583" s="594"/>
      <c r="AD583" s="59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4" t="s">
        <v>14</v>
      </c>
      <c r="AC588" s="594"/>
      <c r="AD588" s="59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13" t="s">
        <v>252</v>
      </c>
      <c r="H592" s="126"/>
      <c r="I592" s="126"/>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4" t="s">
        <v>180</v>
      </c>
      <c r="AC597" s="594"/>
      <c r="AD597" s="59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4" t="s">
        <v>180</v>
      </c>
      <c r="AC602" s="594"/>
      <c r="AD602" s="59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4" t="s">
        <v>180</v>
      </c>
      <c r="AC607" s="594"/>
      <c r="AD607" s="59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4" t="s">
        <v>180</v>
      </c>
      <c r="AC612" s="594"/>
      <c r="AD612" s="59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4" t="s">
        <v>180</v>
      </c>
      <c r="AC617" s="594"/>
      <c r="AD617" s="59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4" t="s">
        <v>14</v>
      </c>
      <c r="AC622" s="594"/>
      <c r="AD622" s="59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4" t="s">
        <v>14</v>
      </c>
      <c r="AC627" s="594"/>
      <c r="AD627" s="59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4" t="s">
        <v>14</v>
      </c>
      <c r="AC632" s="594"/>
      <c r="AD632" s="59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4" t="s">
        <v>14</v>
      </c>
      <c r="AC637" s="594"/>
      <c r="AD637" s="59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4" t="s">
        <v>14</v>
      </c>
      <c r="AC642" s="594"/>
      <c r="AD642" s="59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13" t="s">
        <v>252</v>
      </c>
      <c r="H646" s="126"/>
      <c r="I646" s="126"/>
      <c r="J646" s="914"/>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4" t="s">
        <v>180</v>
      </c>
      <c r="AC651" s="594"/>
      <c r="AD651" s="59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4" t="s">
        <v>180</v>
      </c>
      <c r="AC656" s="594"/>
      <c r="AD656" s="59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4" t="s">
        <v>180</v>
      </c>
      <c r="AC661" s="594"/>
      <c r="AD661" s="59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4" t="s">
        <v>180</v>
      </c>
      <c r="AC666" s="594"/>
      <c r="AD666" s="59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4" t="s">
        <v>180</v>
      </c>
      <c r="AC671" s="594"/>
      <c r="AD671" s="59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4" t="s">
        <v>14</v>
      </c>
      <c r="AC676" s="594"/>
      <c r="AD676" s="59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4" t="s">
        <v>14</v>
      </c>
      <c r="AC681" s="594"/>
      <c r="AD681" s="59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4" t="s">
        <v>14</v>
      </c>
      <c r="AC686" s="594"/>
      <c r="AD686" s="59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4" t="s">
        <v>14</v>
      </c>
      <c r="AC691" s="594"/>
      <c r="AD691" s="59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4" t="s">
        <v>14</v>
      </c>
      <c r="AC696" s="594"/>
      <c r="AD696" s="59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5" t="s">
        <v>31</v>
      </c>
      <c r="AH701" s="392"/>
      <c r="AI701" s="392"/>
      <c r="AJ701" s="392"/>
      <c r="AK701" s="392"/>
      <c r="AL701" s="392"/>
      <c r="AM701" s="392"/>
      <c r="AN701" s="392"/>
      <c r="AO701" s="392"/>
      <c r="AP701" s="392"/>
      <c r="AQ701" s="392"/>
      <c r="AR701" s="392"/>
      <c r="AS701" s="392"/>
      <c r="AT701" s="392"/>
      <c r="AU701" s="392"/>
      <c r="AV701" s="392"/>
      <c r="AW701" s="392"/>
      <c r="AX701" s="836"/>
    </row>
    <row r="702" spans="1:51" ht="57.75" customHeight="1" x14ac:dyDescent="0.15">
      <c r="A702" s="884" t="s">
        <v>140</v>
      </c>
      <c r="B702" s="88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756</v>
      </c>
      <c r="AE702" s="342"/>
      <c r="AF702" s="342"/>
      <c r="AG702" s="395" t="s">
        <v>975</v>
      </c>
      <c r="AH702" s="396"/>
      <c r="AI702" s="396"/>
      <c r="AJ702" s="396"/>
      <c r="AK702" s="396"/>
      <c r="AL702" s="396"/>
      <c r="AM702" s="396"/>
      <c r="AN702" s="396"/>
      <c r="AO702" s="396"/>
      <c r="AP702" s="396"/>
      <c r="AQ702" s="396"/>
      <c r="AR702" s="396"/>
      <c r="AS702" s="396"/>
      <c r="AT702" s="396"/>
      <c r="AU702" s="396"/>
      <c r="AV702" s="396"/>
      <c r="AW702" s="396"/>
      <c r="AX702" s="397"/>
    </row>
    <row r="703" spans="1:51" ht="39" customHeight="1" x14ac:dyDescent="0.15">
      <c r="A703" s="886"/>
      <c r="B703" s="887"/>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22" t="s">
        <v>756</v>
      </c>
      <c r="AE703" s="323"/>
      <c r="AF703" s="323"/>
      <c r="AG703" s="104" t="s">
        <v>976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88"/>
      <c r="B704" s="889"/>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7" t="s">
        <v>756</v>
      </c>
      <c r="AE704" s="798"/>
      <c r="AF704" s="798"/>
      <c r="AG704" s="168" t="s">
        <v>977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4" t="s">
        <v>39</v>
      </c>
      <c r="B705" s="655"/>
      <c r="C705" s="832" t="s">
        <v>41</v>
      </c>
      <c r="D705" s="833"/>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4"/>
      <c r="AD705" s="729" t="s">
        <v>756</v>
      </c>
      <c r="AE705" s="730"/>
      <c r="AF705" s="730"/>
      <c r="AG705" s="128" t="s">
        <v>978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6"/>
      <c r="B706" s="657"/>
      <c r="C706" s="809"/>
      <c r="D706" s="810"/>
      <c r="E706" s="745" t="s">
        <v>377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2" t="s">
        <v>979</v>
      </c>
      <c r="AE706" s="323"/>
      <c r="AF706" s="67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6"/>
      <c r="B707" s="657"/>
      <c r="C707" s="811"/>
      <c r="D707" s="812"/>
      <c r="E707" s="748" t="s">
        <v>316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6" t="s">
        <v>979</v>
      </c>
      <c r="AE707" s="847"/>
      <c r="AF707" s="84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6"/>
      <c r="B708" s="658"/>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8" t="s">
        <v>756</v>
      </c>
      <c r="AE708" s="619"/>
      <c r="AF708" s="619"/>
      <c r="AG708" s="757" t="s">
        <v>980</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6"/>
      <c r="B709" s="658"/>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2" t="s">
        <v>756</v>
      </c>
      <c r="AE709" s="323"/>
      <c r="AF709" s="323"/>
      <c r="AG709" s="104" t="s">
        <v>981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6"/>
      <c r="B710" s="65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2" t="s">
        <v>982</v>
      </c>
      <c r="AE710" s="323"/>
      <c r="AF710" s="323"/>
      <c r="AG710" s="104" t="s">
        <v>402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6"/>
      <c r="B711" s="65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7"/>
      <c r="AD711" s="322" t="s">
        <v>756</v>
      </c>
      <c r="AE711" s="323"/>
      <c r="AF711" s="323"/>
      <c r="AG711" s="104" t="s">
        <v>983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6"/>
      <c r="B712" s="658"/>
      <c r="C712" s="401" t="s">
        <v>342</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7"/>
      <c r="AD712" s="797" t="s">
        <v>982</v>
      </c>
      <c r="AE712" s="798"/>
      <c r="AF712" s="798"/>
      <c r="AG712" s="821" t="s">
        <v>402</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6"/>
      <c r="B713" s="658"/>
      <c r="C713" s="962" t="s">
        <v>343</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982</v>
      </c>
      <c r="AE713" s="323"/>
      <c r="AF713" s="678"/>
      <c r="AG713" s="104" t="s">
        <v>402</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59"/>
      <c r="B714" s="660"/>
      <c r="C714" s="661" t="s">
        <v>321</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8" t="s">
        <v>756</v>
      </c>
      <c r="AE714" s="819"/>
      <c r="AF714" s="820"/>
      <c r="AG714" s="751" t="s">
        <v>984</v>
      </c>
      <c r="AH714" s="752"/>
      <c r="AI714" s="752"/>
      <c r="AJ714" s="752"/>
      <c r="AK714" s="752"/>
      <c r="AL714" s="752"/>
      <c r="AM714" s="752"/>
      <c r="AN714" s="752"/>
      <c r="AO714" s="752"/>
      <c r="AP714" s="752"/>
      <c r="AQ714" s="752"/>
      <c r="AR714" s="752"/>
      <c r="AS714" s="752"/>
      <c r="AT714" s="752"/>
      <c r="AU714" s="752"/>
      <c r="AV714" s="752"/>
      <c r="AW714" s="752"/>
      <c r="AX714" s="753"/>
    </row>
    <row r="715" spans="1:50" ht="36" customHeight="1" x14ac:dyDescent="0.15">
      <c r="A715" s="654" t="s">
        <v>40</v>
      </c>
      <c r="B715" s="799"/>
      <c r="C715" s="800" t="s">
        <v>322</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756</v>
      </c>
      <c r="AE715" s="619"/>
      <c r="AF715" s="671"/>
      <c r="AG715" s="757" t="s">
        <v>985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756</v>
      </c>
      <c r="AE716" s="641"/>
      <c r="AF716" s="641"/>
      <c r="AG716" s="104" t="s">
        <v>986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6"/>
      <c r="B717" s="658"/>
      <c r="C717" s="401" t="s">
        <v>243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2" t="s">
        <v>756</v>
      </c>
      <c r="AE717" s="323"/>
      <c r="AF717" s="323"/>
      <c r="AG717" s="104" t="s">
        <v>987</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59"/>
      <c r="B718" s="66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2" t="s">
        <v>756</v>
      </c>
      <c r="AE718" s="323"/>
      <c r="AF718" s="323"/>
      <c r="AG718" s="130" t="s">
        <v>988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1" t="s">
        <v>58</v>
      </c>
      <c r="B719" s="792"/>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c r="AE719" s="619"/>
      <c r="AF719" s="61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3"/>
      <c r="B720" s="794"/>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3"/>
      <c r="B721" s="79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3"/>
      <c r="B722" s="79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3"/>
      <c r="B723" s="79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3"/>
      <c r="B724" s="79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5"/>
      <c r="B725" s="79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3.25" customHeight="1" x14ac:dyDescent="0.15">
      <c r="A726" s="654" t="s">
        <v>48</v>
      </c>
      <c r="B726" s="814"/>
      <c r="C726" s="826" t="s">
        <v>53</v>
      </c>
      <c r="D726" s="848"/>
      <c r="E726" s="848"/>
      <c r="F726" s="849"/>
      <c r="G726" s="592" t="s">
        <v>989</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7.5" customHeight="1" thickBot="1" x14ac:dyDescent="0.2">
      <c r="A727" s="815"/>
      <c r="B727" s="816"/>
      <c r="C727" s="763" t="s">
        <v>57</v>
      </c>
      <c r="D727" s="764"/>
      <c r="E727" s="764"/>
      <c r="F727" s="765"/>
      <c r="G727" s="590" t="s">
        <v>990</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2" ht="67.5" customHeight="1" thickBot="1" x14ac:dyDescent="0.2">
      <c r="A729" s="648" t="s">
        <v>402</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x14ac:dyDescent="0.2">
      <c r="A731" s="688"/>
      <c r="B731" s="689"/>
      <c r="C731" s="689"/>
      <c r="D731" s="689"/>
      <c r="E731" s="690"/>
      <c r="F731" s="744" t="s">
        <v>402</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x14ac:dyDescent="0.2">
      <c r="A733" s="688"/>
      <c r="B733" s="689"/>
      <c r="C733" s="689"/>
      <c r="D733" s="689"/>
      <c r="E733" s="690"/>
      <c r="F733" s="651" t="s">
        <v>402</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2"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2" ht="24.75" customHeight="1" x14ac:dyDescent="0.15">
      <c r="A736" s="664" t="s">
        <v>348</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05" t="s">
        <v>668</v>
      </c>
      <c r="B737" s="211"/>
      <c r="C737" s="211"/>
      <c r="D737" s="212"/>
      <c r="E737" s="969" t="s">
        <v>748</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393</v>
      </c>
      <c r="B738" s="361"/>
      <c r="C738" s="361"/>
      <c r="D738" s="361"/>
      <c r="E738" s="969" t="s">
        <v>749</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392</v>
      </c>
      <c r="B739" s="361"/>
      <c r="C739" s="361"/>
      <c r="D739" s="361"/>
      <c r="E739" s="969" t="s">
        <v>750</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391</v>
      </c>
      <c r="B740" s="361"/>
      <c r="C740" s="361"/>
      <c r="D740" s="361"/>
      <c r="E740" s="969" t="s">
        <v>750</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390</v>
      </c>
      <c r="B741" s="361"/>
      <c r="C741" s="361"/>
      <c r="D741" s="361"/>
      <c r="E741" s="969" t="s">
        <v>751</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389</v>
      </c>
      <c r="B742" s="361"/>
      <c r="C742" s="361"/>
      <c r="D742" s="361"/>
      <c r="E742" s="969" t="s">
        <v>752</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388</v>
      </c>
      <c r="B743" s="361"/>
      <c r="C743" s="361"/>
      <c r="D743" s="361"/>
      <c r="E743" s="969" t="s">
        <v>753</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387</v>
      </c>
      <c r="B744" s="361"/>
      <c r="C744" s="361"/>
      <c r="D744" s="361"/>
      <c r="E744" s="969" t="s">
        <v>754</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386</v>
      </c>
      <c r="B745" s="361"/>
      <c r="C745" s="361"/>
      <c r="D745" s="361"/>
      <c r="E745" s="1006" t="s">
        <v>755</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541</v>
      </c>
      <c r="B746" s="361"/>
      <c r="C746" s="361"/>
      <c r="D746" s="361"/>
      <c r="E746" s="975" t="s">
        <v>707</v>
      </c>
      <c r="F746" s="973"/>
      <c r="G746" s="973"/>
      <c r="H746" s="100" t="str">
        <f>IF(E746="","","-")</f>
        <v>-</v>
      </c>
      <c r="I746" s="973"/>
      <c r="J746" s="973"/>
      <c r="K746" s="100" t="str">
        <f>IF(I746="","","-")</f>
        <v/>
      </c>
      <c r="L746" s="974">
        <v>61</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505</v>
      </c>
      <c r="B747" s="361"/>
      <c r="C747" s="361"/>
      <c r="D747" s="361"/>
      <c r="E747" s="975"/>
      <c r="F747" s="973"/>
      <c r="G747" s="973"/>
      <c r="H747" s="100" t="str">
        <f>IF(E747="","","-")</f>
        <v/>
      </c>
      <c r="I747" s="973"/>
      <c r="J747" s="973"/>
      <c r="K747" s="100" t="str">
        <f>IF(I747="","","-")</f>
        <v/>
      </c>
      <c r="L747" s="974"/>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28" t="s">
        <v>380</v>
      </c>
      <c r="B748" s="629"/>
      <c r="C748" s="629"/>
      <c r="D748" s="629"/>
      <c r="E748" s="629"/>
      <c r="F748" s="630"/>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8"/>
      <c r="B749" s="629"/>
      <c r="C749" s="629"/>
      <c r="D749" s="629"/>
      <c r="E749" s="629"/>
      <c r="F749" s="63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8"/>
      <c r="B750" s="629"/>
      <c r="C750" s="629"/>
      <c r="D750" s="629"/>
      <c r="E750" s="629"/>
      <c r="F750" s="63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8"/>
      <c r="B751" s="629"/>
      <c r="C751" s="629"/>
      <c r="D751" s="629"/>
      <c r="E751" s="629"/>
      <c r="F751" s="63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8"/>
      <c r="B752" s="629"/>
      <c r="C752" s="629"/>
      <c r="D752" s="629"/>
      <c r="E752" s="629"/>
      <c r="F752" s="63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8"/>
      <c r="B753" s="629"/>
      <c r="C753" s="629"/>
      <c r="D753" s="629"/>
      <c r="E753" s="629"/>
      <c r="F753" s="63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8"/>
      <c r="B754" s="629"/>
      <c r="C754" s="629"/>
      <c r="D754" s="629"/>
      <c r="E754" s="629"/>
      <c r="F754" s="63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8"/>
      <c r="B755" s="629"/>
      <c r="C755" s="629"/>
      <c r="D755" s="629"/>
      <c r="E755" s="629"/>
      <c r="F755" s="63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8"/>
      <c r="B756" s="629"/>
      <c r="C756" s="629"/>
      <c r="D756" s="629"/>
      <c r="E756" s="629"/>
      <c r="F756" s="63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8"/>
      <c r="B757" s="629"/>
      <c r="C757" s="629"/>
      <c r="D757" s="629"/>
      <c r="E757" s="629"/>
      <c r="F757" s="63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8"/>
      <c r="B758" s="629"/>
      <c r="C758" s="629"/>
      <c r="D758" s="629"/>
      <c r="E758" s="629"/>
      <c r="F758" s="63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8"/>
      <c r="B759" s="629"/>
      <c r="C759" s="629"/>
      <c r="D759" s="629"/>
      <c r="E759" s="629"/>
      <c r="F759" s="63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8"/>
      <c r="B760" s="629"/>
      <c r="C760" s="629"/>
      <c r="D760" s="629"/>
      <c r="E760" s="629"/>
      <c r="F760" s="63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8"/>
      <c r="B761" s="629"/>
      <c r="C761" s="629"/>
      <c r="D761" s="629"/>
      <c r="E761" s="629"/>
      <c r="F761" s="63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8"/>
      <c r="B762" s="629"/>
      <c r="C762" s="629"/>
      <c r="D762" s="629"/>
      <c r="E762" s="629"/>
      <c r="F762" s="63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8"/>
      <c r="B763" s="629"/>
      <c r="C763" s="629"/>
      <c r="D763" s="629"/>
      <c r="E763" s="629"/>
      <c r="F763" s="63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8"/>
      <c r="B764" s="629"/>
      <c r="C764" s="629"/>
      <c r="D764" s="629"/>
      <c r="E764" s="629"/>
      <c r="F764" s="63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8"/>
      <c r="B765" s="629"/>
      <c r="C765" s="629"/>
      <c r="D765" s="629"/>
      <c r="E765" s="629"/>
      <c r="F765" s="63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8"/>
      <c r="B766" s="629"/>
      <c r="C766" s="629"/>
      <c r="D766" s="629"/>
      <c r="E766" s="629"/>
      <c r="F766" s="63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8"/>
      <c r="B767" s="629"/>
      <c r="C767" s="629"/>
      <c r="D767" s="629"/>
      <c r="E767" s="629"/>
      <c r="F767" s="63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8"/>
      <c r="B768" s="629"/>
      <c r="C768" s="629"/>
      <c r="D768" s="629"/>
      <c r="E768" s="629"/>
      <c r="F768" s="63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8"/>
      <c r="B769" s="629"/>
      <c r="C769" s="629"/>
      <c r="D769" s="629"/>
      <c r="E769" s="629"/>
      <c r="F769" s="63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8"/>
      <c r="B770" s="629"/>
      <c r="C770" s="629"/>
      <c r="D770" s="629"/>
      <c r="E770" s="629"/>
      <c r="F770" s="63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8"/>
      <c r="B771" s="629"/>
      <c r="C771" s="629"/>
      <c r="D771" s="629"/>
      <c r="E771" s="629"/>
      <c r="F771" s="63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8"/>
      <c r="B772" s="629"/>
      <c r="C772" s="629"/>
      <c r="D772" s="629"/>
      <c r="E772" s="629"/>
      <c r="F772" s="63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8"/>
      <c r="B773" s="629"/>
      <c r="C773" s="629"/>
      <c r="D773" s="629"/>
      <c r="E773" s="629"/>
      <c r="F773" s="63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8"/>
      <c r="B774" s="629"/>
      <c r="C774" s="629"/>
      <c r="D774" s="629"/>
      <c r="E774" s="629"/>
      <c r="F774" s="63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8"/>
      <c r="B775" s="629"/>
      <c r="C775" s="629"/>
      <c r="D775" s="629"/>
      <c r="E775" s="629"/>
      <c r="F775" s="63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8"/>
      <c r="B776" s="629"/>
      <c r="C776" s="629"/>
      <c r="D776" s="629"/>
      <c r="E776" s="629"/>
      <c r="F776" s="63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8"/>
      <c r="B777" s="629"/>
      <c r="C777" s="629"/>
      <c r="D777" s="629"/>
      <c r="E777" s="629"/>
      <c r="F777" s="63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8"/>
      <c r="B778" s="629"/>
      <c r="C778" s="629"/>
      <c r="D778" s="629"/>
      <c r="E778" s="629"/>
      <c r="F778" s="63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8"/>
      <c r="B779" s="629"/>
      <c r="C779" s="629"/>
      <c r="D779" s="629"/>
      <c r="E779" s="629"/>
      <c r="F779" s="63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8"/>
      <c r="B780" s="629"/>
      <c r="C780" s="629"/>
      <c r="D780" s="629"/>
      <c r="E780" s="629"/>
      <c r="F780" s="63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8"/>
      <c r="B781" s="629"/>
      <c r="C781" s="629"/>
      <c r="D781" s="629"/>
      <c r="E781" s="629"/>
      <c r="F781" s="63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8"/>
      <c r="B782" s="629"/>
      <c r="C782" s="629"/>
      <c r="D782" s="629"/>
      <c r="E782" s="629"/>
      <c r="F782" s="63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8"/>
      <c r="B783" s="629"/>
      <c r="C783" s="629"/>
      <c r="D783" s="629"/>
      <c r="E783" s="629"/>
      <c r="F783" s="63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8"/>
      <c r="B784" s="629"/>
      <c r="C784" s="629"/>
      <c r="D784" s="629"/>
      <c r="E784" s="629"/>
      <c r="F784" s="63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8"/>
      <c r="B785" s="629"/>
      <c r="C785" s="629"/>
      <c r="D785" s="629"/>
      <c r="E785" s="629"/>
      <c r="F785" s="63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1"/>
      <c r="B786" s="632"/>
      <c r="C786" s="632"/>
      <c r="D786" s="632"/>
      <c r="E786" s="632"/>
      <c r="F786" s="63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2" t="s">
        <v>382</v>
      </c>
      <c r="B787" s="643"/>
      <c r="C787" s="643"/>
      <c r="D787" s="643"/>
      <c r="E787" s="643"/>
      <c r="F787" s="644"/>
      <c r="G787" s="609" t="s">
        <v>758</v>
      </c>
      <c r="H787" s="610"/>
      <c r="I787" s="610"/>
      <c r="J787" s="610"/>
      <c r="K787" s="610"/>
      <c r="L787" s="610"/>
      <c r="M787" s="610"/>
      <c r="N787" s="610"/>
      <c r="O787" s="610"/>
      <c r="P787" s="610"/>
      <c r="Q787" s="610"/>
      <c r="R787" s="610"/>
      <c r="S787" s="610"/>
      <c r="T787" s="610"/>
      <c r="U787" s="610"/>
      <c r="V787" s="610"/>
      <c r="W787" s="610"/>
      <c r="X787" s="610"/>
      <c r="Y787" s="610"/>
      <c r="Z787" s="610"/>
      <c r="AA787" s="610"/>
      <c r="AB787" s="611"/>
      <c r="AC787" s="609" t="s">
        <v>783</v>
      </c>
      <c r="AD787" s="610"/>
      <c r="AE787" s="610"/>
      <c r="AF787" s="610"/>
      <c r="AG787" s="610"/>
      <c r="AH787" s="610"/>
      <c r="AI787" s="610"/>
      <c r="AJ787" s="610"/>
      <c r="AK787" s="610"/>
      <c r="AL787" s="610"/>
      <c r="AM787" s="610"/>
      <c r="AN787" s="610"/>
      <c r="AO787" s="610"/>
      <c r="AP787" s="610"/>
      <c r="AQ787" s="610"/>
      <c r="AR787" s="610"/>
      <c r="AS787" s="610"/>
      <c r="AT787" s="610"/>
      <c r="AU787" s="610"/>
      <c r="AV787" s="610"/>
      <c r="AW787" s="610"/>
      <c r="AX787" s="808"/>
    </row>
    <row r="788" spans="1:51" ht="24.75" customHeight="1" x14ac:dyDescent="0.15">
      <c r="A788" s="645"/>
      <c r="B788" s="646"/>
      <c r="C788" s="646"/>
      <c r="D788" s="646"/>
      <c r="E788" s="646"/>
      <c r="F788" s="647"/>
      <c r="G788" s="826" t="s">
        <v>17</v>
      </c>
      <c r="H788" s="683"/>
      <c r="I788" s="683"/>
      <c r="J788" s="683"/>
      <c r="K788" s="683"/>
      <c r="L788" s="682" t="s">
        <v>18</v>
      </c>
      <c r="M788" s="683"/>
      <c r="N788" s="683"/>
      <c r="O788" s="683"/>
      <c r="P788" s="683"/>
      <c r="Q788" s="683"/>
      <c r="R788" s="683"/>
      <c r="S788" s="683"/>
      <c r="T788" s="683"/>
      <c r="U788" s="683"/>
      <c r="V788" s="683"/>
      <c r="W788" s="683"/>
      <c r="X788" s="684"/>
      <c r="Y788" s="668" t="s">
        <v>19</v>
      </c>
      <c r="Z788" s="669"/>
      <c r="AA788" s="669"/>
      <c r="AB788" s="813"/>
      <c r="AC788" s="826" t="s">
        <v>17</v>
      </c>
      <c r="AD788" s="683"/>
      <c r="AE788" s="683"/>
      <c r="AF788" s="683"/>
      <c r="AG788" s="683"/>
      <c r="AH788" s="682" t="s">
        <v>18</v>
      </c>
      <c r="AI788" s="683"/>
      <c r="AJ788" s="683"/>
      <c r="AK788" s="683"/>
      <c r="AL788" s="683"/>
      <c r="AM788" s="683"/>
      <c r="AN788" s="683"/>
      <c r="AO788" s="683"/>
      <c r="AP788" s="683"/>
      <c r="AQ788" s="683"/>
      <c r="AR788" s="683"/>
      <c r="AS788" s="683"/>
      <c r="AT788" s="684"/>
      <c r="AU788" s="668" t="s">
        <v>19</v>
      </c>
      <c r="AV788" s="669"/>
      <c r="AW788" s="669"/>
      <c r="AX788" s="670"/>
    </row>
    <row r="789" spans="1:51" ht="24.75" customHeight="1" x14ac:dyDescent="0.15">
      <c r="A789" s="645"/>
      <c r="B789" s="646"/>
      <c r="C789" s="646"/>
      <c r="D789" s="646"/>
      <c r="E789" s="646"/>
      <c r="F789" s="647"/>
      <c r="G789" s="685" t="s">
        <v>759</v>
      </c>
      <c r="H789" s="686"/>
      <c r="I789" s="686"/>
      <c r="J789" s="686"/>
      <c r="K789" s="687"/>
      <c r="L789" s="679" t="s">
        <v>761</v>
      </c>
      <c r="M789" s="680"/>
      <c r="N789" s="680"/>
      <c r="O789" s="680"/>
      <c r="P789" s="680"/>
      <c r="Q789" s="680"/>
      <c r="R789" s="680"/>
      <c r="S789" s="680"/>
      <c r="T789" s="680"/>
      <c r="U789" s="680"/>
      <c r="V789" s="680"/>
      <c r="W789" s="680"/>
      <c r="X789" s="681"/>
      <c r="Y789" s="398">
        <v>81</v>
      </c>
      <c r="Z789" s="399"/>
      <c r="AA789" s="399"/>
      <c r="AB789" s="667"/>
      <c r="AC789" s="685" t="s">
        <v>759</v>
      </c>
      <c r="AD789" s="686"/>
      <c r="AE789" s="686"/>
      <c r="AF789" s="686"/>
      <c r="AG789" s="687"/>
      <c r="AH789" s="679" t="s">
        <v>785</v>
      </c>
      <c r="AI789" s="680"/>
      <c r="AJ789" s="680"/>
      <c r="AK789" s="680"/>
      <c r="AL789" s="680"/>
      <c r="AM789" s="680"/>
      <c r="AN789" s="680"/>
      <c r="AO789" s="680"/>
      <c r="AP789" s="680"/>
      <c r="AQ789" s="680"/>
      <c r="AR789" s="680"/>
      <c r="AS789" s="680"/>
      <c r="AT789" s="681"/>
      <c r="AU789" s="398">
        <v>102</v>
      </c>
      <c r="AV789" s="399"/>
      <c r="AW789" s="399"/>
      <c r="AX789" s="400"/>
    </row>
    <row r="790" spans="1:51"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t="s">
        <v>759</v>
      </c>
      <c r="AD790" s="621"/>
      <c r="AE790" s="621"/>
      <c r="AF790" s="621"/>
      <c r="AG790" s="622"/>
      <c r="AH790" s="612" t="s">
        <v>786</v>
      </c>
      <c r="AI790" s="613"/>
      <c r="AJ790" s="613"/>
      <c r="AK790" s="613"/>
      <c r="AL790" s="613"/>
      <c r="AM790" s="613"/>
      <c r="AN790" s="613"/>
      <c r="AO790" s="613"/>
      <c r="AP790" s="613"/>
      <c r="AQ790" s="613"/>
      <c r="AR790" s="613"/>
      <c r="AS790" s="613"/>
      <c r="AT790" s="614"/>
      <c r="AU790" s="615">
        <v>75</v>
      </c>
      <c r="AV790" s="616"/>
      <c r="AW790" s="616"/>
      <c r="AX790" s="617"/>
    </row>
    <row r="791" spans="1:51" ht="24.75"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1" ht="24.75" customHeight="1" x14ac:dyDescent="0.15">
      <c r="A792" s="645"/>
      <c r="B792" s="646"/>
      <c r="C792" s="646"/>
      <c r="D792" s="646"/>
      <c r="E792" s="646"/>
      <c r="F792" s="647"/>
      <c r="G792" s="620"/>
      <c r="H792" s="621"/>
      <c r="I792" s="621"/>
      <c r="J792" s="621"/>
      <c r="K792" s="622"/>
      <c r="L792" s="612"/>
      <c r="M792" s="613"/>
      <c r="N792" s="613"/>
      <c r="O792" s="613"/>
      <c r="P792" s="613"/>
      <c r="Q792" s="613"/>
      <c r="R792" s="613"/>
      <c r="S792" s="613"/>
      <c r="T792" s="613"/>
      <c r="U792" s="613"/>
      <c r="V792" s="613"/>
      <c r="W792" s="613"/>
      <c r="X792" s="614"/>
      <c r="Y792" s="615"/>
      <c r="Z792" s="616"/>
      <c r="AA792" s="616"/>
      <c r="AB792" s="626"/>
      <c r="AC792" s="620"/>
      <c r="AD792" s="621"/>
      <c r="AE792" s="621"/>
      <c r="AF792" s="621"/>
      <c r="AG792" s="622"/>
      <c r="AH792" s="612"/>
      <c r="AI792" s="613"/>
      <c r="AJ792" s="613"/>
      <c r="AK792" s="613"/>
      <c r="AL792" s="613"/>
      <c r="AM792" s="613"/>
      <c r="AN792" s="613"/>
      <c r="AO792" s="613"/>
      <c r="AP792" s="613"/>
      <c r="AQ792" s="613"/>
      <c r="AR792" s="613"/>
      <c r="AS792" s="613"/>
      <c r="AT792" s="614"/>
      <c r="AU792" s="615"/>
      <c r="AV792" s="616"/>
      <c r="AW792" s="616"/>
      <c r="AX792" s="617"/>
    </row>
    <row r="793" spans="1:51" ht="24.75" customHeight="1" x14ac:dyDescent="0.15">
      <c r="A793" s="645"/>
      <c r="B793" s="646"/>
      <c r="C793" s="646"/>
      <c r="D793" s="646"/>
      <c r="E793" s="646"/>
      <c r="F793" s="647"/>
      <c r="G793" s="620"/>
      <c r="H793" s="621"/>
      <c r="I793" s="621"/>
      <c r="J793" s="621"/>
      <c r="K793" s="622"/>
      <c r="L793" s="612"/>
      <c r="M793" s="613"/>
      <c r="N793" s="613"/>
      <c r="O793" s="613"/>
      <c r="P793" s="613"/>
      <c r="Q793" s="613"/>
      <c r="R793" s="613"/>
      <c r="S793" s="613"/>
      <c r="T793" s="613"/>
      <c r="U793" s="613"/>
      <c r="V793" s="613"/>
      <c r="W793" s="613"/>
      <c r="X793" s="614"/>
      <c r="Y793" s="615"/>
      <c r="Z793" s="616"/>
      <c r="AA793" s="616"/>
      <c r="AB793" s="626"/>
      <c r="AC793" s="620"/>
      <c r="AD793" s="621"/>
      <c r="AE793" s="621"/>
      <c r="AF793" s="621"/>
      <c r="AG793" s="622"/>
      <c r="AH793" s="612"/>
      <c r="AI793" s="613"/>
      <c r="AJ793" s="613"/>
      <c r="AK793" s="613"/>
      <c r="AL793" s="613"/>
      <c r="AM793" s="613"/>
      <c r="AN793" s="613"/>
      <c r="AO793" s="613"/>
      <c r="AP793" s="613"/>
      <c r="AQ793" s="613"/>
      <c r="AR793" s="613"/>
      <c r="AS793" s="613"/>
      <c r="AT793" s="614"/>
      <c r="AU793" s="615"/>
      <c r="AV793" s="616"/>
      <c r="AW793" s="616"/>
      <c r="AX793" s="617"/>
    </row>
    <row r="794" spans="1:51" ht="24.75" customHeight="1" x14ac:dyDescent="0.15">
      <c r="A794" s="645"/>
      <c r="B794" s="646"/>
      <c r="C794" s="646"/>
      <c r="D794" s="646"/>
      <c r="E794" s="646"/>
      <c r="F794" s="647"/>
      <c r="G794" s="620"/>
      <c r="H794" s="621"/>
      <c r="I794" s="621"/>
      <c r="J794" s="621"/>
      <c r="K794" s="622"/>
      <c r="L794" s="612"/>
      <c r="M794" s="613"/>
      <c r="N794" s="613"/>
      <c r="O794" s="613"/>
      <c r="P794" s="613"/>
      <c r="Q794" s="613"/>
      <c r="R794" s="613"/>
      <c r="S794" s="613"/>
      <c r="T794" s="613"/>
      <c r="U794" s="613"/>
      <c r="V794" s="613"/>
      <c r="W794" s="613"/>
      <c r="X794" s="614"/>
      <c r="Y794" s="615"/>
      <c r="Z794" s="616"/>
      <c r="AA794" s="616"/>
      <c r="AB794" s="626"/>
      <c r="AC794" s="620"/>
      <c r="AD794" s="621"/>
      <c r="AE794" s="621"/>
      <c r="AF794" s="621"/>
      <c r="AG794" s="622"/>
      <c r="AH794" s="612"/>
      <c r="AI794" s="613"/>
      <c r="AJ794" s="613"/>
      <c r="AK794" s="613"/>
      <c r="AL794" s="613"/>
      <c r="AM794" s="613"/>
      <c r="AN794" s="613"/>
      <c r="AO794" s="613"/>
      <c r="AP794" s="613"/>
      <c r="AQ794" s="613"/>
      <c r="AR794" s="613"/>
      <c r="AS794" s="613"/>
      <c r="AT794" s="614"/>
      <c r="AU794" s="615"/>
      <c r="AV794" s="616"/>
      <c r="AW794" s="616"/>
      <c r="AX794" s="617"/>
    </row>
    <row r="795" spans="1:51" ht="24.75"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1" ht="24.75"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1" ht="24.75"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1" ht="24.75"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1" ht="24.75" customHeight="1" thickBot="1" x14ac:dyDescent="0.2">
      <c r="A799" s="645"/>
      <c r="B799" s="646"/>
      <c r="C799" s="646"/>
      <c r="D799" s="646"/>
      <c r="E799" s="646"/>
      <c r="F799" s="647"/>
      <c r="G799" s="837" t="s">
        <v>20</v>
      </c>
      <c r="H799" s="838"/>
      <c r="I799" s="838"/>
      <c r="J799" s="838"/>
      <c r="K799" s="838"/>
      <c r="L799" s="839"/>
      <c r="M799" s="840"/>
      <c r="N799" s="840"/>
      <c r="O799" s="840"/>
      <c r="P799" s="840"/>
      <c r="Q799" s="840"/>
      <c r="R799" s="840"/>
      <c r="S799" s="840"/>
      <c r="T799" s="840"/>
      <c r="U799" s="840"/>
      <c r="V799" s="840"/>
      <c r="W799" s="840"/>
      <c r="X799" s="841"/>
      <c r="Y799" s="842">
        <f>SUM(Y789:AB798)</f>
        <v>81</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177</v>
      </c>
      <c r="AV799" s="843"/>
      <c r="AW799" s="843"/>
      <c r="AX799" s="845"/>
    </row>
    <row r="800" spans="1:51" ht="24.75" customHeight="1" x14ac:dyDescent="0.15">
      <c r="A800" s="645"/>
      <c r="B800" s="646"/>
      <c r="C800" s="646"/>
      <c r="D800" s="646"/>
      <c r="E800" s="646"/>
      <c r="F800" s="647"/>
      <c r="G800" s="609" t="s">
        <v>824</v>
      </c>
      <c r="H800" s="610"/>
      <c r="I800" s="610"/>
      <c r="J800" s="610"/>
      <c r="K800" s="610"/>
      <c r="L800" s="610"/>
      <c r="M800" s="610"/>
      <c r="N800" s="610"/>
      <c r="O800" s="610"/>
      <c r="P800" s="610"/>
      <c r="Q800" s="610"/>
      <c r="R800" s="610"/>
      <c r="S800" s="610"/>
      <c r="T800" s="610"/>
      <c r="U800" s="610"/>
      <c r="V800" s="610"/>
      <c r="W800" s="610"/>
      <c r="X800" s="610"/>
      <c r="Y800" s="610"/>
      <c r="Z800" s="610"/>
      <c r="AA800" s="610"/>
      <c r="AB800" s="611"/>
      <c r="AC800" s="609" t="s">
        <v>865</v>
      </c>
      <c r="AD800" s="610"/>
      <c r="AE800" s="610"/>
      <c r="AF800" s="610"/>
      <c r="AG800" s="610"/>
      <c r="AH800" s="610"/>
      <c r="AI800" s="610"/>
      <c r="AJ800" s="610"/>
      <c r="AK800" s="610"/>
      <c r="AL800" s="610"/>
      <c r="AM800" s="610"/>
      <c r="AN800" s="610"/>
      <c r="AO800" s="610"/>
      <c r="AP800" s="610"/>
      <c r="AQ800" s="610"/>
      <c r="AR800" s="610"/>
      <c r="AS800" s="610"/>
      <c r="AT800" s="610"/>
      <c r="AU800" s="610"/>
      <c r="AV800" s="610"/>
      <c r="AW800" s="610"/>
      <c r="AX800" s="808"/>
      <c r="AY800">
        <f>COUNTA($G$802,$AC$802)</f>
        <v>2</v>
      </c>
    </row>
    <row r="801" spans="1:51" ht="24.75" customHeight="1" x14ac:dyDescent="0.15">
      <c r="A801" s="645"/>
      <c r="B801" s="646"/>
      <c r="C801" s="646"/>
      <c r="D801" s="646"/>
      <c r="E801" s="646"/>
      <c r="F801" s="647"/>
      <c r="G801" s="826" t="s">
        <v>17</v>
      </c>
      <c r="H801" s="683"/>
      <c r="I801" s="683"/>
      <c r="J801" s="683"/>
      <c r="K801" s="683"/>
      <c r="L801" s="682" t="s">
        <v>18</v>
      </c>
      <c r="M801" s="683"/>
      <c r="N801" s="683"/>
      <c r="O801" s="683"/>
      <c r="P801" s="683"/>
      <c r="Q801" s="683"/>
      <c r="R801" s="683"/>
      <c r="S801" s="683"/>
      <c r="T801" s="683"/>
      <c r="U801" s="683"/>
      <c r="V801" s="683"/>
      <c r="W801" s="683"/>
      <c r="X801" s="684"/>
      <c r="Y801" s="668" t="s">
        <v>19</v>
      </c>
      <c r="Z801" s="669"/>
      <c r="AA801" s="669"/>
      <c r="AB801" s="813"/>
      <c r="AC801" s="826" t="s">
        <v>17</v>
      </c>
      <c r="AD801" s="683"/>
      <c r="AE801" s="683"/>
      <c r="AF801" s="683"/>
      <c r="AG801" s="683"/>
      <c r="AH801" s="682" t="s">
        <v>18</v>
      </c>
      <c r="AI801" s="683"/>
      <c r="AJ801" s="683"/>
      <c r="AK801" s="683"/>
      <c r="AL801" s="683"/>
      <c r="AM801" s="683"/>
      <c r="AN801" s="683"/>
      <c r="AO801" s="683"/>
      <c r="AP801" s="683"/>
      <c r="AQ801" s="683"/>
      <c r="AR801" s="683"/>
      <c r="AS801" s="683"/>
      <c r="AT801" s="684"/>
      <c r="AU801" s="668" t="s">
        <v>19</v>
      </c>
      <c r="AV801" s="669"/>
      <c r="AW801" s="669"/>
      <c r="AX801" s="670"/>
      <c r="AY801">
        <f>$AY$800</f>
        <v>2</v>
      </c>
    </row>
    <row r="802" spans="1:51" ht="24.75" customHeight="1" x14ac:dyDescent="0.15">
      <c r="A802" s="645"/>
      <c r="B802" s="646"/>
      <c r="C802" s="646"/>
      <c r="D802" s="646"/>
      <c r="E802" s="646"/>
      <c r="F802" s="647"/>
      <c r="G802" s="685" t="s">
        <v>759</v>
      </c>
      <c r="H802" s="686"/>
      <c r="I802" s="686"/>
      <c r="J802" s="686"/>
      <c r="K802" s="687"/>
      <c r="L802" s="679" t="s">
        <v>826</v>
      </c>
      <c r="M802" s="680"/>
      <c r="N802" s="680"/>
      <c r="O802" s="680"/>
      <c r="P802" s="680"/>
      <c r="Q802" s="680"/>
      <c r="R802" s="680"/>
      <c r="S802" s="680"/>
      <c r="T802" s="680"/>
      <c r="U802" s="680"/>
      <c r="V802" s="680"/>
      <c r="W802" s="680"/>
      <c r="X802" s="681"/>
      <c r="Y802" s="398">
        <v>1344</v>
      </c>
      <c r="Z802" s="399"/>
      <c r="AA802" s="399"/>
      <c r="AB802" s="667"/>
      <c r="AC802" s="685" t="s">
        <v>759</v>
      </c>
      <c r="AD802" s="686"/>
      <c r="AE802" s="686"/>
      <c r="AF802" s="686"/>
      <c r="AG802" s="687"/>
      <c r="AH802" s="679" t="s">
        <v>866</v>
      </c>
      <c r="AI802" s="680" t="s">
        <v>866</v>
      </c>
      <c r="AJ802" s="680" t="s">
        <v>866</v>
      </c>
      <c r="AK802" s="680" t="s">
        <v>866</v>
      </c>
      <c r="AL802" s="680" t="s">
        <v>866</v>
      </c>
      <c r="AM802" s="680" t="s">
        <v>866</v>
      </c>
      <c r="AN802" s="680" t="s">
        <v>866</v>
      </c>
      <c r="AO802" s="680" t="s">
        <v>866</v>
      </c>
      <c r="AP802" s="680" t="s">
        <v>866</v>
      </c>
      <c r="AQ802" s="680" t="s">
        <v>866</v>
      </c>
      <c r="AR802" s="680" t="s">
        <v>866</v>
      </c>
      <c r="AS802" s="680" t="s">
        <v>866</v>
      </c>
      <c r="AT802" s="681" t="s">
        <v>866</v>
      </c>
      <c r="AU802" s="398">
        <v>0.1</v>
      </c>
      <c r="AV802" s="399"/>
      <c r="AW802" s="399"/>
      <c r="AX802" s="667"/>
      <c r="AY802">
        <f t="shared" ref="AY802:AY812" si="115">$AY$800</f>
        <v>2</v>
      </c>
    </row>
    <row r="803" spans="1:51" ht="24.75" customHeight="1" x14ac:dyDescent="0.15">
      <c r="A803" s="645"/>
      <c r="B803" s="646"/>
      <c r="C803" s="646"/>
      <c r="D803" s="646"/>
      <c r="E803" s="646"/>
      <c r="F803" s="647"/>
      <c r="G803" s="620" t="s">
        <v>759</v>
      </c>
      <c r="H803" s="621"/>
      <c r="I803" s="621"/>
      <c r="J803" s="621"/>
      <c r="K803" s="622"/>
      <c r="L803" s="612" t="s">
        <v>828</v>
      </c>
      <c r="M803" s="613"/>
      <c r="N803" s="613"/>
      <c r="O803" s="613"/>
      <c r="P803" s="613"/>
      <c r="Q803" s="613"/>
      <c r="R803" s="613"/>
      <c r="S803" s="613"/>
      <c r="T803" s="613"/>
      <c r="U803" s="613"/>
      <c r="V803" s="613"/>
      <c r="W803" s="613"/>
      <c r="X803" s="614"/>
      <c r="Y803" s="615">
        <v>884</v>
      </c>
      <c r="Z803" s="616"/>
      <c r="AA803" s="616"/>
      <c r="AB803" s="626"/>
      <c r="AC803" s="620" t="s">
        <v>759</v>
      </c>
      <c r="AD803" s="621"/>
      <c r="AE803" s="621"/>
      <c r="AF803" s="621"/>
      <c r="AG803" s="622"/>
      <c r="AH803" s="612" t="s">
        <v>867</v>
      </c>
      <c r="AI803" s="613" t="s">
        <v>867</v>
      </c>
      <c r="AJ803" s="613" t="s">
        <v>867</v>
      </c>
      <c r="AK803" s="613" t="s">
        <v>867</v>
      </c>
      <c r="AL803" s="613" t="s">
        <v>867</v>
      </c>
      <c r="AM803" s="613" t="s">
        <v>867</v>
      </c>
      <c r="AN803" s="613" t="s">
        <v>867</v>
      </c>
      <c r="AO803" s="613" t="s">
        <v>867</v>
      </c>
      <c r="AP803" s="613" t="s">
        <v>867</v>
      </c>
      <c r="AQ803" s="613" t="s">
        <v>867</v>
      </c>
      <c r="AR803" s="613" t="s">
        <v>867</v>
      </c>
      <c r="AS803" s="613" t="s">
        <v>867</v>
      </c>
      <c r="AT803" s="614" t="s">
        <v>867</v>
      </c>
      <c r="AU803" s="615">
        <v>0.1</v>
      </c>
      <c r="AV803" s="616"/>
      <c r="AW803" s="616"/>
      <c r="AX803" s="626"/>
      <c r="AY803">
        <f t="shared" si="115"/>
        <v>2</v>
      </c>
    </row>
    <row r="804" spans="1:51" ht="24.75" customHeight="1" x14ac:dyDescent="0.15">
      <c r="A804" s="645"/>
      <c r="B804" s="646"/>
      <c r="C804" s="646"/>
      <c r="D804" s="646"/>
      <c r="E804" s="646"/>
      <c r="F804" s="647"/>
      <c r="G804" s="620" t="s">
        <v>759</v>
      </c>
      <c r="H804" s="621"/>
      <c r="I804" s="621"/>
      <c r="J804" s="621"/>
      <c r="K804" s="622"/>
      <c r="L804" s="612" t="s">
        <v>830</v>
      </c>
      <c r="M804" s="613"/>
      <c r="N804" s="613"/>
      <c r="O804" s="613"/>
      <c r="P804" s="613"/>
      <c r="Q804" s="613"/>
      <c r="R804" s="613"/>
      <c r="S804" s="613"/>
      <c r="T804" s="613"/>
      <c r="U804" s="613"/>
      <c r="V804" s="613"/>
      <c r="W804" s="613"/>
      <c r="X804" s="614"/>
      <c r="Y804" s="615">
        <v>745</v>
      </c>
      <c r="Z804" s="616"/>
      <c r="AA804" s="616"/>
      <c r="AB804" s="626"/>
      <c r="AC804" s="620" t="s">
        <v>759</v>
      </c>
      <c r="AD804" s="621"/>
      <c r="AE804" s="621"/>
      <c r="AF804" s="621"/>
      <c r="AG804" s="622"/>
      <c r="AH804" s="612" t="s">
        <v>868</v>
      </c>
      <c r="AI804" s="613" t="s">
        <v>868</v>
      </c>
      <c r="AJ804" s="613" t="s">
        <v>868</v>
      </c>
      <c r="AK804" s="613" t="s">
        <v>868</v>
      </c>
      <c r="AL804" s="613" t="s">
        <v>868</v>
      </c>
      <c r="AM804" s="613" t="s">
        <v>868</v>
      </c>
      <c r="AN804" s="613" t="s">
        <v>868</v>
      </c>
      <c r="AO804" s="613" t="s">
        <v>868</v>
      </c>
      <c r="AP804" s="613" t="s">
        <v>868</v>
      </c>
      <c r="AQ804" s="613" t="s">
        <v>868</v>
      </c>
      <c r="AR804" s="613" t="s">
        <v>868</v>
      </c>
      <c r="AS804" s="613" t="s">
        <v>868</v>
      </c>
      <c r="AT804" s="614" t="s">
        <v>868</v>
      </c>
      <c r="AU804" s="615">
        <v>0.1</v>
      </c>
      <c r="AV804" s="616"/>
      <c r="AW804" s="616"/>
      <c r="AX804" s="626"/>
      <c r="AY804">
        <f t="shared" si="115"/>
        <v>2</v>
      </c>
    </row>
    <row r="805" spans="1:51" ht="24.75" customHeight="1" x14ac:dyDescent="0.15">
      <c r="A805" s="645"/>
      <c r="B805" s="646"/>
      <c r="C805" s="646"/>
      <c r="D805" s="646"/>
      <c r="E805" s="646"/>
      <c r="F805" s="647"/>
      <c r="G805" s="620" t="s">
        <v>759</v>
      </c>
      <c r="H805" s="621"/>
      <c r="I805" s="621"/>
      <c r="J805" s="621"/>
      <c r="K805" s="622"/>
      <c r="L805" s="612" t="s">
        <v>832</v>
      </c>
      <c r="M805" s="613"/>
      <c r="N805" s="613"/>
      <c r="O805" s="613"/>
      <c r="P805" s="613"/>
      <c r="Q805" s="613"/>
      <c r="R805" s="613"/>
      <c r="S805" s="613"/>
      <c r="T805" s="613"/>
      <c r="U805" s="613"/>
      <c r="V805" s="613"/>
      <c r="W805" s="613"/>
      <c r="X805" s="614"/>
      <c r="Y805" s="615">
        <v>612</v>
      </c>
      <c r="Z805" s="616"/>
      <c r="AA805" s="616"/>
      <c r="AB805" s="626"/>
      <c r="AC805" s="620" t="s">
        <v>759</v>
      </c>
      <c r="AD805" s="621"/>
      <c r="AE805" s="621"/>
      <c r="AF805" s="621"/>
      <c r="AG805" s="622"/>
      <c r="AH805" s="612" t="s">
        <v>869</v>
      </c>
      <c r="AI805" s="613" t="s">
        <v>869</v>
      </c>
      <c r="AJ805" s="613" t="s">
        <v>869</v>
      </c>
      <c r="AK805" s="613" t="s">
        <v>869</v>
      </c>
      <c r="AL805" s="613" t="s">
        <v>869</v>
      </c>
      <c r="AM805" s="613" t="s">
        <v>869</v>
      </c>
      <c r="AN805" s="613" t="s">
        <v>869</v>
      </c>
      <c r="AO805" s="613" t="s">
        <v>869</v>
      </c>
      <c r="AP805" s="613" t="s">
        <v>869</v>
      </c>
      <c r="AQ805" s="613" t="s">
        <v>869</v>
      </c>
      <c r="AR805" s="613" t="s">
        <v>869</v>
      </c>
      <c r="AS805" s="613" t="s">
        <v>869</v>
      </c>
      <c r="AT805" s="614" t="s">
        <v>869</v>
      </c>
      <c r="AU805" s="615">
        <v>0.1</v>
      </c>
      <c r="AV805" s="616"/>
      <c r="AW805" s="616"/>
      <c r="AX805" s="626"/>
      <c r="AY805">
        <f t="shared" si="115"/>
        <v>2</v>
      </c>
    </row>
    <row r="806" spans="1:51" ht="24.75" customHeight="1" x14ac:dyDescent="0.15">
      <c r="A806" s="645"/>
      <c r="B806" s="646"/>
      <c r="C806" s="646"/>
      <c r="D806" s="646"/>
      <c r="E806" s="646"/>
      <c r="F806" s="647"/>
      <c r="G806" s="620" t="s">
        <v>759</v>
      </c>
      <c r="H806" s="621"/>
      <c r="I806" s="621"/>
      <c r="J806" s="621"/>
      <c r="K806" s="622"/>
      <c r="L806" s="612" t="s">
        <v>834</v>
      </c>
      <c r="M806" s="613"/>
      <c r="N806" s="613"/>
      <c r="O806" s="613"/>
      <c r="P806" s="613"/>
      <c r="Q806" s="613"/>
      <c r="R806" s="613"/>
      <c r="S806" s="613"/>
      <c r="T806" s="613"/>
      <c r="U806" s="613"/>
      <c r="V806" s="613"/>
      <c r="W806" s="613"/>
      <c r="X806" s="614"/>
      <c r="Y806" s="615">
        <v>612</v>
      </c>
      <c r="Z806" s="616"/>
      <c r="AA806" s="616"/>
      <c r="AB806" s="626"/>
      <c r="AC806" s="620" t="s">
        <v>759</v>
      </c>
      <c r="AD806" s="621"/>
      <c r="AE806" s="621"/>
      <c r="AF806" s="621"/>
      <c r="AG806" s="622"/>
      <c r="AH806" s="612" t="s">
        <v>870</v>
      </c>
      <c r="AI806" s="613" t="s">
        <v>870</v>
      </c>
      <c r="AJ806" s="613" t="s">
        <v>870</v>
      </c>
      <c r="AK806" s="613" t="s">
        <v>870</v>
      </c>
      <c r="AL806" s="613" t="s">
        <v>870</v>
      </c>
      <c r="AM806" s="613" t="s">
        <v>870</v>
      </c>
      <c r="AN806" s="613" t="s">
        <v>870</v>
      </c>
      <c r="AO806" s="613" t="s">
        <v>870</v>
      </c>
      <c r="AP806" s="613" t="s">
        <v>870</v>
      </c>
      <c r="AQ806" s="613" t="s">
        <v>870</v>
      </c>
      <c r="AR806" s="613" t="s">
        <v>870</v>
      </c>
      <c r="AS806" s="613" t="s">
        <v>870</v>
      </c>
      <c r="AT806" s="614" t="s">
        <v>870</v>
      </c>
      <c r="AU806" s="615">
        <v>0.1</v>
      </c>
      <c r="AV806" s="616"/>
      <c r="AW806" s="616"/>
      <c r="AX806" s="626"/>
      <c r="AY806">
        <f t="shared" si="115"/>
        <v>2</v>
      </c>
    </row>
    <row r="807" spans="1:51" ht="24.75" customHeight="1" x14ac:dyDescent="0.15">
      <c r="A807" s="645"/>
      <c r="B807" s="646"/>
      <c r="C807" s="646"/>
      <c r="D807" s="646"/>
      <c r="E807" s="646"/>
      <c r="F807" s="647"/>
      <c r="G807" s="620" t="s">
        <v>759</v>
      </c>
      <c r="H807" s="621"/>
      <c r="I807" s="621"/>
      <c r="J807" s="621"/>
      <c r="K807" s="622"/>
      <c r="L807" s="612" t="s">
        <v>836</v>
      </c>
      <c r="M807" s="613"/>
      <c r="N807" s="613"/>
      <c r="O807" s="613"/>
      <c r="P807" s="613"/>
      <c r="Q807" s="613"/>
      <c r="R807" s="613"/>
      <c r="S807" s="613"/>
      <c r="T807" s="613"/>
      <c r="U807" s="613"/>
      <c r="V807" s="613"/>
      <c r="W807" s="613"/>
      <c r="X807" s="614"/>
      <c r="Y807" s="615">
        <v>605</v>
      </c>
      <c r="Z807" s="616"/>
      <c r="AA807" s="616"/>
      <c r="AB807" s="626"/>
      <c r="AC807" s="620" t="s">
        <v>759</v>
      </c>
      <c r="AD807" s="621"/>
      <c r="AE807" s="621"/>
      <c r="AF807" s="621"/>
      <c r="AG807" s="622"/>
      <c r="AH807" s="612" t="s">
        <v>871</v>
      </c>
      <c r="AI807" s="613" t="s">
        <v>871</v>
      </c>
      <c r="AJ807" s="613" t="s">
        <v>871</v>
      </c>
      <c r="AK807" s="613" t="s">
        <v>871</v>
      </c>
      <c r="AL807" s="613" t="s">
        <v>871</v>
      </c>
      <c r="AM807" s="613" t="s">
        <v>871</v>
      </c>
      <c r="AN807" s="613" t="s">
        <v>871</v>
      </c>
      <c r="AO807" s="613" t="s">
        <v>871</v>
      </c>
      <c r="AP807" s="613" t="s">
        <v>871</v>
      </c>
      <c r="AQ807" s="613" t="s">
        <v>871</v>
      </c>
      <c r="AR807" s="613" t="s">
        <v>871</v>
      </c>
      <c r="AS807" s="613" t="s">
        <v>871</v>
      </c>
      <c r="AT807" s="614" t="s">
        <v>871</v>
      </c>
      <c r="AU807" s="615">
        <v>0.1</v>
      </c>
      <c r="AV807" s="616"/>
      <c r="AW807" s="616"/>
      <c r="AX807" s="626"/>
      <c r="AY807">
        <f t="shared" si="115"/>
        <v>2</v>
      </c>
    </row>
    <row r="808" spans="1:51" ht="24.75" customHeight="1" x14ac:dyDescent="0.15">
      <c r="A808" s="645"/>
      <c r="B808" s="646"/>
      <c r="C808" s="646"/>
      <c r="D808" s="646"/>
      <c r="E808" s="646"/>
      <c r="F808" s="647"/>
      <c r="G808" s="620" t="s">
        <v>759</v>
      </c>
      <c r="H808" s="621"/>
      <c r="I808" s="621"/>
      <c r="J808" s="621"/>
      <c r="K808" s="622"/>
      <c r="L808" s="612" t="s">
        <v>838</v>
      </c>
      <c r="M808" s="613"/>
      <c r="N808" s="613"/>
      <c r="O808" s="613"/>
      <c r="P808" s="613"/>
      <c r="Q808" s="613"/>
      <c r="R808" s="613"/>
      <c r="S808" s="613"/>
      <c r="T808" s="613"/>
      <c r="U808" s="613"/>
      <c r="V808" s="613"/>
      <c r="W808" s="613"/>
      <c r="X808" s="614"/>
      <c r="Y808" s="615">
        <v>568</v>
      </c>
      <c r="Z808" s="616"/>
      <c r="AA808" s="616"/>
      <c r="AB808" s="626"/>
      <c r="AC808" s="620" t="s">
        <v>759</v>
      </c>
      <c r="AD808" s="621"/>
      <c r="AE808" s="621"/>
      <c r="AF808" s="621"/>
      <c r="AG808" s="622"/>
      <c r="AH808" s="612" t="s">
        <v>872</v>
      </c>
      <c r="AI808" s="613" t="s">
        <v>872</v>
      </c>
      <c r="AJ808" s="613" t="s">
        <v>872</v>
      </c>
      <c r="AK808" s="613" t="s">
        <v>872</v>
      </c>
      <c r="AL808" s="613" t="s">
        <v>872</v>
      </c>
      <c r="AM808" s="613" t="s">
        <v>872</v>
      </c>
      <c r="AN808" s="613" t="s">
        <v>872</v>
      </c>
      <c r="AO808" s="613" t="s">
        <v>872</v>
      </c>
      <c r="AP808" s="613" t="s">
        <v>872</v>
      </c>
      <c r="AQ808" s="613" t="s">
        <v>872</v>
      </c>
      <c r="AR808" s="613" t="s">
        <v>872</v>
      </c>
      <c r="AS808" s="613" t="s">
        <v>872</v>
      </c>
      <c r="AT808" s="614" t="s">
        <v>872</v>
      </c>
      <c r="AU808" s="615">
        <v>0.1</v>
      </c>
      <c r="AV808" s="616"/>
      <c r="AW808" s="616"/>
      <c r="AX808" s="626"/>
      <c r="AY808">
        <f t="shared" si="115"/>
        <v>2</v>
      </c>
    </row>
    <row r="809" spans="1:51" ht="24.75" customHeight="1" x14ac:dyDescent="0.15">
      <c r="A809" s="645"/>
      <c r="B809" s="646"/>
      <c r="C809" s="646"/>
      <c r="D809" s="646"/>
      <c r="E809" s="646"/>
      <c r="F809" s="647"/>
      <c r="G809" s="620" t="s">
        <v>759</v>
      </c>
      <c r="H809" s="621"/>
      <c r="I809" s="621"/>
      <c r="J809" s="621"/>
      <c r="K809" s="622"/>
      <c r="L809" s="612" t="s">
        <v>840</v>
      </c>
      <c r="M809" s="613"/>
      <c r="N809" s="613"/>
      <c r="O809" s="613"/>
      <c r="P809" s="613"/>
      <c r="Q809" s="613"/>
      <c r="R809" s="613"/>
      <c r="S809" s="613"/>
      <c r="T809" s="613"/>
      <c r="U809" s="613"/>
      <c r="V809" s="613"/>
      <c r="W809" s="613"/>
      <c r="X809" s="614"/>
      <c r="Y809" s="615">
        <v>527</v>
      </c>
      <c r="Z809" s="616"/>
      <c r="AA809" s="616"/>
      <c r="AB809" s="626"/>
      <c r="AC809" s="620" t="s">
        <v>759</v>
      </c>
      <c r="AD809" s="621"/>
      <c r="AE809" s="621"/>
      <c r="AF809" s="621"/>
      <c r="AG809" s="622"/>
      <c r="AH809" s="612" t="s">
        <v>873</v>
      </c>
      <c r="AI809" s="613" t="s">
        <v>873</v>
      </c>
      <c r="AJ809" s="613" t="s">
        <v>873</v>
      </c>
      <c r="AK809" s="613" t="s">
        <v>873</v>
      </c>
      <c r="AL809" s="613" t="s">
        <v>873</v>
      </c>
      <c r="AM809" s="613" t="s">
        <v>873</v>
      </c>
      <c r="AN809" s="613" t="s">
        <v>873</v>
      </c>
      <c r="AO809" s="613" t="s">
        <v>873</v>
      </c>
      <c r="AP809" s="613" t="s">
        <v>873</v>
      </c>
      <c r="AQ809" s="613" t="s">
        <v>873</v>
      </c>
      <c r="AR809" s="613" t="s">
        <v>873</v>
      </c>
      <c r="AS809" s="613" t="s">
        <v>873</v>
      </c>
      <c r="AT809" s="614" t="s">
        <v>873</v>
      </c>
      <c r="AU809" s="615">
        <v>0.1</v>
      </c>
      <c r="AV809" s="616"/>
      <c r="AW809" s="616"/>
      <c r="AX809" s="626"/>
      <c r="AY809">
        <f t="shared" si="115"/>
        <v>2</v>
      </c>
    </row>
    <row r="810" spans="1:51" ht="24.75" customHeight="1" x14ac:dyDescent="0.15">
      <c r="A810" s="645"/>
      <c r="B810" s="646"/>
      <c r="C810" s="646"/>
      <c r="D810" s="646"/>
      <c r="E810" s="646"/>
      <c r="F810" s="647"/>
      <c r="G810" s="620" t="s">
        <v>759</v>
      </c>
      <c r="H810" s="621"/>
      <c r="I810" s="621"/>
      <c r="J810" s="621"/>
      <c r="K810" s="622"/>
      <c r="L810" s="612" t="s">
        <v>842</v>
      </c>
      <c r="M810" s="613"/>
      <c r="N810" s="613"/>
      <c r="O810" s="613"/>
      <c r="P810" s="613"/>
      <c r="Q810" s="613"/>
      <c r="R810" s="613"/>
      <c r="S810" s="613"/>
      <c r="T810" s="613"/>
      <c r="U810" s="613"/>
      <c r="V810" s="613"/>
      <c r="W810" s="613"/>
      <c r="X810" s="614"/>
      <c r="Y810" s="615">
        <v>483</v>
      </c>
      <c r="Z810" s="616"/>
      <c r="AA810" s="616"/>
      <c r="AB810" s="626"/>
      <c r="AC810" s="620" t="s">
        <v>759</v>
      </c>
      <c r="AD810" s="621"/>
      <c r="AE810" s="621"/>
      <c r="AF810" s="621"/>
      <c r="AG810" s="622"/>
      <c r="AH810" s="612" t="s">
        <v>874</v>
      </c>
      <c r="AI810" s="613" t="s">
        <v>874</v>
      </c>
      <c r="AJ810" s="613" t="s">
        <v>874</v>
      </c>
      <c r="AK810" s="613" t="s">
        <v>874</v>
      </c>
      <c r="AL810" s="613" t="s">
        <v>874</v>
      </c>
      <c r="AM810" s="613" t="s">
        <v>874</v>
      </c>
      <c r="AN810" s="613" t="s">
        <v>874</v>
      </c>
      <c r="AO810" s="613" t="s">
        <v>874</v>
      </c>
      <c r="AP810" s="613" t="s">
        <v>874</v>
      </c>
      <c r="AQ810" s="613" t="s">
        <v>874</v>
      </c>
      <c r="AR810" s="613" t="s">
        <v>874</v>
      </c>
      <c r="AS810" s="613" t="s">
        <v>874</v>
      </c>
      <c r="AT810" s="614" t="s">
        <v>874</v>
      </c>
      <c r="AU810" s="615">
        <v>0.1</v>
      </c>
      <c r="AV810" s="616"/>
      <c r="AW810" s="616"/>
      <c r="AX810" s="626"/>
      <c r="AY810">
        <f t="shared" si="115"/>
        <v>2</v>
      </c>
    </row>
    <row r="811" spans="1:51" ht="24.75" customHeight="1" x14ac:dyDescent="0.15">
      <c r="A811" s="645"/>
      <c r="B811" s="646"/>
      <c r="C811" s="646"/>
      <c r="D811" s="646"/>
      <c r="E811" s="646"/>
      <c r="F811" s="647"/>
      <c r="G811" s="620" t="s">
        <v>759</v>
      </c>
      <c r="H811" s="621"/>
      <c r="I811" s="621"/>
      <c r="J811" s="621"/>
      <c r="K811" s="622"/>
      <c r="L811" s="612" t="s">
        <v>844</v>
      </c>
      <c r="M811" s="613"/>
      <c r="N811" s="613"/>
      <c r="O811" s="613"/>
      <c r="P811" s="613"/>
      <c r="Q811" s="613"/>
      <c r="R811" s="613"/>
      <c r="S811" s="613"/>
      <c r="T811" s="613"/>
      <c r="U811" s="613"/>
      <c r="V811" s="613"/>
      <c r="W811" s="613"/>
      <c r="X811" s="614"/>
      <c r="Y811" s="850">
        <v>457</v>
      </c>
      <c r="Z811" s="851"/>
      <c r="AA811" s="851"/>
      <c r="AB811" s="852"/>
      <c r="AC811" s="620" t="s">
        <v>759</v>
      </c>
      <c r="AD811" s="621"/>
      <c r="AE811" s="621"/>
      <c r="AF811" s="621"/>
      <c r="AG811" s="622"/>
      <c r="AH811" s="612" t="s">
        <v>875</v>
      </c>
      <c r="AI811" s="613" t="s">
        <v>875</v>
      </c>
      <c r="AJ811" s="613" t="s">
        <v>875</v>
      </c>
      <c r="AK811" s="613" t="s">
        <v>875</v>
      </c>
      <c r="AL811" s="613" t="s">
        <v>875</v>
      </c>
      <c r="AM811" s="613" t="s">
        <v>875</v>
      </c>
      <c r="AN811" s="613" t="s">
        <v>875</v>
      </c>
      <c r="AO811" s="613" t="s">
        <v>875</v>
      </c>
      <c r="AP811" s="613" t="s">
        <v>875</v>
      </c>
      <c r="AQ811" s="613" t="s">
        <v>875</v>
      </c>
      <c r="AR811" s="613" t="s">
        <v>875</v>
      </c>
      <c r="AS811" s="613" t="s">
        <v>875</v>
      </c>
      <c r="AT811" s="614" t="s">
        <v>875</v>
      </c>
      <c r="AU811" s="615">
        <v>0.1</v>
      </c>
      <c r="AV811" s="616"/>
      <c r="AW811" s="616"/>
      <c r="AX811" s="626"/>
      <c r="AY811">
        <f t="shared" si="115"/>
        <v>2</v>
      </c>
    </row>
    <row r="812" spans="1:51" ht="24.75" customHeight="1" thickBot="1" x14ac:dyDescent="0.2">
      <c r="A812" s="645"/>
      <c r="B812" s="646"/>
      <c r="C812" s="646"/>
      <c r="D812" s="646"/>
      <c r="E812" s="646"/>
      <c r="F812" s="647"/>
      <c r="G812" s="837" t="s">
        <v>20</v>
      </c>
      <c r="H812" s="838"/>
      <c r="I812" s="838"/>
      <c r="J812" s="838"/>
      <c r="K812" s="838"/>
      <c r="L812" s="839"/>
      <c r="M812" s="840"/>
      <c r="N812" s="840"/>
      <c r="O812" s="840"/>
      <c r="P812" s="840"/>
      <c r="Q812" s="840"/>
      <c r="R812" s="840"/>
      <c r="S812" s="840"/>
      <c r="T812" s="840"/>
      <c r="U812" s="840"/>
      <c r="V812" s="840"/>
      <c r="W812" s="840"/>
      <c r="X812" s="841"/>
      <c r="Y812" s="842">
        <f>SUM(Y802:AB811)</f>
        <v>6837</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0.99999999999999989</v>
      </c>
      <c r="AV812" s="843"/>
      <c r="AW812" s="843"/>
      <c r="AX812" s="845"/>
      <c r="AY812">
        <f t="shared" si="115"/>
        <v>2</v>
      </c>
    </row>
    <row r="813" spans="1:51" ht="24.75" customHeight="1" x14ac:dyDescent="0.15">
      <c r="A813" s="645"/>
      <c r="B813" s="646"/>
      <c r="C813" s="646"/>
      <c r="D813" s="646"/>
      <c r="E813" s="646"/>
      <c r="F813" s="647"/>
      <c r="G813" s="609" t="s">
        <v>894</v>
      </c>
      <c r="H813" s="610"/>
      <c r="I813" s="610"/>
      <c r="J813" s="610"/>
      <c r="K813" s="610"/>
      <c r="L813" s="610"/>
      <c r="M813" s="610"/>
      <c r="N813" s="610"/>
      <c r="O813" s="610"/>
      <c r="P813" s="610"/>
      <c r="Q813" s="610"/>
      <c r="R813" s="610"/>
      <c r="S813" s="610"/>
      <c r="T813" s="610"/>
      <c r="U813" s="610"/>
      <c r="V813" s="610"/>
      <c r="W813" s="610"/>
      <c r="X813" s="610"/>
      <c r="Y813" s="610"/>
      <c r="Z813" s="610"/>
      <c r="AA813" s="610"/>
      <c r="AB813" s="611"/>
      <c r="AC813" s="609" t="s">
        <v>926</v>
      </c>
      <c r="AD813" s="610"/>
      <c r="AE813" s="610"/>
      <c r="AF813" s="610"/>
      <c r="AG813" s="610"/>
      <c r="AH813" s="610"/>
      <c r="AI813" s="610"/>
      <c r="AJ813" s="610"/>
      <c r="AK813" s="610"/>
      <c r="AL813" s="610"/>
      <c r="AM813" s="610"/>
      <c r="AN813" s="610"/>
      <c r="AO813" s="610"/>
      <c r="AP813" s="610"/>
      <c r="AQ813" s="610"/>
      <c r="AR813" s="610"/>
      <c r="AS813" s="610"/>
      <c r="AT813" s="610"/>
      <c r="AU813" s="610"/>
      <c r="AV813" s="610"/>
      <c r="AW813" s="610"/>
      <c r="AX813" s="808"/>
      <c r="AY813">
        <f>COUNTA($G$815,$AC$815)</f>
        <v>2</v>
      </c>
    </row>
    <row r="814" spans="1:51" ht="24.75" customHeight="1" x14ac:dyDescent="0.15">
      <c r="A814" s="645"/>
      <c r="B814" s="646"/>
      <c r="C814" s="646"/>
      <c r="D814" s="646"/>
      <c r="E814" s="646"/>
      <c r="F814" s="647"/>
      <c r="G814" s="826" t="s">
        <v>17</v>
      </c>
      <c r="H814" s="683"/>
      <c r="I814" s="683"/>
      <c r="J814" s="683"/>
      <c r="K814" s="683"/>
      <c r="L814" s="682" t="s">
        <v>18</v>
      </c>
      <c r="M814" s="683"/>
      <c r="N814" s="683"/>
      <c r="O814" s="683"/>
      <c r="P814" s="683"/>
      <c r="Q814" s="683"/>
      <c r="R814" s="683"/>
      <c r="S814" s="683"/>
      <c r="T814" s="683"/>
      <c r="U814" s="683"/>
      <c r="V814" s="683"/>
      <c r="W814" s="683"/>
      <c r="X814" s="684"/>
      <c r="Y814" s="668" t="s">
        <v>19</v>
      </c>
      <c r="Z814" s="669"/>
      <c r="AA814" s="669"/>
      <c r="AB814" s="813"/>
      <c r="AC814" s="826" t="s">
        <v>17</v>
      </c>
      <c r="AD814" s="683"/>
      <c r="AE814" s="683"/>
      <c r="AF814" s="683"/>
      <c r="AG814" s="683"/>
      <c r="AH814" s="682" t="s">
        <v>18</v>
      </c>
      <c r="AI814" s="683"/>
      <c r="AJ814" s="683"/>
      <c r="AK814" s="683"/>
      <c r="AL814" s="683"/>
      <c r="AM814" s="683"/>
      <c r="AN814" s="683"/>
      <c r="AO814" s="683"/>
      <c r="AP814" s="683"/>
      <c r="AQ814" s="683"/>
      <c r="AR814" s="683"/>
      <c r="AS814" s="683"/>
      <c r="AT814" s="684"/>
      <c r="AU814" s="668" t="s">
        <v>19</v>
      </c>
      <c r="AV814" s="669"/>
      <c r="AW814" s="669"/>
      <c r="AX814" s="670"/>
      <c r="AY814">
        <f>$AY$813</f>
        <v>2</v>
      </c>
    </row>
    <row r="815" spans="1:51" ht="24.75" customHeight="1" x14ac:dyDescent="0.15">
      <c r="A815" s="645"/>
      <c r="B815" s="646"/>
      <c r="C815" s="646"/>
      <c r="D815" s="646"/>
      <c r="E815" s="646"/>
      <c r="F815" s="647"/>
      <c r="G815" s="685" t="s">
        <v>759</v>
      </c>
      <c r="H815" s="686"/>
      <c r="I815" s="686"/>
      <c r="J815" s="686"/>
      <c r="K815" s="687"/>
      <c r="L815" s="679" t="s">
        <v>895</v>
      </c>
      <c r="M815" s="680" t="s">
        <v>895</v>
      </c>
      <c r="N815" s="680" t="s">
        <v>895</v>
      </c>
      <c r="O815" s="680" t="s">
        <v>895</v>
      </c>
      <c r="P815" s="680" t="s">
        <v>895</v>
      </c>
      <c r="Q815" s="680" t="s">
        <v>895</v>
      </c>
      <c r="R815" s="680" t="s">
        <v>895</v>
      </c>
      <c r="S815" s="680" t="s">
        <v>895</v>
      </c>
      <c r="T815" s="680" t="s">
        <v>895</v>
      </c>
      <c r="U815" s="680" t="s">
        <v>895</v>
      </c>
      <c r="V815" s="680" t="s">
        <v>895</v>
      </c>
      <c r="W815" s="680" t="s">
        <v>895</v>
      </c>
      <c r="X815" s="681" t="s">
        <v>895</v>
      </c>
      <c r="Y815" s="398">
        <v>955</v>
      </c>
      <c r="Z815" s="399"/>
      <c r="AA815" s="399"/>
      <c r="AB815" s="667"/>
      <c r="AC815" s="685" t="s">
        <v>759</v>
      </c>
      <c r="AD815" s="686"/>
      <c r="AE815" s="686"/>
      <c r="AF815" s="686"/>
      <c r="AG815" s="687"/>
      <c r="AH815" s="679" t="s">
        <v>927</v>
      </c>
      <c r="AI815" s="680" t="s">
        <v>927</v>
      </c>
      <c r="AJ815" s="680" t="s">
        <v>927</v>
      </c>
      <c r="AK815" s="680" t="s">
        <v>927</v>
      </c>
      <c r="AL815" s="680" t="s">
        <v>927</v>
      </c>
      <c r="AM815" s="680" t="s">
        <v>927</v>
      </c>
      <c r="AN815" s="680" t="s">
        <v>927</v>
      </c>
      <c r="AO815" s="680" t="s">
        <v>927</v>
      </c>
      <c r="AP815" s="680" t="s">
        <v>927</v>
      </c>
      <c r="AQ815" s="680" t="s">
        <v>927</v>
      </c>
      <c r="AR815" s="680" t="s">
        <v>927</v>
      </c>
      <c r="AS815" s="680" t="s">
        <v>927</v>
      </c>
      <c r="AT815" s="681" t="s">
        <v>927</v>
      </c>
      <c r="AU815" s="398">
        <v>1427</v>
      </c>
      <c r="AV815" s="399"/>
      <c r="AW815" s="399"/>
      <c r="AX815" s="400"/>
      <c r="AY815">
        <f t="shared" ref="AY815:AY825" si="116">$AY$813</f>
        <v>2</v>
      </c>
    </row>
    <row r="816" spans="1:51" ht="24.75" customHeight="1" x14ac:dyDescent="0.15">
      <c r="A816" s="645"/>
      <c r="B816" s="646"/>
      <c r="C816" s="646"/>
      <c r="D816" s="646"/>
      <c r="E816" s="646"/>
      <c r="F816" s="647"/>
      <c r="G816" s="620" t="s">
        <v>759</v>
      </c>
      <c r="H816" s="621"/>
      <c r="I816" s="621"/>
      <c r="J816" s="621"/>
      <c r="K816" s="622"/>
      <c r="L816" s="612" t="s">
        <v>896</v>
      </c>
      <c r="M816" s="613" t="s">
        <v>896</v>
      </c>
      <c r="N816" s="613" t="s">
        <v>896</v>
      </c>
      <c r="O816" s="613" t="s">
        <v>896</v>
      </c>
      <c r="P816" s="613" t="s">
        <v>896</v>
      </c>
      <c r="Q816" s="613" t="s">
        <v>896</v>
      </c>
      <c r="R816" s="613" t="s">
        <v>896</v>
      </c>
      <c r="S816" s="613" t="s">
        <v>896</v>
      </c>
      <c r="T816" s="613" t="s">
        <v>896</v>
      </c>
      <c r="U816" s="613" t="s">
        <v>896</v>
      </c>
      <c r="V816" s="613" t="s">
        <v>896</v>
      </c>
      <c r="W816" s="613" t="s">
        <v>896</v>
      </c>
      <c r="X816" s="614" t="s">
        <v>896</v>
      </c>
      <c r="Y816" s="615">
        <v>900</v>
      </c>
      <c r="Z816" s="616"/>
      <c r="AA816" s="616"/>
      <c r="AB816" s="626"/>
      <c r="AC816" s="620" t="s">
        <v>759</v>
      </c>
      <c r="AD816" s="621"/>
      <c r="AE816" s="621"/>
      <c r="AF816" s="621"/>
      <c r="AG816" s="622"/>
      <c r="AH816" s="612" t="s">
        <v>928</v>
      </c>
      <c r="AI816" s="613" t="s">
        <v>928</v>
      </c>
      <c r="AJ816" s="613" t="s">
        <v>928</v>
      </c>
      <c r="AK816" s="613" t="s">
        <v>928</v>
      </c>
      <c r="AL816" s="613" t="s">
        <v>928</v>
      </c>
      <c r="AM816" s="613" t="s">
        <v>928</v>
      </c>
      <c r="AN816" s="613" t="s">
        <v>928</v>
      </c>
      <c r="AO816" s="613" t="s">
        <v>928</v>
      </c>
      <c r="AP816" s="613" t="s">
        <v>928</v>
      </c>
      <c r="AQ816" s="613" t="s">
        <v>928</v>
      </c>
      <c r="AR816" s="613" t="s">
        <v>928</v>
      </c>
      <c r="AS816" s="613" t="s">
        <v>928</v>
      </c>
      <c r="AT816" s="614" t="s">
        <v>928</v>
      </c>
      <c r="AU816" s="615">
        <v>1026</v>
      </c>
      <c r="AV816" s="616"/>
      <c r="AW816" s="616"/>
      <c r="AX816" s="617"/>
      <c r="AY816">
        <f t="shared" si="116"/>
        <v>2</v>
      </c>
    </row>
    <row r="817" spans="1:51" ht="24.75" customHeight="1" x14ac:dyDescent="0.15">
      <c r="A817" s="645"/>
      <c r="B817" s="646"/>
      <c r="C817" s="646"/>
      <c r="D817" s="646"/>
      <c r="E817" s="646"/>
      <c r="F817" s="647"/>
      <c r="G817" s="620" t="s">
        <v>759</v>
      </c>
      <c r="H817" s="621"/>
      <c r="I817" s="621"/>
      <c r="J817" s="621"/>
      <c r="K817" s="622"/>
      <c r="L817" s="612" t="s">
        <v>897</v>
      </c>
      <c r="M817" s="613" t="s">
        <v>897</v>
      </c>
      <c r="N817" s="613" t="s">
        <v>897</v>
      </c>
      <c r="O817" s="613" t="s">
        <v>897</v>
      </c>
      <c r="P817" s="613" t="s">
        <v>897</v>
      </c>
      <c r="Q817" s="613" t="s">
        <v>897</v>
      </c>
      <c r="R817" s="613" t="s">
        <v>897</v>
      </c>
      <c r="S817" s="613" t="s">
        <v>897</v>
      </c>
      <c r="T817" s="613" t="s">
        <v>897</v>
      </c>
      <c r="U817" s="613" t="s">
        <v>897</v>
      </c>
      <c r="V817" s="613" t="s">
        <v>897</v>
      </c>
      <c r="W817" s="613" t="s">
        <v>897</v>
      </c>
      <c r="X817" s="614" t="s">
        <v>897</v>
      </c>
      <c r="Y817" s="615">
        <v>695</v>
      </c>
      <c r="Z817" s="616"/>
      <c r="AA817" s="616"/>
      <c r="AB817" s="626"/>
      <c r="AC817" s="620" t="s">
        <v>759</v>
      </c>
      <c r="AD817" s="621"/>
      <c r="AE817" s="621"/>
      <c r="AF817" s="621"/>
      <c r="AG817" s="622"/>
      <c r="AH817" s="612" t="s">
        <v>929</v>
      </c>
      <c r="AI817" s="613" t="s">
        <v>929</v>
      </c>
      <c r="AJ817" s="613" t="s">
        <v>929</v>
      </c>
      <c r="AK817" s="613" t="s">
        <v>929</v>
      </c>
      <c r="AL817" s="613" t="s">
        <v>929</v>
      </c>
      <c r="AM817" s="613" t="s">
        <v>929</v>
      </c>
      <c r="AN817" s="613" t="s">
        <v>929</v>
      </c>
      <c r="AO817" s="613" t="s">
        <v>929</v>
      </c>
      <c r="AP817" s="613" t="s">
        <v>929</v>
      </c>
      <c r="AQ817" s="613" t="s">
        <v>929</v>
      </c>
      <c r="AR817" s="613" t="s">
        <v>929</v>
      </c>
      <c r="AS817" s="613" t="s">
        <v>929</v>
      </c>
      <c r="AT817" s="614" t="s">
        <v>929</v>
      </c>
      <c r="AU817" s="615">
        <v>916</v>
      </c>
      <c r="AV817" s="616"/>
      <c r="AW817" s="616"/>
      <c r="AX817" s="617"/>
      <c r="AY817">
        <f t="shared" si="116"/>
        <v>2</v>
      </c>
    </row>
    <row r="818" spans="1:51" ht="24.75" customHeight="1" x14ac:dyDescent="0.15">
      <c r="A818" s="645"/>
      <c r="B818" s="646"/>
      <c r="C818" s="646"/>
      <c r="D818" s="646"/>
      <c r="E818" s="646"/>
      <c r="F818" s="647"/>
      <c r="G818" s="620" t="s">
        <v>759</v>
      </c>
      <c r="H818" s="621"/>
      <c r="I818" s="621"/>
      <c r="J818" s="621"/>
      <c r="K818" s="622"/>
      <c r="L818" s="612" t="s">
        <v>898</v>
      </c>
      <c r="M818" s="613" t="s">
        <v>898</v>
      </c>
      <c r="N818" s="613" t="s">
        <v>898</v>
      </c>
      <c r="O818" s="613" t="s">
        <v>898</v>
      </c>
      <c r="P818" s="613" t="s">
        <v>898</v>
      </c>
      <c r="Q818" s="613" t="s">
        <v>898</v>
      </c>
      <c r="R818" s="613" t="s">
        <v>898</v>
      </c>
      <c r="S818" s="613" t="s">
        <v>898</v>
      </c>
      <c r="T818" s="613" t="s">
        <v>898</v>
      </c>
      <c r="U818" s="613" t="s">
        <v>898</v>
      </c>
      <c r="V818" s="613" t="s">
        <v>898</v>
      </c>
      <c r="W818" s="613" t="s">
        <v>898</v>
      </c>
      <c r="X818" s="614" t="s">
        <v>898</v>
      </c>
      <c r="Y818" s="615">
        <v>606</v>
      </c>
      <c r="Z818" s="616"/>
      <c r="AA818" s="616"/>
      <c r="AB818" s="626"/>
      <c r="AC818" s="620" t="s">
        <v>759</v>
      </c>
      <c r="AD818" s="621"/>
      <c r="AE818" s="621"/>
      <c r="AF818" s="621"/>
      <c r="AG818" s="622"/>
      <c r="AH818" s="612" t="s">
        <v>930</v>
      </c>
      <c r="AI818" s="613" t="s">
        <v>930</v>
      </c>
      <c r="AJ818" s="613" t="s">
        <v>930</v>
      </c>
      <c r="AK818" s="613" t="s">
        <v>930</v>
      </c>
      <c r="AL818" s="613" t="s">
        <v>930</v>
      </c>
      <c r="AM818" s="613" t="s">
        <v>930</v>
      </c>
      <c r="AN818" s="613" t="s">
        <v>930</v>
      </c>
      <c r="AO818" s="613" t="s">
        <v>930</v>
      </c>
      <c r="AP818" s="613" t="s">
        <v>930</v>
      </c>
      <c r="AQ818" s="613" t="s">
        <v>930</v>
      </c>
      <c r="AR818" s="613" t="s">
        <v>930</v>
      </c>
      <c r="AS818" s="613" t="s">
        <v>930</v>
      </c>
      <c r="AT818" s="614" t="s">
        <v>930</v>
      </c>
      <c r="AU818" s="615">
        <v>717</v>
      </c>
      <c r="AV818" s="616"/>
      <c r="AW818" s="616"/>
      <c r="AX818" s="617"/>
      <c r="AY818">
        <f t="shared" si="116"/>
        <v>2</v>
      </c>
    </row>
    <row r="819" spans="1:51" ht="24.75" customHeight="1" x14ac:dyDescent="0.15">
      <c r="A819" s="645"/>
      <c r="B819" s="646"/>
      <c r="C819" s="646"/>
      <c r="D819" s="646"/>
      <c r="E819" s="646"/>
      <c r="F819" s="647"/>
      <c r="G819" s="620" t="s">
        <v>759</v>
      </c>
      <c r="H819" s="621"/>
      <c r="I819" s="621"/>
      <c r="J819" s="621"/>
      <c r="K819" s="622"/>
      <c r="L819" s="612" t="s">
        <v>899</v>
      </c>
      <c r="M819" s="613" t="s">
        <v>899</v>
      </c>
      <c r="N819" s="613" t="s">
        <v>899</v>
      </c>
      <c r="O819" s="613" t="s">
        <v>899</v>
      </c>
      <c r="P819" s="613" t="s">
        <v>899</v>
      </c>
      <c r="Q819" s="613" t="s">
        <v>899</v>
      </c>
      <c r="R819" s="613" t="s">
        <v>899</v>
      </c>
      <c r="S819" s="613" t="s">
        <v>899</v>
      </c>
      <c r="T819" s="613" t="s">
        <v>899</v>
      </c>
      <c r="U819" s="613" t="s">
        <v>899</v>
      </c>
      <c r="V819" s="613" t="s">
        <v>899</v>
      </c>
      <c r="W819" s="613" t="s">
        <v>899</v>
      </c>
      <c r="X819" s="614" t="s">
        <v>899</v>
      </c>
      <c r="Y819" s="615">
        <v>530</v>
      </c>
      <c r="Z819" s="616"/>
      <c r="AA819" s="616"/>
      <c r="AB819" s="626"/>
      <c r="AC819" s="620" t="s">
        <v>759</v>
      </c>
      <c r="AD819" s="621"/>
      <c r="AE819" s="621"/>
      <c r="AF819" s="621"/>
      <c r="AG819" s="622"/>
      <c r="AH819" s="612" t="s">
        <v>931</v>
      </c>
      <c r="AI819" s="613" t="s">
        <v>931</v>
      </c>
      <c r="AJ819" s="613" t="s">
        <v>931</v>
      </c>
      <c r="AK819" s="613" t="s">
        <v>931</v>
      </c>
      <c r="AL819" s="613" t="s">
        <v>931</v>
      </c>
      <c r="AM819" s="613" t="s">
        <v>931</v>
      </c>
      <c r="AN819" s="613" t="s">
        <v>931</v>
      </c>
      <c r="AO819" s="613" t="s">
        <v>931</v>
      </c>
      <c r="AP819" s="613" t="s">
        <v>931</v>
      </c>
      <c r="AQ819" s="613" t="s">
        <v>931</v>
      </c>
      <c r="AR819" s="613" t="s">
        <v>931</v>
      </c>
      <c r="AS819" s="613" t="s">
        <v>931</v>
      </c>
      <c r="AT819" s="614" t="s">
        <v>931</v>
      </c>
      <c r="AU819" s="615">
        <v>679</v>
      </c>
      <c r="AV819" s="616"/>
      <c r="AW819" s="616"/>
      <c r="AX819" s="617"/>
      <c r="AY819">
        <f t="shared" si="116"/>
        <v>2</v>
      </c>
    </row>
    <row r="820" spans="1:51" ht="24.75" customHeight="1" x14ac:dyDescent="0.15">
      <c r="A820" s="645"/>
      <c r="B820" s="646"/>
      <c r="C820" s="646"/>
      <c r="D820" s="646"/>
      <c r="E820" s="646"/>
      <c r="F820" s="647"/>
      <c r="G820" s="620" t="s">
        <v>759</v>
      </c>
      <c r="H820" s="621"/>
      <c r="I820" s="621"/>
      <c r="J820" s="621"/>
      <c r="K820" s="622"/>
      <c r="L820" s="612" t="s">
        <v>900</v>
      </c>
      <c r="M820" s="613" t="s">
        <v>900</v>
      </c>
      <c r="N820" s="613" t="s">
        <v>900</v>
      </c>
      <c r="O820" s="613" t="s">
        <v>900</v>
      </c>
      <c r="P820" s="613" t="s">
        <v>900</v>
      </c>
      <c r="Q820" s="613" t="s">
        <v>900</v>
      </c>
      <c r="R820" s="613" t="s">
        <v>900</v>
      </c>
      <c r="S820" s="613" t="s">
        <v>900</v>
      </c>
      <c r="T820" s="613" t="s">
        <v>900</v>
      </c>
      <c r="U820" s="613" t="s">
        <v>900</v>
      </c>
      <c r="V820" s="613" t="s">
        <v>900</v>
      </c>
      <c r="W820" s="613" t="s">
        <v>900</v>
      </c>
      <c r="X820" s="614" t="s">
        <v>900</v>
      </c>
      <c r="Y820" s="615">
        <v>506</v>
      </c>
      <c r="Z820" s="616"/>
      <c r="AA820" s="616"/>
      <c r="AB820" s="626"/>
      <c r="AC820" s="620" t="s">
        <v>759</v>
      </c>
      <c r="AD820" s="621"/>
      <c r="AE820" s="621"/>
      <c r="AF820" s="621"/>
      <c r="AG820" s="622"/>
      <c r="AH820" s="612" t="s">
        <v>932</v>
      </c>
      <c r="AI820" s="613" t="s">
        <v>932</v>
      </c>
      <c r="AJ820" s="613" t="s">
        <v>932</v>
      </c>
      <c r="AK820" s="613" t="s">
        <v>932</v>
      </c>
      <c r="AL820" s="613" t="s">
        <v>932</v>
      </c>
      <c r="AM820" s="613" t="s">
        <v>932</v>
      </c>
      <c r="AN820" s="613" t="s">
        <v>932</v>
      </c>
      <c r="AO820" s="613" t="s">
        <v>932</v>
      </c>
      <c r="AP820" s="613" t="s">
        <v>932</v>
      </c>
      <c r="AQ820" s="613" t="s">
        <v>932</v>
      </c>
      <c r="AR820" s="613" t="s">
        <v>932</v>
      </c>
      <c r="AS820" s="613" t="s">
        <v>932</v>
      </c>
      <c r="AT820" s="614" t="s">
        <v>932</v>
      </c>
      <c r="AU820" s="615">
        <v>671</v>
      </c>
      <c r="AV820" s="616"/>
      <c r="AW820" s="616"/>
      <c r="AX820" s="617"/>
      <c r="AY820">
        <f t="shared" si="116"/>
        <v>2</v>
      </c>
    </row>
    <row r="821" spans="1:51" ht="24.75" customHeight="1" x14ac:dyDescent="0.15">
      <c r="A821" s="645"/>
      <c r="B821" s="646"/>
      <c r="C821" s="646"/>
      <c r="D821" s="646"/>
      <c r="E821" s="646"/>
      <c r="F821" s="647"/>
      <c r="G821" s="620" t="s">
        <v>759</v>
      </c>
      <c r="H821" s="621"/>
      <c r="I821" s="621"/>
      <c r="J821" s="621"/>
      <c r="K821" s="622"/>
      <c r="L821" s="612" t="s">
        <v>901</v>
      </c>
      <c r="M821" s="613" t="s">
        <v>901</v>
      </c>
      <c r="N821" s="613" t="s">
        <v>901</v>
      </c>
      <c r="O821" s="613" t="s">
        <v>901</v>
      </c>
      <c r="P821" s="613" t="s">
        <v>901</v>
      </c>
      <c r="Q821" s="613" t="s">
        <v>901</v>
      </c>
      <c r="R821" s="613" t="s">
        <v>901</v>
      </c>
      <c r="S821" s="613" t="s">
        <v>901</v>
      </c>
      <c r="T821" s="613" t="s">
        <v>901</v>
      </c>
      <c r="U821" s="613" t="s">
        <v>901</v>
      </c>
      <c r="V821" s="613" t="s">
        <v>901</v>
      </c>
      <c r="W821" s="613" t="s">
        <v>901</v>
      </c>
      <c r="X821" s="614" t="s">
        <v>901</v>
      </c>
      <c r="Y821" s="615">
        <v>339</v>
      </c>
      <c r="Z821" s="616"/>
      <c r="AA821" s="616"/>
      <c r="AB821" s="626"/>
      <c r="AC821" s="620" t="s">
        <v>759</v>
      </c>
      <c r="AD821" s="621"/>
      <c r="AE821" s="621"/>
      <c r="AF821" s="621"/>
      <c r="AG821" s="622"/>
      <c r="AH821" s="612" t="s">
        <v>933</v>
      </c>
      <c r="AI821" s="613" t="s">
        <v>933</v>
      </c>
      <c r="AJ821" s="613" t="s">
        <v>933</v>
      </c>
      <c r="AK821" s="613" t="s">
        <v>933</v>
      </c>
      <c r="AL821" s="613" t="s">
        <v>933</v>
      </c>
      <c r="AM821" s="613" t="s">
        <v>933</v>
      </c>
      <c r="AN821" s="613" t="s">
        <v>933</v>
      </c>
      <c r="AO821" s="613" t="s">
        <v>933</v>
      </c>
      <c r="AP821" s="613" t="s">
        <v>933</v>
      </c>
      <c r="AQ821" s="613" t="s">
        <v>933</v>
      </c>
      <c r="AR821" s="613" t="s">
        <v>933</v>
      </c>
      <c r="AS821" s="613" t="s">
        <v>933</v>
      </c>
      <c r="AT821" s="614" t="s">
        <v>933</v>
      </c>
      <c r="AU821" s="615">
        <v>664</v>
      </c>
      <c r="AV821" s="616"/>
      <c r="AW821" s="616"/>
      <c r="AX821" s="617"/>
      <c r="AY821">
        <f t="shared" si="116"/>
        <v>2</v>
      </c>
    </row>
    <row r="822" spans="1:51" ht="24.75" customHeight="1" x14ac:dyDescent="0.15">
      <c r="A822" s="645"/>
      <c r="B822" s="646"/>
      <c r="C822" s="646"/>
      <c r="D822" s="646"/>
      <c r="E822" s="646"/>
      <c r="F822" s="647"/>
      <c r="G822" s="620" t="s">
        <v>759</v>
      </c>
      <c r="H822" s="621"/>
      <c r="I822" s="621"/>
      <c r="J822" s="621"/>
      <c r="K822" s="622"/>
      <c r="L822" s="612" t="s">
        <v>902</v>
      </c>
      <c r="M822" s="613" t="s">
        <v>902</v>
      </c>
      <c r="N822" s="613" t="s">
        <v>902</v>
      </c>
      <c r="O822" s="613" t="s">
        <v>902</v>
      </c>
      <c r="P822" s="613" t="s">
        <v>902</v>
      </c>
      <c r="Q822" s="613" t="s">
        <v>902</v>
      </c>
      <c r="R822" s="613" t="s">
        <v>902</v>
      </c>
      <c r="S822" s="613" t="s">
        <v>902</v>
      </c>
      <c r="T822" s="613" t="s">
        <v>902</v>
      </c>
      <c r="U822" s="613" t="s">
        <v>902</v>
      </c>
      <c r="V822" s="613" t="s">
        <v>902</v>
      </c>
      <c r="W822" s="613" t="s">
        <v>902</v>
      </c>
      <c r="X822" s="614" t="s">
        <v>902</v>
      </c>
      <c r="Y822" s="615">
        <v>258</v>
      </c>
      <c r="Z822" s="616"/>
      <c r="AA822" s="616"/>
      <c r="AB822" s="626"/>
      <c r="AC822" s="620" t="s">
        <v>759</v>
      </c>
      <c r="AD822" s="621"/>
      <c r="AE822" s="621"/>
      <c r="AF822" s="621"/>
      <c r="AG822" s="622"/>
      <c r="AH822" s="612" t="s">
        <v>934</v>
      </c>
      <c r="AI822" s="613" t="s">
        <v>934</v>
      </c>
      <c r="AJ822" s="613" t="s">
        <v>934</v>
      </c>
      <c r="AK822" s="613" t="s">
        <v>934</v>
      </c>
      <c r="AL822" s="613" t="s">
        <v>934</v>
      </c>
      <c r="AM822" s="613" t="s">
        <v>934</v>
      </c>
      <c r="AN822" s="613" t="s">
        <v>934</v>
      </c>
      <c r="AO822" s="613" t="s">
        <v>934</v>
      </c>
      <c r="AP822" s="613" t="s">
        <v>934</v>
      </c>
      <c r="AQ822" s="613" t="s">
        <v>934</v>
      </c>
      <c r="AR822" s="613" t="s">
        <v>934</v>
      </c>
      <c r="AS822" s="613" t="s">
        <v>934</v>
      </c>
      <c r="AT822" s="614" t="s">
        <v>934</v>
      </c>
      <c r="AU822" s="615">
        <v>489</v>
      </c>
      <c r="AV822" s="616"/>
      <c r="AW822" s="616"/>
      <c r="AX822" s="617"/>
      <c r="AY822">
        <f t="shared" si="116"/>
        <v>2</v>
      </c>
    </row>
    <row r="823" spans="1:51" ht="24.75" customHeight="1" x14ac:dyDescent="0.15">
      <c r="A823" s="645"/>
      <c r="B823" s="646"/>
      <c r="C823" s="646"/>
      <c r="D823" s="646"/>
      <c r="E823" s="646"/>
      <c r="F823" s="647"/>
      <c r="G823" s="620" t="s">
        <v>759</v>
      </c>
      <c r="H823" s="621"/>
      <c r="I823" s="621"/>
      <c r="J823" s="621"/>
      <c r="K823" s="622"/>
      <c r="L823" s="612" t="s">
        <v>903</v>
      </c>
      <c r="M823" s="613" t="s">
        <v>903</v>
      </c>
      <c r="N823" s="613" t="s">
        <v>903</v>
      </c>
      <c r="O823" s="613" t="s">
        <v>903</v>
      </c>
      <c r="P823" s="613" t="s">
        <v>903</v>
      </c>
      <c r="Q823" s="613" t="s">
        <v>903</v>
      </c>
      <c r="R823" s="613" t="s">
        <v>903</v>
      </c>
      <c r="S823" s="613" t="s">
        <v>903</v>
      </c>
      <c r="T823" s="613" t="s">
        <v>903</v>
      </c>
      <c r="U823" s="613" t="s">
        <v>903</v>
      </c>
      <c r="V823" s="613" t="s">
        <v>903</v>
      </c>
      <c r="W823" s="613" t="s">
        <v>903</v>
      </c>
      <c r="X823" s="614" t="s">
        <v>903</v>
      </c>
      <c r="Y823" s="615">
        <v>184</v>
      </c>
      <c r="Z823" s="616"/>
      <c r="AA823" s="616"/>
      <c r="AB823" s="626"/>
      <c r="AC823" s="620" t="s">
        <v>759</v>
      </c>
      <c r="AD823" s="621"/>
      <c r="AE823" s="621"/>
      <c r="AF823" s="621"/>
      <c r="AG823" s="622"/>
      <c r="AH823" s="612" t="s">
        <v>935</v>
      </c>
      <c r="AI823" s="613" t="s">
        <v>935</v>
      </c>
      <c r="AJ823" s="613" t="s">
        <v>935</v>
      </c>
      <c r="AK823" s="613" t="s">
        <v>935</v>
      </c>
      <c r="AL823" s="613" t="s">
        <v>935</v>
      </c>
      <c r="AM823" s="613" t="s">
        <v>935</v>
      </c>
      <c r="AN823" s="613" t="s">
        <v>935</v>
      </c>
      <c r="AO823" s="613" t="s">
        <v>935</v>
      </c>
      <c r="AP823" s="613" t="s">
        <v>935</v>
      </c>
      <c r="AQ823" s="613" t="s">
        <v>935</v>
      </c>
      <c r="AR823" s="613" t="s">
        <v>935</v>
      </c>
      <c r="AS823" s="613" t="s">
        <v>935</v>
      </c>
      <c r="AT823" s="614" t="s">
        <v>935</v>
      </c>
      <c r="AU823" s="615">
        <v>478</v>
      </c>
      <c r="AV823" s="616"/>
      <c r="AW823" s="616"/>
      <c r="AX823" s="617"/>
      <c r="AY823">
        <f t="shared" si="116"/>
        <v>2</v>
      </c>
    </row>
    <row r="824" spans="1:51" ht="24.75" customHeight="1" x14ac:dyDescent="0.15">
      <c r="A824" s="645"/>
      <c r="B824" s="646"/>
      <c r="C824" s="646"/>
      <c r="D824" s="646"/>
      <c r="E824" s="646"/>
      <c r="F824" s="647"/>
      <c r="G824" s="620" t="s">
        <v>759</v>
      </c>
      <c r="H824" s="621"/>
      <c r="I824" s="621"/>
      <c r="J824" s="621"/>
      <c r="K824" s="622"/>
      <c r="L824" s="612" t="s">
        <v>904</v>
      </c>
      <c r="M824" s="613" t="s">
        <v>904</v>
      </c>
      <c r="N824" s="613" t="s">
        <v>904</v>
      </c>
      <c r="O824" s="613" t="s">
        <v>904</v>
      </c>
      <c r="P824" s="613" t="s">
        <v>904</v>
      </c>
      <c r="Q824" s="613" t="s">
        <v>904</v>
      </c>
      <c r="R824" s="613" t="s">
        <v>904</v>
      </c>
      <c r="S824" s="613" t="s">
        <v>904</v>
      </c>
      <c r="T824" s="613" t="s">
        <v>904</v>
      </c>
      <c r="U824" s="613" t="s">
        <v>904</v>
      </c>
      <c r="V824" s="613" t="s">
        <v>904</v>
      </c>
      <c r="W824" s="613" t="s">
        <v>904</v>
      </c>
      <c r="X824" s="614" t="s">
        <v>904</v>
      </c>
      <c r="Y824" s="615">
        <v>103</v>
      </c>
      <c r="Z824" s="616"/>
      <c r="AA824" s="616"/>
      <c r="AB824" s="626"/>
      <c r="AC824" s="620" t="s">
        <v>759</v>
      </c>
      <c r="AD824" s="621"/>
      <c r="AE824" s="621"/>
      <c r="AF824" s="621"/>
      <c r="AG824" s="622"/>
      <c r="AH824" s="612" t="s">
        <v>936</v>
      </c>
      <c r="AI824" s="613" t="s">
        <v>936</v>
      </c>
      <c r="AJ824" s="613" t="s">
        <v>936</v>
      </c>
      <c r="AK824" s="613" t="s">
        <v>936</v>
      </c>
      <c r="AL824" s="613" t="s">
        <v>936</v>
      </c>
      <c r="AM824" s="613" t="s">
        <v>936</v>
      </c>
      <c r="AN824" s="613" t="s">
        <v>936</v>
      </c>
      <c r="AO824" s="613" t="s">
        <v>936</v>
      </c>
      <c r="AP824" s="613" t="s">
        <v>936</v>
      </c>
      <c r="AQ824" s="613" t="s">
        <v>936</v>
      </c>
      <c r="AR824" s="613" t="s">
        <v>936</v>
      </c>
      <c r="AS824" s="613" t="s">
        <v>936</v>
      </c>
      <c r="AT824" s="614" t="s">
        <v>936</v>
      </c>
      <c r="AU824" s="615">
        <v>427</v>
      </c>
      <c r="AV824" s="616"/>
      <c r="AW824" s="616"/>
      <c r="AX824" s="617"/>
      <c r="AY824">
        <f t="shared" si="116"/>
        <v>2</v>
      </c>
    </row>
    <row r="825" spans="1:51" ht="24.75" customHeight="1" x14ac:dyDescent="0.15">
      <c r="A825" s="645"/>
      <c r="B825" s="646"/>
      <c r="C825" s="646"/>
      <c r="D825" s="646"/>
      <c r="E825" s="646"/>
      <c r="F825" s="647"/>
      <c r="G825" s="837" t="s">
        <v>20</v>
      </c>
      <c r="H825" s="838"/>
      <c r="I825" s="838"/>
      <c r="J825" s="838"/>
      <c r="K825" s="838"/>
      <c r="L825" s="839"/>
      <c r="M825" s="840"/>
      <c r="N825" s="840"/>
      <c r="O825" s="840"/>
      <c r="P825" s="840"/>
      <c r="Q825" s="840"/>
      <c r="R825" s="840"/>
      <c r="S825" s="840"/>
      <c r="T825" s="840"/>
      <c r="U825" s="840"/>
      <c r="V825" s="840"/>
      <c r="W825" s="840"/>
      <c r="X825" s="841"/>
      <c r="Y825" s="842">
        <f>SUM(Y815:AB824)</f>
        <v>5076</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7494</v>
      </c>
      <c r="AV825" s="843"/>
      <c r="AW825" s="843"/>
      <c r="AX825" s="845"/>
      <c r="AY825">
        <f t="shared" si="116"/>
        <v>2</v>
      </c>
    </row>
    <row r="826" spans="1:51" ht="24.75" hidden="1" customHeight="1" x14ac:dyDescent="0.15">
      <c r="A826" s="645"/>
      <c r="B826" s="646"/>
      <c r="C826" s="646"/>
      <c r="D826" s="646"/>
      <c r="E826" s="646"/>
      <c r="F826" s="647"/>
      <c r="G826" s="609" t="s">
        <v>266</v>
      </c>
      <c r="H826" s="610"/>
      <c r="I826" s="610"/>
      <c r="J826" s="610"/>
      <c r="K826" s="610"/>
      <c r="L826" s="610"/>
      <c r="M826" s="610"/>
      <c r="N826" s="610"/>
      <c r="O826" s="610"/>
      <c r="P826" s="610"/>
      <c r="Q826" s="610"/>
      <c r="R826" s="610"/>
      <c r="S826" s="610"/>
      <c r="T826" s="610"/>
      <c r="U826" s="610"/>
      <c r="V826" s="610"/>
      <c r="W826" s="610"/>
      <c r="X826" s="610"/>
      <c r="Y826" s="610"/>
      <c r="Z826" s="610"/>
      <c r="AA826" s="610"/>
      <c r="AB826" s="611"/>
      <c r="AC826" s="609" t="s">
        <v>181</v>
      </c>
      <c r="AD826" s="610"/>
      <c r="AE826" s="610"/>
      <c r="AF826" s="610"/>
      <c r="AG826" s="610"/>
      <c r="AH826" s="610"/>
      <c r="AI826" s="610"/>
      <c r="AJ826" s="610"/>
      <c r="AK826" s="610"/>
      <c r="AL826" s="610"/>
      <c r="AM826" s="610"/>
      <c r="AN826" s="610"/>
      <c r="AO826" s="610"/>
      <c r="AP826" s="610"/>
      <c r="AQ826" s="610"/>
      <c r="AR826" s="610"/>
      <c r="AS826" s="610"/>
      <c r="AT826" s="610"/>
      <c r="AU826" s="610"/>
      <c r="AV826" s="610"/>
      <c r="AW826" s="610"/>
      <c r="AX826" s="808"/>
      <c r="AY826">
        <f>COUNTA($G$828,$AC$828)</f>
        <v>0</v>
      </c>
    </row>
    <row r="827" spans="1:51" ht="24.75" hidden="1" customHeight="1" x14ac:dyDescent="0.15">
      <c r="A827" s="645"/>
      <c r="B827" s="646"/>
      <c r="C827" s="646"/>
      <c r="D827" s="646"/>
      <c r="E827" s="646"/>
      <c r="F827" s="647"/>
      <c r="G827" s="826" t="s">
        <v>17</v>
      </c>
      <c r="H827" s="683"/>
      <c r="I827" s="683"/>
      <c r="J827" s="683"/>
      <c r="K827" s="683"/>
      <c r="L827" s="682" t="s">
        <v>18</v>
      </c>
      <c r="M827" s="683"/>
      <c r="N827" s="683"/>
      <c r="O827" s="683"/>
      <c r="P827" s="683"/>
      <c r="Q827" s="683"/>
      <c r="R827" s="683"/>
      <c r="S827" s="683"/>
      <c r="T827" s="683"/>
      <c r="U827" s="683"/>
      <c r="V827" s="683"/>
      <c r="W827" s="683"/>
      <c r="X827" s="684"/>
      <c r="Y827" s="668" t="s">
        <v>19</v>
      </c>
      <c r="Z827" s="669"/>
      <c r="AA827" s="669"/>
      <c r="AB827" s="813"/>
      <c r="AC827" s="826" t="s">
        <v>17</v>
      </c>
      <c r="AD827" s="683"/>
      <c r="AE827" s="683"/>
      <c r="AF827" s="683"/>
      <c r="AG827" s="683"/>
      <c r="AH827" s="682" t="s">
        <v>18</v>
      </c>
      <c r="AI827" s="683"/>
      <c r="AJ827" s="683"/>
      <c r="AK827" s="683"/>
      <c r="AL827" s="683"/>
      <c r="AM827" s="683"/>
      <c r="AN827" s="683"/>
      <c r="AO827" s="683"/>
      <c r="AP827" s="683"/>
      <c r="AQ827" s="683"/>
      <c r="AR827" s="683"/>
      <c r="AS827" s="683"/>
      <c r="AT827" s="684"/>
      <c r="AU827" s="668" t="s">
        <v>19</v>
      </c>
      <c r="AV827" s="669"/>
      <c r="AW827" s="669"/>
      <c r="AX827" s="670"/>
      <c r="AY827">
        <f>$AY$826</f>
        <v>0</v>
      </c>
    </row>
    <row r="828" spans="1:51" s="16" customFormat="1" ht="24.75" hidden="1" customHeight="1" x14ac:dyDescent="0.15">
      <c r="A828" s="645"/>
      <c r="B828" s="646"/>
      <c r="C828" s="646"/>
      <c r="D828" s="646"/>
      <c r="E828" s="646"/>
      <c r="F828" s="647"/>
      <c r="G828" s="685"/>
      <c r="H828" s="686"/>
      <c r="I828" s="686"/>
      <c r="J828" s="686"/>
      <c r="K828" s="687"/>
      <c r="L828" s="679"/>
      <c r="M828" s="680"/>
      <c r="N828" s="680"/>
      <c r="O828" s="680"/>
      <c r="P828" s="680"/>
      <c r="Q828" s="680"/>
      <c r="R828" s="680"/>
      <c r="S828" s="680"/>
      <c r="T828" s="680"/>
      <c r="U828" s="680"/>
      <c r="V828" s="680"/>
      <c r="W828" s="680"/>
      <c r="X828" s="681"/>
      <c r="Y828" s="398"/>
      <c r="Z828" s="399"/>
      <c r="AA828" s="399"/>
      <c r="AB828" s="667"/>
      <c r="AC828" s="685"/>
      <c r="AD828" s="686"/>
      <c r="AE828" s="686"/>
      <c r="AF828" s="686"/>
      <c r="AG828" s="687"/>
      <c r="AH828" s="679"/>
      <c r="AI828" s="680"/>
      <c r="AJ828" s="680"/>
      <c r="AK828" s="680"/>
      <c r="AL828" s="680"/>
      <c r="AM828" s="680"/>
      <c r="AN828" s="680"/>
      <c r="AO828" s="680"/>
      <c r="AP828" s="680"/>
      <c r="AQ828" s="680"/>
      <c r="AR828" s="680"/>
      <c r="AS828" s="680"/>
      <c r="AT828" s="681"/>
      <c r="AU828" s="398"/>
      <c r="AV828" s="399"/>
      <c r="AW828" s="399"/>
      <c r="AX828" s="400"/>
      <c r="AY828">
        <f t="shared" ref="AY828:AY838" si="117">$AY$826</f>
        <v>0</v>
      </c>
    </row>
    <row r="829" spans="1:51"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c r="AY829">
        <f t="shared" si="117"/>
        <v>0</v>
      </c>
    </row>
    <row r="830" spans="1:51"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c r="AY830">
        <f t="shared" si="117"/>
        <v>0</v>
      </c>
    </row>
    <row r="831" spans="1:51" ht="24.75" hidden="1" customHeight="1" x14ac:dyDescent="0.15">
      <c r="A831" s="645"/>
      <c r="B831" s="646"/>
      <c r="C831" s="646"/>
      <c r="D831" s="646"/>
      <c r="E831" s="646"/>
      <c r="F831" s="647"/>
      <c r="G831" s="620"/>
      <c r="H831" s="621"/>
      <c r="I831" s="621"/>
      <c r="J831" s="621"/>
      <c r="K831" s="622"/>
      <c r="L831" s="612"/>
      <c r="M831" s="613"/>
      <c r="N831" s="613"/>
      <c r="O831" s="613"/>
      <c r="P831" s="613"/>
      <c r="Q831" s="613"/>
      <c r="R831" s="613"/>
      <c r="S831" s="613"/>
      <c r="T831" s="613"/>
      <c r="U831" s="613"/>
      <c r="V831" s="613"/>
      <c r="W831" s="613"/>
      <c r="X831" s="614"/>
      <c r="Y831" s="615"/>
      <c r="Z831" s="616"/>
      <c r="AA831" s="616"/>
      <c r="AB831" s="626"/>
      <c r="AC831" s="620"/>
      <c r="AD831" s="621"/>
      <c r="AE831" s="621"/>
      <c r="AF831" s="621"/>
      <c r="AG831" s="622"/>
      <c r="AH831" s="612"/>
      <c r="AI831" s="613"/>
      <c r="AJ831" s="613"/>
      <c r="AK831" s="613"/>
      <c r="AL831" s="613"/>
      <c r="AM831" s="613"/>
      <c r="AN831" s="613"/>
      <c r="AO831" s="613"/>
      <c r="AP831" s="613"/>
      <c r="AQ831" s="613"/>
      <c r="AR831" s="613"/>
      <c r="AS831" s="613"/>
      <c r="AT831" s="614"/>
      <c r="AU831" s="615"/>
      <c r="AV831" s="616"/>
      <c r="AW831" s="616"/>
      <c r="AX831" s="617"/>
      <c r="AY831">
        <f t="shared" si="117"/>
        <v>0</v>
      </c>
    </row>
    <row r="832" spans="1:51" ht="24.75" hidden="1" customHeight="1" x14ac:dyDescent="0.15">
      <c r="A832" s="645"/>
      <c r="B832" s="646"/>
      <c r="C832" s="646"/>
      <c r="D832" s="646"/>
      <c r="E832" s="646"/>
      <c r="F832" s="647"/>
      <c r="G832" s="620"/>
      <c r="H832" s="621"/>
      <c r="I832" s="621"/>
      <c r="J832" s="621"/>
      <c r="K832" s="622"/>
      <c r="L832" s="612"/>
      <c r="M832" s="613"/>
      <c r="N832" s="613"/>
      <c r="O832" s="613"/>
      <c r="P832" s="613"/>
      <c r="Q832" s="613"/>
      <c r="R832" s="613"/>
      <c r="S832" s="613"/>
      <c r="T832" s="613"/>
      <c r="U832" s="613"/>
      <c r="V832" s="613"/>
      <c r="W832" s="613"/>
      <c r="X832" s="614"/>
      <c r="Y832" s="615"/>
      <c r="Z832" s="616"/>
      <c r="AA832" s="616"/>
      <c r="AB832" s="626"/>
      <c r="AC832" s="620"/>
      <c r="AD832" s="621"/>
      <c r="AE832" s="621"/>
      <c r="AF832" s="621"/>
      <c r="AG832" s="622"/>
      <c r="AH832" s="612"/>
      <c r="AI832" s="613"/>
      <c r="AJ832" s="613"/>
      <c r="AK832" s="613"/>
      <c r="AL832" s="613"/>
      <c r="AM832" s="613"/>
      <c r="AN832" s="613"/>
      <c r="AO832" s="613"/>
      <c r="AP832" s="613"/>
      <c r="AQ832" s="613"/>
      <c r="AR832" s="613"/>
      <c r="AS832" s="613"/>
      <c r="AT832" s="614"/>
      <c r="AU832" s="615"/>
      <c r="AV832" s="616"/>
      <c r="AW832" s="616"/>
      <c r="AX832" s="617"/>
      <c r="AY832">
        <f t="shared" si="117"/>
        <v>0</v>
      </c>
    </row>
    <row r="833" spans="1:51" ht="24.75" hidden="1" customHeight="1" x14ac:dyDescent="0.15">
      <c r="A833" s="645"/>
      <c r="B833" s="646"/>
      <c r="C833" s="646"/>
      <c r="D833" s="646"/>
      <c r="E833" s="646"/>
      <c r="F833" s="647"/>
      <c r="G833" s="620"/>
      <c r="H833" s="621"/>
      <c r="I833" s="621"/>
      <c r="J833" s="621"/>
      <c r="K833" s="622"/>
      <c r="L833" s="612"/>
      <c r="M833" s="613"/>
      <c r="N833" s="613"/>
      <c r="O833" s="613"/>
      <c r="P833" s="613"/>
      <c r="Q833" s="613"/>
      <c r="R833" s="613"/>
      <c r="S833" s="613"/>
      <c r="T833" s="613"/>
      <c r="U833" s="613"/>
      <c r="V833" s="613"/>
      <c r="W833" s="613"/>
      <c r="X833" s="614"/>
      <c r="Y833" s="615"/>
      <c r="Z833" s="616"/>
      <c r="AA833" s="616"/>
      <c r="AB833" s="626"/>
      <c r="AC833" s="620"/>
      <c r="AD833" s="621"/>
      <c r="AE833" s="621"/>
      <c r="AF833" s="621"/>
      <c r="AG833" s="622"/>
      <c r="AH833" s="612"/>
      <c r="AI833" s="613"/>
      <c r="AJ833" s="613"/>
      <c r="AK833" s="613"/>
      <c r="AL833" s="613"/>
      <c r="AM833" s="613"/>
      <c r="AN833" s="613"/>
      <c r="AO833" s="613"/>
      <c r="AP833" s="613"/>
      <c r="AQ833" s="613"/>
      <c r="AR833" s="613"/>
      <c r="AS833" s="613"/>
      <c r="AT833" s="614"/>
      <c r="AU833" s="615"/>
      <c r="AV833" s="616"/>
      <c r="AW833" s="616"/>
      <c r="AX833" s="617"/>
      <c r="AY833">
        <f t="shared" si="117"/>
        <v>0</v>
      </c>
    </row>
    <row r="834" spans="1:51" ht="24.75" hidden="1" customHeight="1" x14ac:dyDescent="0.15">
      <c r="A834" s="645"/>
      <c r="B834" s="646"/>
      <c r="C834" s="646"/>
      <c r="D834" s="646"/>
      <c r="E834" s="646"/>
      <c r="F834" s="647"/>
      <c r="G834" s="620"/>
      <c r="H834" s="621"/>
      <c r="I834" s="621"/>
      <c r="J834" s="621"/>
      <c r="K834" s="622"/>
      <c r="L834" s="612"/>
      <c r="M834" s="613"/>
      <c r="N834" s="613"/>
      <c r="O834" s="613"/>
      <c r="P834" s="613"/>
      <c r="Q834" s="613"/>
      <c r="R834" s="613"/>
      <c r="S834" s="613"/>
      <c r="T834" s="613"/>
      <c r="U834" s="613"/>
      <c r="V834" s="613"/>
      <c r="W834" s="613"/>
      <c r="X834" s="614"/>
      <c r="Y834" s="615"/>
      <c r="Z834" s="616"/>
      <c r="AA834" s="616"/>
      <c r="AB834" s="626"/>
      <c r="AC834" s="620"/>
      <c r="AD834" s="621"/>
      <c r="AE834" s="621"/>
      <c r="AF834" s="621"/>
      <c r="AG834" s="622"/>
      <c r="AH834" s="612"/>
      <c r="AI834" s="613"/>
      <c r="AJ834" s="613"/>
      <c r="AK834" s="613"/>
      <c r="AL834" s="613"/>
      <c r="AM834" s="613"/>
      <c r="AN834" s="613"/>
      <c r="AO834" s="613"/>
      <c r="AP834" s="613"/>
      <c r="AQ834" s="613"/>
      <c r="AR834" s="613"/>
      <c r="AS834" s="613"/>
      <c r="AT834" s="614"/>
      <c r="AU834" s="615"/>
      <c r="AV834" s="616"/>
      <c r="AW834" s="616"/>
      <c r="AX834" s="617"/>
      <c r="AY834">
        <f t="shared" si="117"/>
        <v>0</v>
      </c>
    </row>
    <row r="835" spans="1:51" ht="24.75" hidden="1" customHeight="1" x14ac:dyDescent="0.15">
      <c r="A835" s="645"/>
      <c r="B835" s="646"/>
      <c r="C835" s="646"/>
      <c r="D835" s="646"/>
      <c r="E835" s="646"/>
      <c r="F835" s="647"/>
      <c r="G835" s="620"/>
      <c r="H835" s="621"/>
      <c r="I835" s="621"/>
      <c r="J835" s="621"/>
      <c r="K835" s="622"/>
      <c r="L835" s="612"/>
      <c r="M835" s="613"/>
      <c r="N835" s="613"/>
      <c r="O835" s="613"/>
      <c r="P835" s="613"/>
      <c r="Q835" s="613"/>
      <c r="R835" s="613"/>
      <c r="S835" s="613"/>
      <c r="T835" s="613"/>
      <c r="U835" s="613"/>
      <c r="V835" s="613"/>
      <c r="W835" s="613"/>
      <c r="X835" s="614"/>
      <c r="Y835" s="615"/>
      <c r="Z835" s="616"/>
      <c r="AA835" s="616"/>
      <c r="AB835" s="626"/>
      <c r="AC835" s="620"/>
      <c r="AD835" s="621"/>
      <c r="AE835" s="621"/>
      <c r="AF835" s="621"/>
      <c r="AG835" s="622"/>
      <c r="AH835" s="612"/>
      <c r="AI835" s="613"/>
      <c r="AJ835" s="613"/>
      <c r="AK835" s="613"/>
      <c r="AL835" s="613"/>
      <c r="AM835" s="613"/>
      <c r="AN835" s="613"/>
      <c r="AO835" s="613"/>
      <c r="AP835" s="613"/>
      <c r="AQ835" s="613"/>
      <c r="AR835" s="613"/>
      <c r="AS835" s="613"/>
      <c r="AT835" s="614"/>
      <c r="AU835" s="615"/>
      <c r="AV835" s="616"/>
      <c r="AW835" s="616"/>
      <c r="AX835" s="617"/>
      <c r="AY835">
        <f t="shared" si="117"/>
        <v>0</v>
      </c>
    </row>
    <row r="836" spans="1:51" ht="24.75" hidden="1" customHeight="1" x14ac:dyDescent="0.15">
      <c r="A836" s="645"/>
      <c r="B836" s="646"/>
      <c r="C836" s="646"/>
      <c r="D836" s="646"/>
      <c r="E836" s="646"/>
      <c r="F836" s="647"/>
      <c r="G836" s="620"/>
      <c r="H836" s="621"/>
      <c r="I836" s="621"/>
      <c r="J836" s="621"/>
      <c r="K836" s="622"/>
      <c r="L836" s="612"/>
      <c r="M836" s="613"/>
      <c r="N836" s="613"/>
      <c r="O836" s="613"/>
      <c r="P836" s="613"/>
      <c r="Q836" s="613"/>
      <c r="R836" s="613"/>
      <c r="S836" s="613"/>
      <c r="T836" s="613"/>
      <c r="U836" s="613"/>
      <c r="V836" s="613"/>
      <c r="W836" s="613"/>
      <c r="X836" s="614"/>
      <c r="Y836" s="615"/>
      <c r="Z836" s="616"/>
      <c r="AA836" s="616"/>
      <c r="AB836" s="626"/>
      <c r="AC836" s="620"/>
      <c r="AD836" s="621"/>
      <c r="AE836" s="621"/>
      <c r="AF836" s="621"/>
      <c r="AG836" s="622"/>
      <c r="AH836" s="612"/>
      <c r="AI836" s="613"/>
      <c r="AJ836" s="613"/>
      <c r="AK836" s="613"/>
      <c r="AL836" s="613"/>
      <c r="AM836" s="613"/>
      <c r="AN836" s="613"/>
      <c r="AO836" s="613"/>
      <c r="AP836" s="613"/>
      <c r="AQ836" s="613"/>
      <c r="AR836" s="613"/>
      <c r="AS836" s="613"/>
      <c r="AT836" s="614"/>
      <c r="AU836" s="615"/>
      <c r="AV836" s="616"/>
      <c r="AW836" s="616"/>
      <c r="AX836" s="617"/>
      <c r="AY836">
        <f t="shared" si="117"/>
        <v>0</v>
      </c>
    </row>
    <row r="837" spans="1:51" ht="24.75" hidden="1" customHeight="1" x14ac:dyDescent="0.15">
      <c r="A837" s="645"/>
      <c r="B837" s="646"/>
      <c r="C837" s="646"/>
      <c r="D837" s="646"/>
      <c r="E837" s="646"/>
      <c r="F837" s="647"/>
      <c r="G837" s="620"/>
      <c r="H837" s="621"/>
      <c r="I837" s="621"/>
      <c r="J837" s="621"/>
      <c r="K837" s="622"/>
      <c r="L837" s="612"/>
      <c r="M837" s="613"/>
      <c r="N837" s="613"/>
      <c r="O837" s="613"/>
      <c r="P837" s="613"/>
      <c r="Q837" s="613"/>
      <c r="R837" s="613"/>
      <c r="S837" s="613"/>
      <c r="T837" s="613"/>
      <c r="U837" s="613"/>
      <c r="V837" s="613"/>
      <c r="W837" s="613"/>
      <c r="X837" s="614"/>
      <c r="Y837" s="615"/>
      <c r="Z837" s="616"/>
      <c r="AA837" s="616"/>
      <c r="AB837" s="626"/>
      <c r="AC837" s="620"/>
      <c r="AD837" s="621"/>
      <c r="AE837" s="621"/>
      <c r="AF837" s="621"/>
      <c r="AG837" s="622"/>
      <c r="AH837" s="612"/>
      <c r="AI837" s="613"/>
      <c r="AJ837" s="613"/>
      <c r="AK837" s="613"/>
      <c r="AL837" s="613"/>
      <c r="AM837" s="613"/>
      <c r="AN837" s="613"/>
      <c r="AO837" s="613"/>
      <c r="AP837" s="613"/>
      <c r="AQ837" s="613"/>
      <c r="AR837" s="613"/>
      <c r="AS837" s="613"/>
      <c r="AT837" s="614"/>
      <c r="AU837" s="615"/>
      <c r="AV837" s="616"/>
      <c r="AW837" s="616"/>
      <c r="AX837" s="617"/>
      <c r="AY837">
        <f t="shared" si="117"/>
        <v>0</v>
      </c>
    </row>
    <row r="838" spans="1:51" ht="24.75" hidden="1" customHeight="1" x14ac:dyDescent="0.15">
      <c r="A838" s="645"/>
      <c r="B838" s="646"/>
      <c r="C838" s="646"/>
      <c r="D838" s="646"/>
      <c r="E838" s="646"/>
      <c r="F838" s="647"/>
      <c r="G838" s="837" t="s">
        <v>20</v>
      </c>
      <c r="H838" s="838"/>
      <c r="I838" s="838"/>
      <c r="J838" s="838"/>
      <c r="K838" s="838"/>
      <c r="L838" s="839"/>
      <c r="M838" s="840"/>
      <c r="N838" s="840"/>
      <c r="O838" s="840"/>
      <c r="P838" s="840"/>
      <c r="Q838" s="840"/>
      <c r="R838" s="840"/>
      <c r="S838" s="840"/>
      <c r="T838" s="840"/>
      <c r="U838" s="840"/>
      <c r="V838" s="840"/>
      <c r="W838" s="840"/>
      <c r="X838" s="841"/>
      <c r="Y838" s="842">
        <f>SUM(Y828:AB837)</f>
        <v>0</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0</v>
      </c>
      <c r="AV838" s="843"/>
      <c r="AW838" s="843"/>
      <c r="AX838" s="845"/>
      <c r="AY838">
        <f t="shared" si="117"/>
        <v>0</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54.75" customHeight="1" x14ac:dyDescent="0.15">
      <c r="A845" s="380">
        <v>1</v>
      </c>
      <c r="B845" s="380">
        <v>1</v>
      </c>
      <c r="C845" s="381" t="s">
        <v>762</v>
      </c>
      <c r="D845" s="382"/>
      <c r="E845" s="382"/>
      <c r="F845" s="382"/>
      <c r="G845" s="382"/>
      <c r="H845" s="382"/>
      <c r="I845" s="383"/>
      <c r="J845" s="344">
        <v>5020001046688</v>
      </c>
      <c r="K845" s="345"/>
      <c r="L845" s="345"/>
      <c r="M845" s="345"/>
      <c r="N845" s="345"/>
      <c r="O845" s="345"/>
      <c r="P845" s="346" t="s">
        <v>760</v>
      </c>
      <c r="Q845" s="346"/>
      <c r="R845" s="346"/>
      <c r="S845" s="346"/>
      <c r="T845" s="346"/>
      <c r="U845" s="346"/>
      <c r="V845" s="346"/>
      <c r="W845" s="346"/>
      <c r="X845" s="346"/>
      <c r="Y845" s="347">
        <v>81</v>
      </c>
      <c r="Z845" s="348"/>
      <c r="AA845" s="348"/>
      <c r="AB845" s="349"/>
      <c r="AC845" s="350" t="s">
        <v>368</v>
      </c>
      <c r="AD845" s="351"/>
      <c r="AE845" s="351"/>
      <c r="AF845" s="351"/>
      <c r="AG845" s="351"/>
      <c r="AH845" s="366">
        <v>1</v>
      </c>
      <c r="AI845" s="367"/>
      <c r="AJ845" s="367"/>
      <c r="AK845" s="367"/>
      <c r="AL845" s="354">
        <v>99.9</v>
      </c>
      <c r="AM845" s="355"/>
      <c r="AN845" s="355"/>
      <c r="AO845" s="356"/>
      <c r="AP845" s="357" t="s">
        <v>998</v>
      </c>
      <c r="AQ845" s="357"/>
      <c r="AR845" s="357"/>
      <c r="AS845" s="357"/>
      <c r="AT845" s="357"/>
      <c r="AU845" s="357"/>
      <c r="AV845" s="357"/>
      <c r="AW845" s="357"/>
      <c r="AX845" s="357"/>
    </row>
    <row r="846" spans="1:51" ht="43.5" customHeight="1" x14ac:dyDescent="0.15">
      <c r="A846" s="380">
        <v>2</v>
      </c>
      <c r="B846" s="380">
        <v>1</v>
      </c>
      <c r="C846" s="384" t="s">
        <v>764</v>
      </c>
      <c r="D846" s="385"/>
      <c r="E846" s="385"/>
      <c r="F846" s="385"/>
      <c r="G846" s="385"/>
      <c r="H846" s="385"/>
      <c r="I846" s="386"/>
      <c r="J846" s="344">
        <v>8010001051991</v>
      </c>
      <c r="K846" s="345"/>
      <c r="L846" s="345"/>
      <c r="M846" s="345"/>
      <c r="N846" s="345"/>
      <c r="O846" s="345"/>
      <c r="P846" s="359" t="s">
        <v>765</v>
      </c>
      <c r="Q846" s="346"/>
      <c r="R846" s="346"/>
      <c r="S846" s="346"/>
      <c r="T846" s="346"/>
      <c r="U846" s="346"/>
      <c r="V846" s="346"/>
      <c r="W846" s="346"/>
      <c r="X846" s="346"/>
      <c r="Y846" s="347">
        <v>30</v>
      </c>
      <c r="Z846" s="348"/>
      <c r="AA846" s="348"/>
      <c r="AB846" s="349"/>
      <c r="AC846" s="350" t="s">
        <v>368</v>
      </c>
      <c r="AD846" s="351"/>
      <c r="AE846" s="351"/>
      <c r="AF846" s="351"/>
      <c r="AG846" s="351"/>
      <c r="AH846" s="366">
        <v>1</v>
      </c>
      <c r="AI846" s="367"/>
      <c r="AJ846" s="367"/>
      <c r="AK846" s="367"/>
      <c r="AL846" s="354">
        <v>99</v>
      </c>
      <c r="AM846" s="355"/>
      <c r="AN846" s="355"/>
      <c r="AO846" s="356"/>
      <c r="AP846" s="357" t="s">
        <v>998</v>
      </c>
      <c r="AQ846" s="357"/>
      <c r="AR846" s="357"/>
      <c r="AS846" s="357"/>
      <c r="AT846" s="357"/>
      <c r="AU846" s="357"/>
      <c r="AV846" s="357"/>
      <c r="AW846" s="357"/>
      <c r="AX846" s="357"/>
      <c r="AY846">
        <f>COUNTA($C$846)</f>
        <v>1</v>
      </c>
    </row>
    <row r="847" spans="1:51" ht="30" customHeight="1" x14ac:dyDescent="0.15">
      <c r="A847" s="380">
        <v>3</v>
      </c>
      <c r="B847" s="380">
        <v>1</v>
      </c>
      <c r="C847" s="384" t="s">
        <v>766</v>
      </c>
      <c r="D847" s="385"/>
      <c r="E847" s="385"/>
      <c r="F847" s="385"/>
      <c r="G847" s="385"/>
      <c r="H847" s="385"/>
      <c r="I847" s="386"/>
      <c r="J847" s="344">
        <v>2020001020489</v>
      </c>
      <c r="K847" s="345"/>
      <c r="L847" s="345"/>
      <c r="M847" s="345"/>
      <c r="N847" s="345"/>
      <c r="O847" s="345"/>
      <c r="P847" s="359" t="s">
        <v>767</v>
      </c>
      <c r="Q847" s="346"/>
      <c r="R847" s="346"/>
      <c r="S847" s="346"/>
      <c r="T847" s="346"/>
      <c r="U847" s="346"/>
      <c r="V847" s="346"/>
      <c r="W847" s="346"/>
      <c r="X847" s="346"/>
      <c r="Y847" s="347">
        <v>16</v>
      </c>
      <c r="Z847" s="348"/>
      <c r="AA847" s="348"/>
      <c r="AB847" s="349"/>
      <c r="AC847" s="350" t="s">
        <v>368</v>
      </c>
      <c r="AD847" s="351"/>
      <c r="AE847" s="351"/>
      <c r="AF847" s="351"/>
      <c r="AG847" s="351"/>
      <c r="AH847" s="352">
        <v>1</v>
      </c>
      <c r="AI847" s="353"/>
      <c r="AJ847" s="353"/>
      <c r="AK847" s="353"/>
      <c r="AL847" s="354">
        <v>100</v>
      </c>
      <c r="AM847" s="355"/>
      <c r="AN847" s="355"/>
      <c r="AO847" s="356"/>
      <c r="AP847" s="357" t="s">
        <v>998</v>
      </c>
      <c r="AQ847" s="357"/>
      <c r="AR847" s="357"/>
      <c r="AS847" s="357"/>
      <c r="AT847" s="357"/>
      <c r="AU847" s="357"/>
      <c r="AV847" s="357"/>
      <c r="AW847" s="357"/>
      <c r="AX847" s="357"/>
      <c r="AY847">
        <f>COUNTA($C$847)</f>
        <v>1</v>
      </c>
    </row>
    <row r="848" spans="1:51" ht="39.75" customHeight="1" x14ac:dyDescent="0.15">
      <c r="A848" s="380">
        <v>4</v>
      </c>
      <c r="B848" s="380">
        <v>1</v>
      </c>
      <c r="C848" s="384" t="s">
        <v>768</v>
      </c>
      <c r="D848" s="385"/>
      <c r="E848" s="385"/>
      <c r="F848" s="385"/>
      <c r="G848" s="385"/>
      <c r="H848" s="385"/>
      <c r="I848" s="386"/>
      <c r="J848" s="344">
        <v>1010401007261</v>
      </c>
      <c r="K848" s="345"/>
      <c r="L848" s="345"/>
      <c r="M848" s="345"/>
      <c r="N848" s="345"/>
      <c r="O848" s="345"/>
      <c r="P848" s="359" t="s">
        <v>769</v>
      </c>
      <c r="Q848" s="346"/>
      <c r="R848" s="346"/>
      <c r="S848" s="346"/>
      <c r="T848" s="346"/>
      <c r="U848" s="346"/>
      <c r="V848" s="346"/>
      <c r="W848" s="346"/>
      <c r="X848" s="346"/>
      <c r="Y848" s="347">
        <v>9</v>
      </c>
      <c r="Z848" s="348"/>
      <c r="AA848" s="348"/>
      <c r="AB848" s="349"/>
      <c r="AC848" s="350" t="s">
        <v>368</v>
      </c>
      <c r="AD848" s="351"/>
      <c r="AE848" s="351"/>
      <c r="AF848" s="351"/>
      <c r="AG848" s="351"/>
      <c r="AH848" s="352">
        <v>1</v>
      </c>
      <c r="AI848" s="353"/>
      <c r="AJ848" s="353"/>
      <c r="AK848" s="353"/>
      <c r="AL848" s="354">
        <v>100</v>
      </c>
      <c r="AM848" s="355"/>
      <c r="AN848" s="355"/>
      <c r="AO848" s="356"/>
      <c r="AP848" s="357" t="s">
        <v>998</v>
      </c>
      <c r="AQ848" s="357"/>
      <c r="AR848" s="357"/>
      <c r="AS848" s="357"/>
      <c r="AT848" s="357"/>
      <c r="AU848" s="357"/>
      <c r="AV848" s="357"/>
      <c r="AW848" s="357"/>
      <c r="AX848" s="357"/>
      <c r="AY848">
        <f>COUNTA($C$848)</f>
        <v>1</v>
      </c>
    </row>
    <row r="849" spans="1:51" ht="61.5" customHeight="1" x14ac:dyDescent="0.15">
      <c r="A849" s="380">
        <v>5</v>
      </c>
      <c r="B849" s="380">
        <v>1</v>
      </c>
      <c r="C849" s="358" t="s">
        <v>770</v>
      </c>
      <c r="D849" s="343"/>
      <c r="E849" s="343"/>
      <c r="F849" s="343"/>
      <c r="G849" s="343"/>
      <c r="H849" s="343"/>
      <c r="I849" s="343"/>
      <c r="J849" s="344">
        <v>2010501012301</v>
      </c>
      <c r="K849" s="345"/>
      <c r="L849" s="345"/>
      <c r="M849" s="345"/>
      <c r="N849" s="345"/>
      <c r="O849" s="345"/>
      <c r="P849" s="359" t="s">
        <v>771</v>
      </c>
      <c r="Q849" s="346"/>
      <c r="R849" s="346"/>
      <c r="S849" s="346"/>
      <c r="T849" s="346"/>
      <c r="U849" s="346"/>
      <c r="V849" s="346"/>
      <c r="W849" s="346"/>
      <c r="X849" s="346"/>
      <c r="Y849" s="347">
        <v>4</v>
      </c>
      <c r="Z849" s="348"/>
      <c r="AA849" s="348"/>
      <c r="AB849" s="349"/>
      <c r="AC849" s="350" t="s">
        <v>368</v>
      </c>
      <c r="AD849" s="351"/>
      <c r="AE849" s="351"/>
      <c r="AF849" s="351"/>
      <c r="AG849" s="351"/>
      <c r="AH849" s="352">
        <v>2</v>
      </c>
      <c r="AI849" s="353"/>
      <c r="AJ849" s="353"/>
      <c r="AK849" s="353"/>
      <c r="AL849" s="354">
        <v>75.400000000000006</v>
      </c>
      <c r="AM849" s="355"/>
      <c r="AN849" s="355"/>
      <c r="AO849" s="356"/>
      <c r="AP849" s="357" t="s">
        <v>998</v>
      </c>
      <c r="AQ849" s="357"/>
      <c r="AR849" s="357"/>
      <c r="AS849" s="357"/>
      <c r="AT849" s="357"/>
      <c r="AU849" s="357"/>
      <c r="AV849" s="357"/>
      <c r="AW849" s="357"/>
      <c r="AX849" s="357"/>
      <c r="AY849">
        <f>COUNTA($C$849)</f>
        <v>1</v>
      </c>
    </row>
    <row r="850" spans="1:51" ht="56.25" customHeight="1" x14ac:dyDescent="0.15">
      <c r="A850" s="380">
        <v>6</v>
      </c>
      <c r="B850" s="380">
        <v>1</v>
      </c>
      <c r="C850" s="358" t="s">
        <v>770</v>
      </c>
      <c r="D850" s="343"/>
      <c r="E850" s="343"/>
      <c r="F850" s="343"/>
      <c r="G850" s="343"/>
      <c r="H850" s="343"/>
      <c r="I850" s="343"/>
      <c r="J850" s="344">
        <v>2010501012301</v>
      </c>
      <c r="K850" s="345"/>
      <c r="L850" s="345"/>
      <c r="M850" s="345"/>
      <c r="N850" s="345"/>
      <c r="O850" s="345"/>
      <c r="P850" s="359" t="s">
        <v>772</v>
      </c>
      <c r="Q850" s="346"/>
      <c r="R850" s="346"/>
      <c r="S850" s="346"/>
      <c r="T850" s="346"/>
      <c r="U850" s="346"/>
      <c r="V850" s="346"/>
      <c r="W850" s="346"/>
      <c r="X850" s="346"/>
      <c r="Y850" s="347">
        <v>2</v>
      </c>
      <c r="Z850" s="348"/>
      <c r="AA850" s="348"/>
      <c r="AB850" s="349"/>
      <c r="AC850" s="350" t="s">
        <v>368</v>
      </c>
      <c r="AD850" s="351"/>
      <c r="AE850" s="351"/>
      <c r="AF850" s="351"/>
      <c r="AG850" s="351"/>
      <c r="AH850" s="352">
        <v>2</v>
      </c>
      <c r="AI850" s="353"/>
      <c r="AJ850" s="353"/>
      <c r="AK850" s="353"/>
      <c r="AL850" s="354">
        <v>59.8</v>
      </c>
      <c r="AM850" s="355"/>
      <c r="AN850" s="355"/>
      <c r="AO850" s="356"/>
      <c r="AP850" s="357" t="s">
        <v>998</v>
      </c>
      <c r="AQ850" s="357"/>
      <c r="AR850" s="357"/>
      <c r="AS850" s="357"/>
      <c r="AT850" s="357"/>
      <c r="AU850" s="357"/>
      <c r="AV850" s="357"/>
      <c r="AW850" s="357"/>
      <c r="AX850" s="357"/>
      <c r="AY850">
        <f>COUNTA($C$850)</f>
        <v>1</v>
      </c>
    </row>
    <row r="851" spans="1:51" ht="30" customHeight="1" x14ac:dyDescent="0.15">
      <c r="A851" s="380">
        <v>7</v>
      </c>
      <c r="B851" s="380">
        <v>1</v>
      </c>
      <c r="C851" s="358" t="s">
        <v>773</v>
      </c>
      <c r="D851" s="343"/>
      <c r="E851" s="343"/>
      <c r="F851" s="343"/>
      <c r="G851" s="343"/>
      <c r="H851" s="343"/>
      <c r="I851" s="343"/>
      <c r="J851" s="344">
        <v>6290001003455</v>
      </c>
      <c r="K851" s="345"/>
      <c r="L851" s="345"/>
      <c r="M851" s="345"/>
      <c r="N851" s="345"/>
      <c r="O851" s="345"/>
      <c r="P851" s="359" t="s">
        <v>774</v>
      </c>
      <c r="Q851" s="346"/>
      <c r="R851" s="346"/>
      <c r="S851" s="346"/>
      <c r="T851" s="346"/>
      <c r="U851" s="346"/>
      <c r="V851" s="346"/>
      <c r="W851" s="346"/>
      <c r="X851" s="346"/>
      <c r="Y851" s="347">
        <v>4</v>
      </c>
      <c r="Z851" s="348"/>
      <c r="AA851" s="348"/>
      <c r="AB851" s="349"/>
      <c r="AC851" s="350" t="s">
        <v>368</v>
      </c>
      <c r="AD851" s="351"/>
      <c r="AE851" s="351"/>
      <c r="AF851" s="351"/>
      <c r="AG851" s="351"/>
      <c r="AH851" s="352">
        <v>2</v>
      </c>
      <c r="AI851" s="353"/>
      <c r="AJ851" s="353"/>
      <c r="AK851" s="353"/>
      <c r="AL851" s="354">
        <v>94.5</v>
      </c>
      <c r="AM851" s="355"/>
      <c r="AN851" s="355"/>
      <c r="AO851" s="356"/>
      <c r="AP851" s="357" t="s">
        <v>998</v>
      </c>
      <c r="AQ851" s="357"/>
      <c r="AR851" s="357"/>
      <c r="AS851" s="357"/>
      <c r="AT851" s="357"/>
      <c r="AU851" s="357"/>
      <c r="AV851" s="357"/>
      <c r="AW851" s="357"/>
      <c r="AX851" s="357"/>
      <c r="AY851">
        <f>COUNTA($C$851)</f>
        <v>1</v>
      </c>
    </row>
    <row r="852" spans="1:51" ht="30" customHeight="1" x14ac:dyDescent="0.15">
      <c r="A852" s="380">
        <v>8</v>
      </c>
      <c r="B852" s="380">
        <v>1</v>
      </c>
      <c r="C852" s="358" t="s">
        <v>775</v>
      </c>
      <c r="D852" s="343"/>
      <c r="E852" s="343"/>
      <c r="F852" s="343"/>
      <c r="G852" s="343"/>
      <c r="H852" s="343"/>
      <c r="I852" s="343"/>
      <c r="J852" s="344">
        <v>5010801026460</v>
      </c>
      <c r="K852" s="345"/>
      <c r="L852" s="345"/>
      <c r="M852" s="345"/>
      <c r="N852" s="345"/>
      <c r="O852" s="345"/>
      <c r="P852" s="359" t="s">
        <v>776</v>
      </c>
      <c r="Q852" s="346"/>
      <c r="R852" s="346"/>
      <c r="S852" s="346"/>
      <c r="T852" s="346"/>
      <c r="U852" s="346"/>
      <c r="V852" s="346"/>
      <c r="W852" s="346"/>
      <c r="X852" s="346"/>
      <c r="Y852" s="347">
        <v>3</v>
      </c>
      <c r="Z852" s="348"/>
      <c r="AA852" s="348"/>
      <c r="AB852" s="349"/>
      <c r="AC852" s="350" t="s">
        <v>368</v>
      </c>
      <c r="AD852" s="351"/>
      <c r="AE852" s="351"/>
      <c r="AF852" s="351"/>
      <c r="AG852" s="351"/>
      <c r="AH852" s="352">
        <v>2</v>
      </c>
      <c r="AI852" s="353"/>
      <c r="AJ852" s="353"/>
      <c r="AK852" s="353"/>
      <c r="AL852" s="354">
        <v>84.5</v>
      </c>
      <c r="AM852" s="355"/>
      <c r="AN852" s="355"/>
      <c r="AO852" s="356"/>
      <c r="AP852" s="357" t="s">
        <v>998</v>
      </c>
      <c r="AQ852" s="357"/>
      <c r="AR852" s="357"/>
      <c r="AS852" s="357"/>
      <c r="AT852" s="357"/>
      <c r="AU852" s="357"/>
      <c r="AV852" s="357"/>
      <c r="AW852" s="357"/>
      <c r="AX852" s="357"/>
      <c r="AY852">
        <f>COUNTA($C$852)</f>
        <v>1</v>
      </c>
    </row>
    <row r="853" spans="1:51" ht="44.25" customHeight="1" x14ac:dyDescent="0.15">
      <c r="A853" s="380">
        <v>9</v>
      </c>
      <c r="B853" s="380">
        <v>1</v>
      </c>
      <c r="C853" s="358" t="s">
        <v>777</v>
      </c>
      <c r="D853" s="343"/>
      <c r="E853" s="343"/>
      <c r="F853" s="343"/>
      <c r="G853" s="343"/>
      <c r="H853" s="343"/>
      <c r="I853" s="343"/>
      <c r="J853" s="344">
        <v>9011101031577</v>
      </c>
      <c r="K853" s="345"/>
      <c r="L853" s="345"/>
      <c r="M853" s="345"/>
      <c r="N853" s="345"/>
      <c r="O853" s="345"/>
      <c r="P853" s="359" t="s">
        <v>778</v>
      </c>
      <c r="Q853" s="346"/>
      <c r="R853" s="346"/>
      <c r="S853" s="346"/>
      <c r="T853" s="346"/>
      <c r="U853" s="346"/>
      <c r="V853" s="346"/>
      <c r="W853" s="346"/>
      <c r="X853" s="346"/>
      <c r="Y853" s="347">
        <v>3</v>
      </c>
      <c r="Z853" s="348"/>
      <c r="AA853" s="348"/>
      <c r="AB853" s="349"/>
      <c r="AC853" s="350" t="s">
        <v>368</v>
      </c>
      <c r="AD853" s="351"/>
      <c r="AE853" s="351"/>
      <c r="AF853" s="351"/>
      <c r="AG853" s="351"/>
      <c r="AH853" s="352">
        <v>2</v>
      </c>
      <c r="AI853" s="353"/>
      <c r="AJ853" s="353"/>
      <c r="AK853" s="353"/>
      <c r="AL853" s="354">
        <v>97.1</v>
      </c>
      <c r="AM853" s="355"/>
      <c r="AN853" s="355"/>
      <c r="AO853" s="356"/>
      <c r="AP853" s="357" t="s">
        <v>998</v>
      </c>
      <c r="AQ853" s="357"/>
      <c r="AR853" s="357"/>
      <c r="AS853" s="357"/>
      <c r="AT853" s="357"/>
      <c r="AU853" s="357"/>
      <c r="AV853" s="357"/>
      <c r="AW853" s="357"/>
      <c r="AX853" s="357"/>
      <c r="AY853">
        <f>COUNTA($C$853)</f>
        <v>1</v>
      </c>
    </row>
    <row r="854" spans="1:51" ht="54.75" customHeight="1" x14ac:dyDescent="0.15">
      <c r="A854" s="380">
        <v>10</v>
      </c>
      <c r="B854" s="380">
        <v>1</v>
      </c>
      <c r="C854" s="358" t="s">
        <v>779</v>
      </c>
      <c r="D854" s="343"/>
      <c r="E854" s="343"/>
      <c r="F854" s="343"/>
      <c r="G854" s="343"/>
      <c r="H854" s="343"/>
      <c r="I854" s="343"/>
      <c r="J854" s="344">
        <v>8010801002582</v>
      </c>
      <c r="K854" s="345"/>
      <c r="L854" s="345"/>
      <c r="M854" s="345"/>
      <c r="N854" s="345"/>
      <c r="O854" s="345"/>
      <c r="P854" s="359" t="s">
        <v>780</v>
      </c>
      <c r="Q854" s="346"/>
      <c r="R854" s="346"/>
      <c r="S854" s="346"/>
      <c r="T854" s="346"/>
      <c r="U854" s="346"/>
      <c r="V854" s="346"/>
      <c r="W854" s="346"/>
      <c r="X854" s="346"/>
      <c r="Y854" s="347">
        <v>3</v>
      </c>
      <c r="Z854" s="348"/>
      <c r="AA854" s="348"/>
      <c r="AB854" s="349"/>
      <c r="AC854" s="350" t="s">
        <v>368</v>
      </c>
      <c r="AD854" s="351"/>
      <c r="AE854" s="351"/>
      <c r="AF854" s="351"/>
      <c r="AG854" s="351"/>
      <c r="AH854" s="352">
        <v>1</v>
      </c>
      <c r="AI854" s="353"/>
      <c r="AJ854" s="353"/>
      <c r="AK854" s="353"/>
      <c r="AL854" s="354">
        <v>100</v>
      </c>
      <c r="AM854" s="355"/>
      <c r="AN854" s="355"/>
      <c r="AO854" s="356"/>
      <c r="AP854" s="357" t="s">
        <v>998</v>
      </c>
      <c r="AQ854" s="357"/>
      <c r="AR854" s="357"/>
      <c r="AS854" s="357"/>
      <c r="AT854" s="357"/>
      <c r="AU854" s="357"/>
      <c r="AV854" s="357"/>
      <c r="AW854" s="357"/>
      <c r="AX854" s="357"/>
      <c r="AY854">
        <f>COUNTA($C$854)</f>
        <v>1</v>
      </c>
    </row>
    <row r="855" spans="1:51" ht="30" customHeight="1" x14ac:dyDescent="0.15">
      <c r="A855" s="380">
        <v>11</v>
      </c>
      <c r="B855" s="380">
        <v>1</v>
      </c>
      <c r="C855" s="358" t="s">
        <v>781</v>
      </c>
      <c r="D855" s="343"/>
      <c r="E855" s="343"/>
      <c r="F855" s="343"/>
      <c r="G855" s="343"/>
      <c r="H855" s="343"/>
      <c r="I855" s="343"/>
      <c r="J855" s="344">
        <v>9011101020778</v>
      </c>
      <c r="K855" s="345"/>
      <c r="L855" s="345"/>
      <c r="M855" s="345"/>
      <c r="N855" s="345"/>
      <c r="O855" s="345"/>
      <c r="P855" s="359" t="s">
        <v>782</v>
      </c>
      <c r="Q855" s="346"/>
      <c r="R855" s="346"/>
      <c r="S855" s="346"/>
      <c r="T855" s="346"/>
      <c r="U855" s="346"/>
      <c r="V855" s="346"/>
      <c r="W855" s="346"/>
      <c r="X855" s="346"/>
      <c r="Y855" s="347">
        <v>2</v>
      </c>
      <c r="Z855" s="348"/>
      <c r="AA855" s="348"/>
      <c r="AB855" s="349"/>
      <c r="AC855" s="350" t="s">
        <v>368</v>
      </c>
      <c r="AD855" s="351"/>
      <c r="AE855" s="351"/>
      <c r="AF855" s="351"/>
      <c r="AG855" s="351"/>
      <c r="AH855" s="352">
        <v>1</v>
      </c>
      <c r="AI855" s="353"/>
      <c r="AJ855" s="353"/>
      <c r="AK855" s="353"/>
      <c r="AL855" s="354">
        <v>100</v>
      </c>
      <c r="AM855" s="355"/>
      <c r="AN855" s="355"/>
      <c r="AO855" s="356"/>
      <c r="AP855" s="357" t="s">
        <v>998</v>
      </c>
      <c r="AQ855" s="357"/>
      <c r="AR855" s="357"/>
      <c r="AS855" s="357"/>
      <c r="AT855" s="357"/>
      <c r="AU855" s="357"/>
      <c r="AV855" s="357"/>
      <c r="AW855" s="357"/>
      <c r="AX855" s="357"/>
      <c r="AY855">
        <f>COUNTA($C$855)</f>
        <v>1</v>
      </c>
    </row>
    <row r="856" spans="1:51" ht="30" hidden="1" customHeight="1" x14ac:dyDescent="0.15">
      <c r="A856" s="380">
        <v>12</v>
      </c>
      <c r="B856" s="38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0">
        <v>13</v>
      </c>
      <c r="B857" s="38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0">
        <v>14</v>
      </c>
      <c r="B858" s="38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0">
        <v>15</v>
      </c>
      <c r="B859" s="38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0">
        <v>16</v>
      </c>
      <c r="B860" s="38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0">
        <v>17</v>
      </c>
      <c r="B861" s="38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0">
        <v>18</v>
      </c>
      <c r="B862" s="38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0">
        <v>19</v>
      </c>
      <c r="B863" s="38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0">
        <v>20</v>
      </c>
      <c r="B864" s="38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0">
        <v>21</v>
      </c>
      <c r="B865" s="38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0">
        <v>22</v>
      </c>
      <c r="B866" s="38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0">
        <v>23</v>
      </c>
      <c r="B867" s="38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0">
        <v>24</v>
      </c>
      <c r="B868" s="38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0">
        <v>25</v>
      </c>
      <c r="B869" s="38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0">
        <v>26</v>
      </c>
      <c r="B870" s="38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0">
        <v>27</v>
      </c>
      <c r="B871" s="38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0">
        <v>28</v>
      </c>
      <c r="B872" s="38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0">
        <v>29</v>
      </c>
      <c r="B873" s="38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0">
        <v>30</v>
      </c>
      <c r="B874" s="38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0">
        <v>1</v>
      </c>
      <c r="B878" s="380">
        <v>1</v>
      </c>
      <c r="C878" s="358" t="s">
        <v>788</v>
      </c>
      <c r="D878" s="343"/>
      <c r="E878" s="343"/>
      <c r="F878" s="343"/>
      <c r="G878" s="343"/>
      <c r="H878" s="343"/>
      <c r="I878" s="343"/>
      <c r="J878" s="344">
        <v>8020001076641</v>
      </c>
      <c r="K878" s="345"/>
      <c r="L878" s="345"/>
      <c r="M878" s="345"/>
      <c r="N878" s="345"/>
      <c r="O878" s="345"/>
      <c r="P878" s="359" t="s">
        <v>785</v>
      </c>
      <c r="Q878" s="346"/>
      <c r="R878" s="346"/>
      <c r="S878" s="346"/>
      <c r="T878" s="346"/>
      <c r="U878" s="346"/>
      <c r="V878" s="346"/>
      <c r="W878" s="346"/>
      <c r="X878" s="346"/>
      <c r="Y878" s="347">
        <v>102</v>
      </c>
      <c r="Z878" s="348"/>
      <c r="AA878" s="348"/>
      <c r="AB878" s="349"/>
      <c r="AC878" s="350" t="s">
        <v>370</v>
      </c>
      <c r="AD878" s="351"/>
      <c r="AE878" s="351"/>
      <c r="AF878" s="351"/>
      <c r="AG878" s="351"/>
      <c r="AH878" s="366">
        <v>2</v>
      </c>
      <c r="AI878" s="367"/>
      <c r="AJ878" s="367"/>
      <c r="AK878" s="367"/>
      <c r="AL878" s="354">
        <v>61.8</v>
      </c>
      <c r="AM878" s="355"/>
      <c r="AN878" s="355"/>
      <c r="AO878" s="356"/>
      <c r="AP878" s="357" t="s">
        <v>998</v>
      </c>
      <c r="AQ878" s="357"/>
      <c r="AR878" s="357"/>
      <c r="AS878" s="357"/>
      <c r="AT878" s="357"/>
      <c r="AU878" s="357"/>
      <c r="AV878" s="357"/>
      <c r="AW878" s="357"/>
      <c r="AX878" s="357"/>
      <c r="AY878">
        <f t="shared" si="118"/>
        <v>1</v>
      </c>
    </row>
    <row r="879" spans="1:51" ht="30" customHeight="1" x14ac:dyDescent="0.15">
      <c r="A879" s="380">
        <v>2</v>
      </c>
      <c r="B879" s="380">
        <v>1</v>
      </c>
      <c r="C879" s="358" t="s">
        <v>788</v>
      </c>
      <c r="D879" s="343"/>
      <c r="E879" s="343"/>
      <c r="F879" s="343"/>
      <c r="G879" s="343"/>
      <c r="H879" s="343"/>
      <c r="I879" s="343"/>
      <c r="J879" s="344">
        <v>8020001076641</v>
      </c>
      <c r="K879" s="345"/>
      <c r="L879" s="345"/>
      <c r="M879" s="345"/>
      <c r="N879" s="345"/>
      <c r="O879" s="345"/>
      <c r="P879" s="359" t="s">
        <v>786</v>
      </c>
      <c r="Q879" s="346"/>
      <c r="R879" s="346"/>
      <c r="S879" s="346"/>
      <c r="T879" s="346"/>
      <c r="U879" s="346"/>
      <c r="V879" s="346"/>
      <c r="W879" s="346"/>
      <c r="X879" s="346"/>
      <c r="Y879" s="347">
        <v>75</v>
      </c>
      <c r="Z879" s="348"/>
      <c r="AA879" s="348"/>
      <c r="AB879" s="349"/>
      <c r="AC879" s="350" t="s">
        <v>370</v>
      </c>
      <c r="AD879" s="351"/>
      <c r="AE879" s="351"/>
      <c r="AF879" s="351"/>
      <c r="AG879" s="351"/>
      <c r="AH879" s="366">
        <v>2</v>
      </c>
      <c r="AI879" s="367"/>
      <c r="AJ879" s="367"/>
      <c r="AK879" s="367"/>
      <c r="AL879" s="354">
        <v>54.4</v>
      </c>
      <c r="AM879" s="355"/>
      <c r="AN879" s="355"/>
      <c r="AO879" s="356"/>
      <c r="AP879" s="357" t="s">
        <v>998</v>
      </c>
      <c r="AQ879" s="357"/>
      <c r="AR879" s="357"/>
      <c r="AS879" s="357"/>
      <c r="AT879" s="357"/>
      <c r="AU879" s="357"/>
      <c r="AV879" s="357"/>
      <c r="AW879" s="357"/>
      <c r="AX879" s="357"/>
      <c r="AY879">
        <f>COUNTA($C$879)</f>
        <v>1</v>
      </c>
    </row>
    <row r="880" spans="1:51" ht="30" customHeight="1" x14ac:dyDescent="0.15">
      <c r="A880" s="380">
        <v>3</v>
      </c>
      <c r="B880" s="380">
        <v>1</v>
      </c>
      <c r="C880" s="358" t="s">
        <v>789</v>
      </c>
      <c r="D880" s="343"/>
      <c r="E880" s="343"/>
      <c r="F880" s="343"/>
      <c r="G880" s="343"/>
      <c r="H880" s="343"/>
      <c r="I880" s="343"/>
      <c r="J880" s="344">
        <v>9310001010446</v>
      </c>
      <c r="K880" s="345"/>
      <c r="L880" s="345"/>
      <c r="M880" s="345"/>
      <c r="N880" s="345"/>
      <c r="O880" s="345"/>
      <c r="P880" s="359" t="s">
        <v>790</v>
      </c>
      <c r="Q880" s="346"/>
      <c r="R880" s="346"/>
      <c r="S880" s="346"/>
      <c r="T880" s="346"/>
      <c r="U880" s="346"/>
      <c r="V880" s="346"/>
      <c r="W880" s="346"/>
      <c r="X880" s="346"/>
      <c r="Y880" s="347">
        <v>36</v>
      </c>
      <c r="Z880" s="348"/>
      <c r="AA880" s="348"/>
      <c r="AB880" s="349"/>
      <c r="AC880" s="350" t="s">
        <v>370</v>
      </c>
      <c r="AD880" s="351"/>
      <c r="AE880" s="351"/>
      <c r="AF880" s="351"/>
      <c r="AG880" s="351"/>
      <c r="AH880" s="352">
        <v>4</v>
      </c>
      <c r="AI880" s="353"/>
      <c r="AJ880" s="353"/>
      <c r="AK880" s="353"/>
      <c r="AL880" s="354">
        <v>99.8</v>
      </c>
      <c r="AM880" s="355"/>
      <c r="AN880" s="355"/>
      <c r="AO880" s="356"/>
      <c r="AP880" s="357" t="s">
        <v>998</v>
      </c>
      <c r="AQ880" s="357"/>
      <c r="AR880" s="357"/>
      <c r="AS880" s="357"/>
      <c r="AT880" s="357"/>
      <c r="AU880" s="357"/>
      <c r="AV880" s="357"/>
      <c r="AW880" s="357"/>
      <c r="AX880" s="357"/>
      <c r="AY880">
        <f>COUNTA($C$880)</f>
        <v>1</v>
      </c>
    </row>
    <row r="881" spans="1:51" ht="30" customHeight="1" x14ac:dyDescent="0.15">
      <c r="A881" s="380">
        <v>4</v>
      </c>
      <c r="B881" s="380">
        <v>1</v>
      </c>
      <c r="C881" s="358" t="s">
        <v>791</v>
      </c>
      <c r="D881" s="343"/>
      <c r="E881" s="343"/>
      <c r="F881" s="343"/>
      <c r="G881" s="343"/>
      <c r="H881" s="343"/>
      <c r="I881" s="343"/>
      <c r="J881" s="344">
        <v>4010001008772</v>
      </c>
      <c r="K881" s="345"/>
      <c r="L881" s="345"/>
      <c r="M881" s="345"/>
      <c r="N881" s="345"/>
      <c r="O881" s="345"/>
      <c r="P881" s="359" t="s">
        <v>792</v>
      </c>
      <c r="Q881" s="346"/>
      <c r="R881" s="346"/>
      <c r="S881" s="346"/>
      <c r="T881" s="346"/>
      <c r="U881" s="346"/>
      <c r="V881" s="346"/>
      <c r="W881" s="346"/>
      <c r="X881" s="346"/>
      <c r="Y881" s="347">
        <v>11</v>
      </c>
      <c r="Z881" s="348"/>
      <c r="AA881" s="348"/>
      <c r="AB881" s="349"/>
      <c r="AC881" s="350" t="s">
        <v>370</v>
      </c>
      <c r="AD881" s="351"/>
      <c r="AE881" s="351"/>
      <c r="AF881" s="351"/>
      <c r="AG881" s="351"/>
      <c r="AH881" s="352">
        <v>3</v>
      </c>
      <c r="AI881" s="353"/>
      <c r="AJ881" s="353"/>
      <c r="AK881" s="353"/>
      <c r="AL881" s="354">
        <v>99.9</v>
      </c>
      <c r="AM881" s="355"/>
      <c r="AN881" s="355"/>
      <c r="AO881" s="356"/>
      <c r="AP881" s="357" t="s">
        <v>998</v>
      </c>
      <c r="AQ881" s="357"/>
      <c r="AR881" s="357"/>
      <c r="AS881" s="357"/>
      <c r="AT881" s="357"/>
      <c r="AU881" s="357"/>
      <c r="AV881" s="357"/>
      <c r="AW881" s="357"/>
      <c r="AX881" s="357"/>
      <c r="AY881">
        <f>COUNTA($C$881)</f>
        <v>1</v>
      </c>
    </row>
    <row r="882" spans="1:51" ht="30" customHeight="1" x14ac:dyDescent="0.15">
      <c r="A882" s="380">
        <v>5</v>
      </c>
      <c r="B882" s="380">
        <v>1</v>
      </c>
      <c r="C882" s="358" t="s">
        <v>791</v>
      </c>
      <c r="D882" s="343"/>
      <c r="E882" s="343"/>
      <c r="F882" s="343"/>
      <c r="G882" s="343"/>
      <c r="H882" s="343"/>
      <c r="I882" s="343"/>
      <c r="J882" s="344">
        <v>4010001008772</v>
      </c>
      <c r="K882" s="345"/>
      <c r="L882" s="345"/>
      <c r="M882" s="345"/>
      <c r="N882" s="345"/>
      <c r="O882" s="345"/>
      <c r="P882" s="359" t="s">
        <v>792</v>
      </c>
      <c r="Q882" s="346"/>
      <c r="R882" s="346"/>
      <c r="S882" s="346"/>
      <c r="T882" s="346"/>
      <c r="U882" s="346"/>
      <c r="V882" s="346"/>
      <c r="W882" s="346"/>
      <c r="X882" s="346"/>
      <c r="Y882" s="347">
        <v>6</v>
      </c>
      <c r="Z882" s="348"/>
      <c r="AA882" s="348"/>
      <c r="AB882" s="349"/>
      <c r="AC882" s="350" t="s">
        <v>370</v>
      </c>
      <c r="AD882" s="351"/>
      <c r="AE882" s="351"/>
      <c r="AF882" s="351"/>
      <c r="AG882" s="351"/>
      <c r="AH882" s="352">
        <v>3</v>
      </c>
      <c r="AI882" s="353"/>
      <c r="AJ882" s="353"/>
      <c r="AK882" s="353"/>
      <c r="AL882" s="354">
        <v>99.9</v>
      </c>
      <c r="AM882" s="355"/>
      <c r="AN882" s="355"/>
      <c r="AO882" s="356"/>
      <c r="AP882" s="357" t="s">
        <v>998</v>
      </c>
      <c r="AQ882" s="357"/>
      <c r="AR882" s="357"/>
      <c r="AS882" s="357"/>
      <c r="AT882" s="357"/>
      <c r="AU882" s="357"/>
      <c r="AV882" s="357"/>
      <c r="AW882" s="357"/>
      <c r="AX882" s="357"/>
      <c r="AY882">
        <f>COUNTA($C$882)</f>
        <v>1</v>
      </c>
    </row>
    <row r="883" spans="1:51" ht="30" customHeight="1" x14ac:dyDescent="0.15">
      <c r="A883" s="380">
        <v>6</v>
      </c>
      <c r="B883" s="380">
        <v>1</v>
      </c>
      <c r="C883" s="358" t="s">
        <v>791</v>
      </c>
      <c r="D883" s="343"/>
      <c r="E883" s="343"/>
      <c r="F883" s="343"/>
      <c r="G883" s="343"/>
      <c r="H883" s="343"/>
      <c r="I883" s="343"/>
      <c r="J883" s="344">
        <v>4010001008772</v>
      </c>
      <c r="K883" s="345"/>
      <c r="L883" s="345"/>
      <c r="M883" s="345"/>
      <c r="N883" s="345"/>
      <c r="O883" s="345"/>
      <c r="P883" s="359" t="s">
        <v>792</v>
      </c>
      <c r="Q883" s="346"/>
      <c r="R883" s="346"/>
      <c r="S883" s="346"/>
      <c r="T883" s="346"/>
      <c r="U883" s="346"/>
      <c r="V883" s="346"/>
      <c r="W883" s="346"/>
      <c r="X883" s="346"/>
      <c r="Y883" s="347">
        <v>5</v>
      </c>
      <c r="Z883" s="348"/>
      <c r="AA883" s="348"/>
      <c r="AB883" s="349"/>
      <c r="AC883" s="350" t="s">
        <v>370</v>
      </c>
      <c r="AD883" s="351"/>
      <c r="AE883" s="351"/>
      <c r="AF883" s="351"/>
      <c r="AG883" s="351"/>
      <c r="AH883" s="352">
        <v>3</v>
      </c>
      <c r="AI883" s="353"/>
      <c r="AJ883" s="353"/>
      <c r="AK883" s="353"/>
      <c r="AL883" s="354">
        <v>99.9</v>
      </c>
      <c r="AM883" s="355"/>
      <c r="AN883" s="355"/>
      <c r="AO883" s="356"/>
      <c r="AP883" s="357" t="s">
        <v>998</v>
      </c>
      <c r="AQ883" s="357"/>
      <c r="AR883" s="357"/>
      <c r="AS883" s="357"/>
      <c r="AT883" s="357"/>
      <c r="AU883" s="357"/>
      <c r="AV883" s="357"/>
      <c r="AW883" s="357"/>
      <c r="AX883" s="357"/>
      <c r="AY883">
        <f>COUNTA($C$883)</f>
        <v>1</v>
      </c>
    </row>
    <row r="884" spans="1:51" ht="48.75" customHeight="1" x14ac:dyDescent="0.15">
      <c r="A884" s="380">
        <v>7</v>
      </c>
      <c r="B884" s="380">
        <v>1</v>
      </c>
      <c r="C884" s="358" t="s">
        <v>794</v>
      </c>
      <c r="D884" s="343"/>
      <c r="E884" s="343"/>
      <c r="F884" s="343"/>
      <c r="G884" s="343"/>
      <c r="H884" s="343"/>
      <c r="I884" s="343"/>
      <c r="J884" s="344">
        <v>4020001029090</v>
      </c>
      <c r="K884" s="345"/>
      <c r="L884" s="345"/>
      <c r="M884" s="345"/>
      <c r="N884" s="345"/>
      <c r="O884" s="345"/>
      <c r="P884" s="359" t="s">
        <v>795</v>
      </c>
      <c r="Q884" s="346"/>
      <c r="R884" s="346"/>
      <c r="S884" s="346"/>
      <c r="T884" s="346"/>
      <c r="U884" s="346"/>
      <c r="V884" s="346"/>
      <c r="W884" s="346"/>
      <c r="X884" s="346"/>
      <c r="Y884" s="347">
        <v>7</v>
      </c>
      <c r="Z884" s="348"/>
      <c r="AA884" s="348"/>
      <c r="AB884" s="349"/>
      <c r="AC884" s="350" t="s">
        <v>370</v>
      </c>
      <c r="AD884" s="351"/>
      <c r="AE884" s="351"/>
      <c r="AF884" s="351"/>
      <c r="AG884" s="351"/>
      <c r="AH884" s="352">
        <v>2</v>
      </c>
      <c r="AI884" s="353"/>
      <c r="AJ884" s="353"/>
      <c r="AK884" s="353"/>
      <c r="AL884" s="354">
        <v>96</v>
      </c>
      <c r="AM884" s="355"/>
      <c r="AN884" s="355"/>
      <c r="AO884" s="356"/>
      <c r="AP884" s="357" t="s">
        <v>998</v>
      </c>
      <c r="AQ884" s="357"/>
      <c r="AR884" s="357"/>
      <c r="AS884" s="357"/>
      <c r="AT884" s="357"/>
      <c r="AU884" s="357"/>
      <c r="AV884" s="357"/>
      <c r="AW884" s="357"/>
      <c r="AX884" s="357"/>
      <c r="AY884">
        <f>COUNTA($C$884)</f>
        <v>1</v>
      </c>
    </row>
    <row r="885" spans="1:51" ht="54" customHeight="1" x14ac:dyDescent="0.15">
      <c r="A885" s="380">
        <v>8</v>
      </c>
      <c r="B885" s="380">
        <v>1</v>
      </c>
      <c r="C885" s="358" t="s">
        <v>794</v>
      </c>
      <c r="D885" s="343"/>
      <c r="E885" s="343"/>
      <c r="F885" s="343"/>
      <c r="G885" s="343"/>
      <c r="H885" s="343"/>
      <c r="I885" s="343"/>
      <c r="J885" s="344">
        <v>4020001029090</v>
      </c>
      <c r="K885" s="345"/>
      <c r="L885" s="345"/>
      <c r="M885" s="345"/>
      <c r="N885" s="345"/>
      <c r="O885" s="345"/>
      <c r="P885" s="359" t="s">
        <v>796</v>
      </c>
      <c r="Q885" s="346"/>
      <c r="R885" s="346"/>
      <c r="S885" s="346"/>
      <c r="T885" s="346"/>
      <c r="U885" s="346"/>
      <c r="V885" s="346"/>
      <c r="W885" s="346"/>
      <c r="X885" s="346"/>
      <c r="Y885" s="347">
        <v>6</v>
      </c>
      <c r="Z885" s="348"/>
      <c r="AA885" s="348"/>
      <c r="AB885" s="349"/>
      <c r="AC885" s="350" t="s">
        <v>370</v>
      </c>
      <c r="AD885" s="351"/>
      <c r="AE885" s="351"/>
      <c r="AF885" s="351"/>
      <c r="AG885" s="351"/>
      <c r="AH885" s="352">
        <v>2</v>
      </c>
      <c r="AI885" s="353"/>
      <c r="AJ885" s="353"/>
      <c r="AK885" s="353"/>
      <c r="AL885" s="354">
        <v>99.2</v>
      </c>
      <c r="AM885" s="355"/>
      <c r="AN885" s="355"/>
      <c r="AO885" s="356"/>
      <c r="AP885" s="357" t="s">
        <v>998</v>
      </c>
      <c r="AQ885" s="357"/>
      <c r="AR885" s="357"/>
      <c r="AS885" s="357"/>
      <c r="AT885" s="357"/>
      <c r="AU885" s="357"/>
      <c r="AV885" s="357"/>
      <c r="AW885" s="357"/>
      <c r="AX885" s="357"/>
      <c r="AY885">
        <f>COUNTA($C$885)</f>
        <v>1</v>
      </c>
    </row>
    <row r="886" spans="1:51" ht="30" customHeight="1" x14ac:dyDescent="0.15">
      <c r="A886" s="380">
        <v>9</v>
      </c>
      <c r="B886" s="380">
        <v>1</v>
      </c>
      <c r="C886" s="358" t="s">
        <v>794</v>
      </c>
      <c r="D886" s="343"/>
      <c r="E886" s="343"/>
      <c r="F886" s="343"/>
      <c r="G886" s="343"/>
      <c r="H886" s="343"/>
      <c r="I886" s="343"/>
      <c r="J886" s="344">
        <v>4020001029090</v>
      </c>
      <c r="K886" s="345"/>
      <c r="L886" s="345"/>
      <c r="M886" s="345"/>
      <c r="N886" s="345"/>
      <c r="O886" s="345"/>
      <c r="P886" s="359" t="s">
        <v>797</v>
      </c>
      <c r="Q886" s="346"/>
      <c r="R886" s="346"/>
      <c r="S886" s="346"/>
      <c r="T886" s="346"/>
      <c r="U886" s="346"/>
      <c r="V886" s="346"/>
      <c r="W886" s="346"/>
      <c r="X886" s="346"/>
      <c r="Y886" s="347">
        <v>2</v>
      </c>
      <c r="Z886" s="348"/>
      <c r="AA886" s="348"/>
      <c r="AB886" s="349"/>
      <c r="AC886" s="350" t="s">
        <v>370</v>
      </c>
      <c r="AD886" s="351"/>
      <c r="AE886" s="351"/>
      <c r="AF886" s="351"/>
      <c r="AG886" s="351"/>
      <c r="AH886" s="352">
        <v>2</v>
      </c>
      <c r="AI886" s="353"/>
      <c r="AJ886" s="353"/>
      <c r="AK886" s="353"/>
      <c r="AL886" s="354">
        <v>100</v>
      </c>
      <c r="AM886" s="355"/>
      <c r="AN886" s="355"/>
      <c r="AO886" s="356"/>
      <c r="AP886" s="357" t="s">
        <v>998</v>
      </c>
      <c r="AQ886" s="357"/>
      <c r="AR886" s="357"/>
      <c r="AS886" s="357"/>
      <c r="AT886" s="357"/>
      <c r="AU886" s="357"/>
      <c r="AV886" s="357"/>
      <c r="AW886" s="357"/>
      <c r="AX886" s="357"/>
      <c r="AY886">
        <f>COUNTA($C$886)</f>
        <v>1</v>
      </c>
    </row>
    <row r="887" spans="1:51" ht="30" customHeight="1" x14ac:dyDescent="0.15">
      <c r="A887" s="380">
        <v>10</v>
      </c>
      <c r="B887" s="380">
        <v>1</v>
      </c>
      <c r="C887" s="358" t="s">
        <v>798</v>
      </c>
      <c r="D887" s="343"/>
      <c r="E887" s="343"/>
      <c r="F887" s="343"/>
      <c r="G887" s="343"/>
      <c r="H887" s="343"/>
      <c r="I887" s="343"/>
      <c r="J887" s="344">
        <v>2310001005989</v>
      </c>
      <c r="K887" s="345"/>
      <c r="L887" s="345"/>
      <c r="M887" s="345"/>
      <c r="N887" s="345"/>
      <c r="O887" s="345"/>
      <c r="P887" s="359" t="s">
        <v>799</v>
      </c>
      <c r="Q887" s="346"/>
      <c r="R887" s="346"/>
      <c r="S887" s="346"/>
      <c r="T887" s="346"/>
      <c r="U887" s="346"/>
      <c r="V887" s="346"/>
      <c r="W887" s="346"/>
      <c r="X887" s="346"/>
      <c r="Y887" s="347">
        <v>7</v>
      </c>
      <c r="Z887" s="348"/>
      <c r="AA887" s="348"/>
      <c r="AB887" s="349"/>
      <c r="AC887" s="350" t="s">
        <v>370</v>
      </c>
      <c r="AD887" s="351"/>
      <c r="AE887" s="351"/>
      <c r="AF887" s="351"/>
      <c r="AG887" s="351"/>
      <c r="AH887" s="352">
        <v>4</v>
      </c>
      <c r="AI887" s="353"/>
      <c r="AJ887" s="353"/>
      <c r="AK887" s="353"/>
      <c r="AL887" s="354">
        <v>99.9</v>
      </c>
      <c r="AM887" s="355"/>
      <c r="AN887" s="355"/>
      <c r="AO887" s="356"/>
      <c r="AP887" s="357" t="s">
        <v>998</v>
      </c>
      <c r="AQ887" s="357"/>
      <c r="AR887" s="357"/>
      <c r="AS887" s="357"/>
      <c r="AT887" s="357"/>
      <c r="AU887" s="357"/>
      <c r="AV887" s="357"/>
      <c r="AW887" s="357"/>
      <c r="AX887" s="357"/>
      <c r="AY887">
        <f>COUNTA($C$887)</f>
        <v>1</v>
      </c>
    </row>
    <row r="888" spans="1:51" ht="30" customHeight="1" x14ac:dyDescent="0.15">
      <c r="A888" s="380">
        <v>11</v>
      </c>
      <c r="B888" s="380">
        <v>1</v>
      </c>
      <c r="C888" s="358" t="s">
        <v>766</v>
      </c>
      <c r="D888" s="343"/>
      <c r="E888" s="343"/>
      <c r="F888" s="343"/>
      <c r="G888" s="343"/>
      <c r="H888" s="343"/>
      <c r="I888" s="343"/>
      <c r="J888" s="344">
        <v>2020001020489</v>
      </c>
      <c r="K888" s="345"/>
      <c r="L888" s="345"/>
      <c r="M888" s="345"/>
      <c r="N888" s="345"/>
      <c r="O888" s="345"/>
      <c r="P888" s="359" t="s">
        <v>800</v>
      </c>
      <c r="Q888" s="346"/>
      <c r="R888" s="346"/>
      <c r="S888" s="346"/>
      <c r="T888" s="346"/>
      <c r="U888" s="346"/>
      <c r="V888" s="346"/>
      <c r="W888" s="346"/>
      <c r="X888" s="346"/>
      <c r="Y888" s="347">
        <v>1</v>
      </c>
      <c r="Z888" s="348"/>
      <c r="AA888" s="348"/>
      <c r="AB888" s="349"/>
      <c r="AC888" s="350" t="s">
        <v>370</v>
      </c>
      <c r="AD888" s="351"/>
      <c r="AE888" s="351"/>
      <c r="AF888" s="351"/>
      <c r="AG888" s="351"/>
      <c r="AH888" s="352">
        <v>2</v>
      </c>
      <c r="AI888" s="353"/>
      <c r="AJ888" s="353"/>
      <c r="AK888" s="353"/>
      <c r="AL888" s="354">
        <v>99.9</v>
      </c>
      <c r="AM888" s="355"/>
      <c r="AN888" s="355"/>
      <c r="AO888" s="356"/>
      <c r="AP888" s="357" t="s">
        <v>998</v>
      </c>
      <c r="AQ888" s="357"/>
      <c r="AR888" s="357"/>
      <c r="AS888" s="357"/>
      <c r="AT888" s="357"/>
      <c r="AU888" s="357"/>
      <c r="AV888" s="357"/>
      <c r="AW888" s="357"/>
      <c r="AX888" s="357"/>
      <c r="AY888">
        <f>COUNTA($C$888)</f>
        <v>1</v>
      </c>
    </row>
    <row r="889" spans="1:51" ht="30" customHeight="1" x14ac:dyDescent="0.15">
      <c r="A889" s="380">
        <v>12</v>
      </c>
      <c r="B889" s="380">
        <v>1</v>
      </c>
      <c r="C889" s="358" t="s">
        <v>766</v>
      </c>
      <c r="D889" s="343"/>
      <c r="E889" s="343"/>
      <c r="F889" s="343"/>
      <c r="G889" s="343"/>
      <c r="H889" s="343"/>
      <c r="I889" s="343"/>
      <c r="J889" s="344">
        <v>2020001020489</v>
      </c>
      <c r="K889" s="345"/>
      <c r="L889" s="345"/>
      <c r="M889" s="345"/>
      <c r="N889" s="345"/>
      <c r="O889" s="345"/>
      <c r="P889" s="359" t="s">
        <v>801</v>
      </c>
      <c r="Q889" s="346"/>
      <c r="R889" s="346"/>
      <c r="S889" s="346"/>
      <c r="T889" s="346"/>
      <c r="U889" s="346"/>
      <c r="V889" s="346"/>
      <c r="W889" s="346"/>
      <c r="X889" s="346"/>
      <c r="Y889" s="347">
        <v>0.9</v>
      </c>
      <c r="Z889" s="348"/>
      <c r="AA889" s="348"/>
      <c r="AB889" s="349"/>
      <c r="AC889" s="350" t="s">
        <v>370</v>
      </c>
      <c r="AD889" s="351"/>
      <c r="AE889" s="351"/>
      <c r="AF889" s="351"/>
      <c r="AG889" s="351"/>
      <c r="AH889" s="352">
        <v>2</v>
      </c>
      <c r="AI889" s="353"/>
      <c r="AJ889" s="353"/>
      <c r="AK889" s="353"/>
      <c r="AL889" s="354">
        <v>99.4</v>
      </c>
      <c r="AM889" s="355"/>
      <c r="AN889" s="355"/>
      <c r="AO889" s="356"/>
      <c r="AP889" s="357" t="s">
        <v>998</v>
      </c>
      <c r="AQ889" s="357"/>
      <c r="AR889" s="357"/>
      <c r="AS889" s="357"/>
      <c r="AT889" s="357"/>
      <c r="AU889" s="357"/>
      <c r="AV889" s="357"/>
      <c r="AW889" s="357"/>
      <c r="AX889" s="357"/>
      <c r="AY889">
        <f>COUNTA($C$889)</f>
        <v>1</v>
      </c>
    </row>
    <row r="890" spans="1:51" ht="30" customHeight="1" x14ac:dyDescent="0.15">
      <c r="A890" s="380">
        <v>13</v>
      </c>
      <c r="B890" s="380">
        <v>1</v>
      </c>
      <c r="C890" s="358" t="s">
        <v>766</v>
      </c>
      <c r="D890" s="343"/>
      <c r="E890" s="343"/>
      <c r="F890" s="343"/>
      <c r="G890" s="343"/>
      <c r="H890" s="343"/>
      <c r="I890" s="343"/>
      <c r="J890" s="344">
        <v>2020001020489</v>
      </c>
      <c r="K890" s="345"/>
      <c r="L890" s="345"/>
      <c r="M890" s="345"/>
      <c r="N890" s="345"/>
      <c r="O890" s="345"/>
      <c r="P890" s="359" t="s">
        <v>802</v>
      </c>
      <c r="Q890" s="346"/>
      <c r="R890" s="346"/>
      <c r="S890" s="346"/>
      <c r="T890" s="346"/>
      <c r="U890" s="346"/>
      <c r="V890" s="346"/>
      <c r="W890" s="346"/>
      <c r="X890" s="346"/>
      <c r="Y890" s="347">
        <v>0.5</v>
      </c>
      <c r="Z890" s="348"/>
      <c r="AA890" s="348"/>
      <c r="AB890" s="349"/>
      <c r="AC890" s="350" t="s">
        <v>370</v>
      </c>
      <c r="AD890" s="351"/>
      <c r="AE890" s="351"/>
      <c r="AF890" s="351"/>
      <c r="AG890" s="351"/>
      <c r="AH890" s="352">
        <v>2</v>
      </c>
      <c r="AI890" s="353"/>
      <c r="AJ890" s="353"/>
      <c r="AK890" s="353"/>
      <c r="AL890" s="354">
        <v>90.7</v>
      </c>
      <c r="AM890" s="355"/>
      <c r="AN890" s="355"/>
      <c r="AO890" s="356"/>
      <c r="AP890" s="357" t="s">
        <v>998</v>
      </c>
      <c r="AQ890" s="357"/>
      <c r="AR890" s="357"/>
      <c r="AS890" s="357"/>
      <c r="AT890" s="357"/>
      <c r="AU890" s="357"/>
      <c r="AV890" s="357"/>
      <c r="AW890" s="357"/>
      <c r="AX890" s="357"/>
      <c r="AY890">
        <f>COUNTA($C$890)</f>
        <v>1</v>
      </c>
    </row>
    <row r="891" spans="1:51" ht="30" customHeight="1" x14ac:dyDescent="0.15">
      <c r="A891" s="380">
        <v>14</v>
      </c>
      <c r="B891" s="380">
        <v>1</v>
      </c>
      <c r="C891" s="358" t="s">
        <v>803</v>
      </c>
      <c r="D891" s="343"/>
      <c r="E891" s="343"/>
      <c r="F891" s="343"/>
      <c r="G891" s="343"/>
      <c r="H891" s="343"/>
      <c r="I891" s="343"/>
      <c r="J891" s="344">
        <v>6440001004124</v>
      </c>
      <c r="K891" s="345"/>
      <c r="L891" s="345"/>
      <c r="M891" s="345"/>
      <c r="N891" s="345"/>
      <c r="O891" s="345"/>
      <c r="P891" s="359" t="s">
        <v>804</v>
      </c>
      <c r="Q891" s="346"/>
      <c r="R891" s="346"/>
      <c r="S891" s="346"/>
      <c r="T891" s="346"/>
      <c r="U891" s="346"/>
      <c r="V891" s="346"/>
      <c r="W891" s="346"/>
      <c r="X891" s="346"/>
      <c r="Y891" s="347">
        <v>0.9</v>
      </c>
      <c r="Z891" s="348"/>
      <c r="AA891" s="348"/>
      <c r="AB891" s="349"/>
      <c r="AC891" s="350" t="s">
        <v>370</v>
      </c>
      <c r="AD891" s="351"/>
      <c r="AE891" s="351"/>
      <c r="AF891" s="351"/>
      <c r="AG891" s="351"/>
      <c r="AH891" s="352">
        <v>2</v>
      </c>
      <c r="AI891" s="353"/>
      <c r="AJ891" s="353"/>
      <c r="AK891" s="353"/>
      <c r="AL891" s="354">
        <v>99.9</v>
      </c>
      <c r="AM891" s="355"/>
      <c r="AN891" s="355"/>
      <c r="AO891" s="356"/>
      <c r="AP891" s="357" t="s">
        <v>998</v>
      </c>
      <c r="AQ891" s="357"/>
      <c r="AR891" s="357"/>
      <c r="AS891" s="357"/>
      <c r="AT891" s="357"/>
      <c r="AU891" s="357"/>
      <c r="AV891" s="357"/>
      <c r="AW891" s="357"/>
      <c r="AX891" s="357"/>
      <c r="AY891">
        <f>COUNTA($C$891)</f>
        <v>1</v>
      </c>
    </row>
    <row r="892" spans="1:51" ht="30" customHeight="1" x14ac:dyDescent="0.15">
      <c r="A892" s="380">
        <v>15</v>
      </c>
      <c r="B892" s="380">
        <v>1</v>
      </c>
      <c r="C892" s="358" t="s">
        <v>803</v>
      </c>
      <c r="D892" s="343"/>
      <c r="E892" s="343"/>
      <c r="F892" s="343"/>
      <c r="G892" s="343"/>
      <c r="H892" s="343"/>
      <c r="I892" s="343"/>
      <c r="J892" s="344">
        <v>6440001004124</v>
      </c>
      <c r="K892" s="345"/>
      <c r="L892" s="345"/>
      <c r="M892" s="345"/>
      <c r="N892" s="345"/>
      <c r="O892" s="345"/>
      <c r="P892" s="359" t="s">
        <v>805</v>
      </c>
      <c r="Q892" s="346"/>
      <c r="R892" s="346"/>
      <c r="S892" s="346"/>
      <c r="T892" s="346"/>
      <c r="U892" s="346"/>
      <c r="V892" s="346"/>
      <c r="W892" s="346"/>
      <c r="X892" s="346"/>
      <c r="Y892" s="347">
        <v>0.5</v>
      </c>
      <c r="Z892" s="348"/>
      <c r="AA892" s="348"/>
      <c r="AB892" s="349"/>
      <c r="AC892" s="350" t="s">
        <v>370</v>
      </c>
      <c r="AD892" s="351"/>
      <c r="AE892" s="351"/>
      <c r="AF892" s="351"/>
      <c r="AG892" s="351"/>
      <c r="AH892" s="352">
        <v>2</v>
      </c>
      <c r="AI892" s="353"/>
      <c r="AJ892" s="353"/>
      <c r="AK892" s="353"/>
      <c r="AL892" s="354">
        <v>99.8</v>
      </c>
      <c r="AM892" s="355"/>
      <c r="AN892" s="355"/>
      <c r="AO892" s="356"/>
      <c r="AP892" s="357" t="s">
        <v>998</v>
      </c>
      <c r="AQ892" s="357"/>
      <c r="AR892" s="357"/>
      <c r="AS892" s="357"/>
      <c r="AT892" s="357"/>
      <c r="AU892" s="357"/>
      <c r="AV892" s="357"/>
      <c r="AW892" s="357"/>
      <c r="AX892" s="357"/>
      <c r="AY892">
        <f>COUNTA($C$892)</f>
        <v>1</v>
      </c>
    </row>
    <row r="893" spans="1:51" ht="30" customHeight="1" x14ac:dyDescent="0.15">
      <c r="A893" s="380">
        <v>16</v>
      </c>
      <c r="B893" s="380">
        <v>1</v>
      </c>
      <c r="C893" s="358" t="s">
        <v>803</v>
      </c>
      <c r="D893" s="343"/>
      <c r="E893" s="343"/>
      <c r="F893" s="343"/>
      <c r="G893" s="343"/>
      <c r="H893" s="343"/>
      <c r="I893" s="343"/>
      <c r="J893" s="344">
        <v>6440001004124</v>
      </c>
      <c r="K893" s="345"/>
      <c r="L893" s="345"/>
      <c r="M893" s="345"/>
      <c r="N893" s="345"/>
      <c r="O893" s="345"/>
      <c r="P893" s="359" t="s">
        <v>806</v>
      </c>
      <c r="Q893" s="346"/>
      <c r="R893" s="346"/>
      <c r="S893" s="346"/>
      <c r="T893" s="346"/>
      <c r="U893" s="346"/>
      <c r="V893" s="346"/>
      <c r="W893" s="346"/>
      <c r="X893" s="346"/>
      <c r="Y893" s="347">
        <v>0.2</v>
      </c>
      <c r="Z893" s="348"/>
      <c r="AA893" s="348"/>
      <c r="AB893" s="349"/>
      <c r="AC893" s="350" t="s">
        <v>370</v>
      </c>
      <c r="AD893" s="351"/>
      <c r="AE893" s="351"/>
      <c r="AF893" s="351"/>
      <c r="AG893" s="351"/>
      <c r="AH893" s="352">
        <v>2</v>
      </c>
      <c r="AI893" s="353"/>
      <c r="AJ893" s="353"/>
      <c r="AK893" s="353"/>
      <c r="AL893" s="354">
        <v>99.9</v>
      </c>
      <c r="AM893" s="355"/>
      <c r="AN893" s="355"/>
      <c r="AO893" s="356"/>
      <c r="AP893" s="357" t="s">
        <v>998</v>
      </c>
      <c r="AQ893" s="357"/>
      <c r="AR893" s="357"/>
      <c r="AS893" s="357"/>
      <c r="AT893" s="357"/>
      <c r="AU893" s="357"/>
      <c r="AV893" s="357"/>
      <c r="AW893" s="357"/>
      <c r="AX893" s="357"/>
      <c r="AY893">
        <f>COUNTA($C$893)</f>
        <v>1</v>
      </c>
    </row>
    <row r="894" spans="1:51" s="16" customFormat="1" ht="50.25" customHeight="1" x14ac:dyDescent="0.15">
      <c r="A894" s="380">
        <v>17</v>
      </c>
      <c r="B894" s="380">
        <v>1</v>
      </c>
      <c r="C894" s="358" t="s">
        <v>807</v>
      </c>
      <c r="D894" s="343"/>
      <c r="E894" s="343"/>
      <c r="F894" s="343"/>
      <c r="G894" s="343"/>
      <c r="H894" s="343"/>
      <c r="I894" s="343"/>
      <c r="J894" s="344">
        <v>5013401005347</v>
      </c>
      <c r="K894" s="345"/>
      <c r="L894" s="345"/>
      <c r="M894" s="345"/>
      <c r="N894" s="345"/>
      <c r="O894" s="345"/>
      <c r="P894" s="359" t="s">
        <v>808</v>
      </c>
      <c r="Q894" s="346"/>
      <c r="R894" s="346"/>
      <c r="S894" s="346"/>
      <c r="T894" s="346"/>
      <c r="U894" s="346"/>
      <c r="V894" s="346"/>
      <c r="W894" s="346"/>
      <c r="X894" s="346"/>
      <c r="Y894" s="347">
        <v>0.4</v>
      </c>
      <c r="Z894" s="348"/>
      <c r="AA894" s="348"/>
      <c r="AB894" s="349"/>
      <c r="AC894" s="350" t="s">
        <v>370</v>
      </c>
      <c r="AD894" s="351"/>
      <c r="AE894" s="351"/>
      <c r="AF894" s="351"/>
      <c r="AG894" s="351"/>
      <c r="AH894" s="352">
        <v>2</v>
      </c>
      <c r="AI894" s="353"/>
      <c r="AJ894" s="353"/>
      <c r="AK894" s="353"/>
      <c r="AL894" s="354">
        <v>99.7</v>
      </c>
      <c r="AM894" s="355"/>
      <c r="AN894" s="355"/>
      <c r="AO894" s="356"/>
      <c r="AP894" s="357" t="s">
        <v>998</v>
      </c>
      <c r="AQ894" s="357"/>
      <c r="AR894" s="357"/>
      <c r="AS894" s="357"/>
      <c r="AT894" s="357"/>
      <c r="AU894" s="357"/>
      <c r="AV894" s="357"/>
      <c r="AW894" s="357"/>
      <c r="AX894" s="357"/>
      <c r="AY894">
        <f>COUNTA($C$894)</f>
        <v>1</v>
      </c>
    </row>
    <row r="895" spans="1:51" ht="50.25" customHeight="1" x14ac:dyDescent="0.15">
      <c r="A895" s="380">
        <v>18</v>
      </c>
      <c r="B895" s="380">
        <v>1</v>
      </c>
      <c r="C895" s="358" t="s">
        <v>807</v>
      </c>
      <c r="D895" s="343"/>
      <c r="E895" s="343"/>
      <c r="F895" s="343"/>
      <c r="G895" s="343"/>
      <c r="H895" s="343"/>
      <c r="I895" s="343"/>
      <c r="J895" s="344">
        <v>5013401005347</v>
      </c>
      <c r="K895" s="345"/>
      <c r="L895" s="345"/>
      <c r="M895" s="345"/>
      <c r="N895" s="345"/>
      <c r="O895" s="345"/>
      <c r="P895" s="359" t="s">
        <v>809</v>
      </c>
      <c r="Q895" s="346"/>
      <c r="R895" s="346"/>
      <c r="S895" s="346"/>
      <c r="T895" s="346"/>
      <c r="U895" s="346"/>
      <c r="V895" s="346"/>
      <c r="W895" s="346"/>
      <c r="X895" s="346"/>
      <c r="Y895" s="347">
        <v>0.2</v>
      </c>
      <c r="Z895" s="348"/>
      <c r="AA895" s="348"/>
      <c r="AB895" s="349"/>
      <c r="AC895" s="350" t="s">
        <v>370</v>
      </c>
      <c r="AD895" s="351"/>
      <c r="AE895" s="351"/>
      <c r="AF895" s="351"/>
      <c r="AG895" s="351"/>
      <c r="AH895" s="352">
        <v>2</v>
      </c>
      <c r="AI895" s="353"/>
      <c r="AJ895" s="353"/>
      <c r="AK895" s="353"/>
      <c r="AL895" s="354">
        <v>91.9</v>
      </c>
      <c r="AM895" s="355"/>
      <c r="AN895" s="355"/>
      <c r="AO895" s="356"/>
      <c r="AP895" s="357" t="s">
        <v>998</v>
      </c>
      <c r="AQ895" s="357"/>
      <c r="AR895" s="357"/>
      <c r="AS895" s="357"/>
      <c r="AT895" s="357"/>
      <c r="AU895" s="357"/>
      <c r="AV895" s="357"/>
      <c r="AW895" s="357"/>
      <c r="AX895" s="357"/>
      <c r="AY895">
        <f>COUNTA($C$895)</f>
        <v>1</v>
      </c>
    </row>
    <row r="896" spans="1:51" ht="51.75" customHeight="1" x14ac:dyDescent="0.15">
      <c r="A896" s="380">
        <v>19</v>
      </c>
      <c r="B896" s="380">
        <v>1</v>
      </c>
      <c r="C896" s="358" t="s">
        <v>807</v>
      </c>
      <c r="D896" s="343"/>
      <c r="E896" s="343"/>
      <c r="F896" s="343"/>
      <c r="G896" s="343"/>
      <c r="H896" s="343"/>
      <c r="I896" s="343"/>
      <c r="J896" s="344">
        <v>5013401005347</v>
      </c>
      <c r="K896" s="345"/>
      <c r="L896" s="345"/>
      <c r="M896" s="345"/>
      <c r="N896" s="345"/>
      <c r="O896" s="345"/>
      <c r="P896" s="359" t="s">
        <v>810</v>
      </c>
      <c r="Q896" s="346"/>
      <c r="R896" s="346"/>
      <c r="S896" s="346"/>
      <c r="T896" s="346"/>
      <c r="U896" s="346"/>
      <c r="V896" s="346"/>
      <c r="W896" s="346"/>
      <c r="X896" s="346"/>
      <c r="Y896" s="347">
        <v>0.2</v>
      </c>
      <c r="Z896" s="348"/>
      <c r="AA896" s="348"/>
      <c r="AB896" s="349"/>
      <c r="AC896" s="350" t="s">
        <v>370</v>
      </c>
      <c r="AD896" s="351"/>
      <c r="AE896" s="351"/>
      <c r="AF896" s="351"/>
      <c r="AG896" s="351"/>
      <c r="AH896" s="352">
        <v>2</v>
      </c>
      <c r="AI896" s="353"/>
      <c r="AJ896" s="353"/>
      <c r="AK896" s="353"/>
      <c r="AL896" s="354">
        <v>100</v>
      </c>
      <c r="AM896" s="355"/>
      <c r="AN896" s="355"/>
      <c r="AO896" s="356"/>
      <c r="AP896" s="357" t="s">
        <v>998</v>
      </c>
      <c r="AQ896" s="357"/>
      <c r="AR896" s="357"/>
      <c r="AS896" s="357"/>
      <c r="AT896" s="357"/>
      <c r="AU896" s="357"/>
      <c r="AV896" s="357"/>
      <c r="AW896" s="357"/>
      <c r="AX896" s="357"/>
      <c r="AY896">
        <f>COUNTA($C$896)</f>
        <v>1</v>
      </c>
    </row>
    <row r="897" spans="1:51" ht="48.75" customHeight="1" x14ac:dyDescent="0.15">
      <c r="A897" s="380">
        <v>20</v>
      </c>
      <c r="B897" s="380">
        <v>1</v>
      </c>
      <c r="C897" s="358" t="s">
        <v>807</v>
      </c>
      <c r="D897" s="343"/>
      <c r="E897" s="343"/>
      <c r="F897" s="343"/>
      <c r="G897" s="343"/>
      <c r="H897" s="343"/>
      <c r="I897" s="343"/>
      <c r="J897" s="344">
        <v>5013401005347</v>
      </c>
      <c r="K897" s="345"/>
      <c r="L897" s="345"/>
      <c r="M897" s="345"/>
      <c r="N897" s="345"/>
      <c r="O897" s="345"/>
      <c r="P897" s="359" t="s">
        <v>811</v>
      </c>
      <c r="Q897" s="346"/>
      <c r="R897" s="346"/>
      <c r="S897" s="346"/>
      <c r="T897" s="346"/>
      <c r="U897" s="346"/>
      <c r="V897" s="346"/>
      <c r="W897" s="346"/>
      <c r="X897" s="346"/>
      <c r="Y897" s="347">
        <v>0.1</v>
      </c>
      <c r="Z897" s="348"/>
      <c r="AA897" s="348"/>
      <c r="AB897" s="349"/>
      <c r="AC897" s="350" t="s">
        <v>370</v>
      </c>
      <c r="AD897" s="351"/>
      <c r="AE897" s="351"/>
      <c r="AF897" s="351"/>
      <c r="AG897" s="351"/>
      <c r="AH897" s="352">
        <v>2</v>
      </c>
      <c r="AI897" s="353"/>
      <c r="AJ897" s="353"/>
      <c r="AK897" s="353"/>
      <c r="AL897" s="354">
        <v>100</v>
      </c>
      <c r="AM897" s="355"/>
      <c r="AN897" s="355"/>
      <c r="AO897" s="356"/>
      <c r="AP897" s="357" t="s">
        <v>998</v>
      </c>
      <c r="AQ897" s="357"/>
      <c r="AR897" s="357"/>
      <c r="AS897" s="357"/>
      <c r="AT897" s="357"/>
      <c r="AU897" s="357"/>
      <c r="AV897" s="357"/>
      <c r="AW897" s="357"/>
      <c r="AX897" s="357"/>
      <c r="AY897">
        <f>COUNTA($C$897)</f>
        <v>1</v>
      </c>
    </row>
    <row r="898" spans="1:51" ht="30" customHeight="1" x14ac:dyDescent="0.15">
      <c r="A898" s="380">
        <v>21</v>
      </c>
      <c r="B898" s="380">
        <v>1</v>
      </c>
      <c r="C898" s="358" t="s">
        <v>807</v>
      </c>
      <c r="D898" s="343"/>
      <c r="E898" s="343"/>
      <c r="F898" s="343"/>
      <c r="G898" s="343"/>
      <c r="H898" s="343"/>
      <c r="I898" s="343"/>
      <c r="J898" s="344">
        <v>5013401005347</v>
      </c>
      <c r="K898" s="345"/>
      <c r="L898" s="345"/>
      <c r="M898" s="345"/>
      <c r="N898" s="345"/>
      <c r="O898" s="345"/>
      <c r="P898" s="359" t="s">
        <v>812</v>
      </c>
      <c r="Q898" s="346"/>
      <c r="R898" s="346"/>
      <c r="S898" s="346"/>
      <c r="T898" s="346"/>
      <c r="U898" s="346"/>
      <c r="V898" s="346"/>
      <c r="W898" s="346"/>
      <c r="X898" s="346"/>
      <c r="Y898" s="347">
        <v>0.1</v>
      </c>
      <c r="Z898" s="348"/>
      <c r="AA898" s="348"/>
      <c r="AB898" s="349"/>
      <c r="AC898" s="350" t="s">
        <v>370</v>
      </c>
      <c r="AD898" s="351"/>
      <c r="AE898" s="351"/>
      <c r="AF898" s="351"/>
      <c r="AG898" s="351"/>
      <c r="AH898" s="352">
        <v>2</v>
      </c>
      <c r="AI898" s="353"/>
      <c r="AJ898" s="353"/>
      <c r="AK898" s="353"/>
      <c r="AL898" s="354">
        <v>100</v>
      </c>
      <c r="AM898" s="355"/>
      <c r="AN898" s="355"/>
      <c r="AO898" s="356"/>
      <c r="AP898" s="357" t="s">
        <v>998</v>
      </c>
      <c r="AQ898" s="357"/>
      <c r="AR898" s="357"/>
      <c r="AS898" s="357"/>
      <c r="AT898" s="357"/>
      <c r="AU898" s="357"/>
      <c r="AV898" s="357"/>
      <c r="AW898" s="357"/>
      <c r="AX898" s="357"/>
      <c r="AY898">
        <f>COUNTA($C$898)</f>
        <v>1</v>
      </c>
    </row>
    <row r="899" spans="1:51" ht="51" customHeight="1" x14ac:dyDescent="0.15">
      <c r="A899" s="380">
        <v>22</v>
      </c>
      <c r="B899" s="380">
        <v>1</v>
      </c>
      <c r="C899" s="358" t="s">
        <v>807</v>
      </c>
      <c r="D899" s="343"/>
      <c r="E899" s="343"/>
      <c r="F899" s="343"/>
      <c r="G899" s="343"/>
      <c r="H899" s="343"/>
      <c r="I899" s="343"/>
      <c r="J899" s="344">
        <v>5013401005347</v>
      </c>
      <c r="K899" s="345"/>
      <c r="L899" s="345"/>
      <c r="M899" s="345"/>
      <c r="N899" s="345"/>
      <c r="O899" s="345"/>
      <c r="P899" s="359" t="s">
        <v>813</v>
      </c>
      <c r="Q899" s="346"/>
      <c r="R899" s="346"/>
      <c r="S899" s="346"/>
      <c r="T899" s="346"/>
      <c r="U899" s="346"/>
      <c r="V899" s="346"/>
      <c r="W899" s="346"/>
      <c r="X899" s="346"/>
      <c r="Y899" s="347">
        <v>0.1</v>
      </c>
      <c r="Z899" s="348"/>
      <c r="AA899" s="348"/>
      <c r="AB899" s="349"/>
      <c r="AC899" s="350" t="s">
        <v>370</v>
      </c>
      <c r="AD899" s="351"/>
      <c r="AE899" s="351"/>
      <c r="AF899" s="351"/>
      <c r="AG899" s="351"/>
      <c r="AH899" s="352">
        <v>3</v>
      </c>
      <c r="AI899" s="353"/>
      <c r="AJ899" s="353"/>
      <c r="AK899" s="353"/>
      <c r="AL899" s="354">
        <v>52.2</v>
      </c>
      <c r="AM899" s="355"/>
      <c r="AN899" s="355"/>
      <c r="AO899" s="356"/>
      <c r="AP899" s="357" t="s">
        <v>998</v>
      </c>
      <c r="AQ899" s="357"/>
      <c r="AR899" s="357"/>
      <c r="AS899" s="357"/>
      <c r="AT899" s="357"/>
      <c r="AU899" s="357"/>
      <c r="AV899" s="357"/>
      <c r="AW899" s="357"/>
      <c r="AX899" s="357"/>
      <c r="AY899">
        <f>COUNTA($C$899)</f>
        <v>1</v>
      </c>
    </row>
    <row r="900" spans="1:51" ht="30" customHeight="1" x14ac:dyDescent="0.15">
      <c r="A900" s="380">
        <v>23</v>
      </c>
      <c r="B900" s="380">
        <v>1</v>
      </c>
      <c r="C900" s="358" t="s">
        <v>807</v>
      </c>
      <c r="D900" s="343"/>
      <c r="E900" s="343"/>
      <c r="F900" s="343"/>
      <c r="G900" s="343"/>
      <c r="H900" s="343"/>
      <c r="I900" s="343"/>
      <c r="J900" s="344">
        <v>5013401005347</v>
      </c>
      <c r="K900" s="345"/>
      <c r="L900" s="345"/>
      <c r="M900" s="345"/>
      <c r="N900" s="345"/>
      <c r="O900" s="345"/>
      <c r="P900" s="359" t="s">
        <v>814</v>
      </c>
      <c r="Q900" s="346"/>
      <c r="R900" s="346"/>
      <c r="S900" s="346"/>
      <c r="T900" s="346"/>
      <c r="U900" s="346"/>
      <c r="V900" s="346"/>
      <c r="W900" s="346"/>
      <c r="X900" s="346"/>
      <c r="Y900" s="347">
        <v>0.1</v>
      </c>
      <c r="Z900" s="348"/>
      <c r="AA900" s="348"/>
      <c r="AB900" s="349"/>
      <c r="AC900" s="350" t="s">
        <v>370</v>
      </c>
      <c r="AD900" s="351"/>
      <c r="AE900" s="351"/>
      <c r="AF900" s="351"/>
      <c r="AG900" s="351"/>
      <c r="AH900" s="352">
        <v>2</v>
      </c>
      <c r="AI900" s="353"/>
      <c r="AJ900" s="353"/>
      <c r="AK900" s="353"/>
      <c r="AL900" s="354">
        <v>65.7</v>
      </c>
      <c r="AM900" s="355"/>
      <c r="AN900" s="355"/>
      <c r="AO900" s="356"/>
      <c r="AP900" s="357" t="s">
        <v>998</v>
      </c>
      <c r="AQ900" s="357"/>
      <c r="AR900" s="357"/>
      <c r="AS900" s="357"/>
      <c r="AT900" s="357"/>
      <c r="AU900" s="357"/>
      <c r="AV900" s="357"/>
      <c r="AW900" s="357"/>
      <c r="AX900" s="357"/>
      <c r="AY900">
        <f>COUNTA($C$900)</f>
        <v>1</v>
      </c>
    </row>
    <row r="901" spans="1:51" ht="30" customHeight="1" x14ac:dyDescent="0.15">
      <c r="A901" s="380">
        <v>24</v>
      </c>
      <c r="B901" s="380">
        <v>1</v>
      </c>
      <c r="C901" s="358" t="s">
        <v>815</v>
      </c>
      <c r="D901" s="343"/>
      <c r="E901" s="343"/>
      <c r="F901" s="343"/>
      <c r="G901" s="343"/>
      <c r="H901" s="343"/>
      <c r="I901" s="343"/>
      <c r="J901" s="344">
        <v>3010403011350</v>
      </c>
      <c r="K901" s="345"/>
      <c r="L901" s="345"/>
      <c r="M901" s="345"/>
      <c r="N901" s="345"/>
      <c r="O901" s="345"/>
      <c r="P901" s="359" t="s">
        <v>816</v>
      </c>
      <c r="Q901" s="346"/>
      <c r="R901" s="346"/>
      <c r="S901" s="346"/>
      <c r="T901" s="346"/>
      <c r="U901" s="346"/>
      <c r="V901" s="346"/>
      <c r="W901" s="346"/>
      <c r="X901" s="346"/>
      <c r="Y901" s="347">
        <v>0.3</v>
      </c>
      <c r="Z901" s="348"/>
      <c r="AA901" s="348"/>
      <c r="AB901" s="349"/>
      <c r="AC901" s="350" t="s">
        <v>370</v>
      </c>
      <c r="AD901" s="351"/>
      <c r="AE901" s="351"/>
      <c r="AF901" s="351"/>
      <c r="AG901" s="351"/>
      <c r="AH901" s="352">
        <v>2</v>
      </c>
      <c r="AI901" s="353"/>
      <c r="AJ901" s="353"/>
      <c r="AK901" s="353"/>
      <c r="AL901" s="354">
        <v>100</v>
      </c>
      <c r="AM901" s="355"/>
      <c r="AN901" s="355"/>
      <c r="AO901" s="356"/>
      <c r="AP901" s="357" t="s">
        <v>998</v>
      </c>
      <c r="AQ901" s="357"/>
      <c r="AR901" s="357"/>
      <c r="AS901" s="357"/>
      <c r="AT901" s="357"/>
      <c r="AU901" s="357"/>
      <c r="AV901" s="357"/>
      <c r="AW901" s="357"/>
      <c r="AX901" s="357"/>
      <c r="AY901">
        <f>COUNTA($C$901)</f>
        <v>1</v>
      </c>
    </row>
    <row r="902" spans="1:51" ht="48" customHeight="1" x14ac:dyDescent="0.15">
      <c r="A902" s="380">
        <v>25</v>
      </c>
      <c r="B902" s="380">
        <v>1</v>
      </c>
      <c r="C902" s="358" t="s">
        <v>815</v>
      </c>
      <c r="D902" s="343"/>
      <c r="E902" s="343"/>
      <c r="F902" s="343"/>
      <c r="G902" s="343"/>
      <c r="H902" s="343"/>
      <c r="I902" s="343"/>
      <c r="J902" s="344">
        <v>3010403011350</v>
      </c>
      <c r="K902" s="345"/>
      <c r="L902" s="345"/>
      <c r="M902" s="345"/>
      <c r="N902" s="345"/>
      <c r="O902" s="345"/>
      <c r="P902" s="359" t="s">
        <v>817</v>
      </c>
      <c r="Q902" s="346"/>
      <c r="R902" s="346"/>
      <c r="S902" s="346"/>
      <c r="T902" s="346"/>
      <c r="U902" s="346"/>
      <c r="V902" s="346"/>
      <c r="W902" s="346"/>
      <c r="X902" s="346"/>
      <c r="Y902" s="347">
        <v>0.2</v>
      </c>
      <c r="Z902" s="348"/>
      <c r="AA902" s="348"/>
      <c r="AB902" s="349"/>
      <c r="AC902" s="350" t="s">
        <v>370</v>
      </c>
      <c r="AD902" s="351"/>
      <c r="AE902" s="351"/>
      <c r="AF902" s="351"/>
      <c r="AG902" s="351"/>
      <c r="AH902" s="352">
        <v>2</v>
      </c>
      <c r="AI902" s="353"/>
      <c r="AJ902" s="353"/>
      <c r="AK902" s="353"/>
      <c r="AL902" s="354">
        <v>100</v>
      </c>
      <c r="AM902" s="355"/>
      <c r="AN902" s="355"/>
      <c r="AO902" s="356"/>
      <c r="AP902" s="357" t="s">
        <v>998</v>
      </c>
      <c r="AQ902" s="357"/>
      <c r="AR902" s="357"/>
      <c r="AS902" s="357"/>
      <c r="AT902" s="357"/>
      <c r="AU902" s="357"/>
      <c r="AV902" s="357"/>
      <c r="AW902" s="357"/>
      <c r="AX902" s="357"/>
      <c r="AY902">
        <f>COUNTA($C$902)</f>
        <v>1</v>
      </c>
    </row>
    <row r="903" spans="1:51" ht="51.75" customHeight="1" x14ac:dyDescent="0.15">
      <c r="A903" s="380">
        <v>26</v>
      </c>
      <c r="B903" s="380">
        <v>1</v>
      </c>
      <c r="C903" s="358" t="s">
        <v>815</v>
      </c>
      <c r="D903" s="343"/>
      <c r="E903" s="343"/>
      <c r="F903" s="343"/>
      <c r="G903" s="343"/>
      <c r="H903" s="343"/>
      <c r="I903" s="343"/>
      <c r="J903" s="344">
        <v>3010403011350</v>
      </c>
      <c r="K903" s="345"/>
      <c r="L903" s="345"/>
      <c r="M903" s="345"/>
      <c r="N903" s="345"/>
      <c r="O903" s="345"/>
      <c r="P903" s="359" t="s">
        <v>818</v>
      </c>
      <c r="Q903" s="346"/>
      <c r="R903" s="346"/>
      <c r="S903" s="346"/>
      <c r="T903" s="346"/>
      <c r="U903" s="346"/>
      <c r="V903" s="346"/>
      <c r="W903" s="346"/>
      <c r="X903" s="346"/>
      <c r="Y903" s="347">
        <v>0.2</v>
      </c>
      <c r="Z903" s="348"/>
      <c r="AA903" s="348"/>
      <c r="AB903" s="349"/>
      <c r="AC903" s="350" t="s">
        <v>370</v>
      </c>
      <c r="AD903" s="351"/>
      <c r="AE903" s="351"/>
      <c r="AF903" s="351"/>
      <c r="AG903" s="351"/>
      <c r="AH903" s="352">
        <v>2</v>
      </c>
      <c r="AI903" s="353"/>
      <c r="AJ903" s="353"/>
      <c r="AK903" s="353"/>
      <c r="AL903" s="354">
        <v>100</v>
      </c>
      <c r="AM903" s="355"/>
      <c r="AN903" s="355"/>
      <c r="AO903" s="356"/>
      <c r="AP903" s="357" t="s">
        <v>998</v>
      </c>
      <c r="AQ903" s="357"/>
      <c r="AR903" s="357"/>
      <c r="AS903" s="357"/>
      <c r="AT903" s="357"/>
      <c r="AU903" s="357"/>
      <c r="AV903" s="357"/>
      <c r="AW903" s="357"/>
      <c r="AX903" s="357"/>
      <c r="AY903">
        <f>COUNTA($C$903)</f>
        <v>1</v>
      </c>
    </row>
    <row r="904" spans="1:51" ht="30" customHeight="1" x14ac:dyDescent="0.15">
      <c r="A904" s="380">
        <v>27</v>
      </c>
      <c r="B904" s="380">
        <v>1</v>
      </c>
      <c r="C904" s="358" t="s">
        <v>815</v>
      </c>
      <c r="D904" s="343"/>
      <c r="E904" s="343"/>
      <c r="F904" s="343"/>
      <c r="G904" s="343"/>
      <c r="H904" s="343"/>
      <c r="I904" s="343"/>
      <c r="J904" s="344">
        <v>3010403011350</v>
      </c>
      <c r="K904" s="345"/>
      <c r="L904" s="345"/>
      <c r="M904" s="345"/>
      <c r="N904" s="345"/>
      <c r="O904" s="345"/>
      <c r="P904" s="359" t="s">
        <v>819</v>
      </c>
      <c r="Q904" s="346"/>
      <c r="R904" s="346"/>
      <c r="S904" s="346"/>
      <c r="T904" s="346"/>
      <c r="U904" s="346"/>
      <c r="V904" s="346"/>
      <c r="W904" s="346"/>
      <c r="X904" s="346"/>
      <c r="Y904" s="347">
        <v>0.1</v>
      </c>
      <c r="Z904" s="348"/>
      <c r="AA904" s="348"/>
      <c r="AB904" s="349"/>
      <c r="AC904" s="350" t="s">
        <v>370</v>
      </c>
      <c r="AD904" s="351"/>
      <c r="AE904" s="351"/>
      <c r="AF904" s="351"/>
      <c r="AG904" s="351"/>
      <c r="AH904" s="352">
        <v>2</v>
      </c>
      <c r="AI904" s="353"/>
      <c r="AJ904" s="353"/>
      <c r="AK904" s="353"/>
      <c r="AL904" s="354">
        <v>100</v>
      </c>
      <c r="AM904" s="355"/>
      <c r="AN904" s="355"/>
      <c r="AO904" s="356"/>
      <c r="AP904" s="368" t="s">
        <v>998</v>
      </c>
      <c r="AQ904" s="357"/>
      <c r="AR904" s="357"/>
      <c r="AS904" s="357"/>
      <c r="AT904" s="357"/>
      <c r="AU904" s="357"/>
      <c r="AV904" s="357"/>
      <c r="AW904" s="357"/>
      <c r="AX904" s="357"/>
      <c r="AY904">
        <f>COUNTA($C$904)</f>
        <v>1</v>
      </c>
    </row>
    <row r="905" spans="1:51" ht="30" customHeight="1" x14ac:dyDescent="0.15">
      <c r="A905" s="380">
        <v>28</v>
      </c>
      <c r="B905" s="380">
        <v>1</v>
      </c>
      <c r="C905" s="358" t="s">
        <v>820</v>
      </c>
      <c r="D905" s="343"/>
      <c r="E905" s="343"/>
      <c r="F905" s="343"/>
      <c r="G905" s="343"/>
      <c r="H905" s="343"/>
      <c r="I905" s="343"/>
      <c r="J905" s="344">
        <v>3021001019363</v>
      </c>
      <c r="K905" s="345"/>
      <c r="L905" s="345"/>
      <c r="M905" s="345"/>
      <c r="N905" s="345"/>
      <c r="O905" s="345"/>
      <c r="P905" s="359" t="s">
        <v>821</v>
      </c>
      <c r="Q905" s="346"/>
      <c r="R905" s="346"/>
      <c r="S905" s="346"/>
      <c r="T905" s="346"/>
      <c r="U905" s="346"/>
      <c r="V905" s="346"/>
      <c r="W905" s="346"/>
      <c r="X905" s="346"/>
      <c r="Y905" s="347">
        <v>0.1</v>
      </c>
      <c r="Z905" s="348"/>
      <c r="AA905" s="348"/>
      <c r="AB905" s="349"/>
      <c r="AC905" s="350" t="s">
        <v>370</v>
      </c>
      <c r="AD905" s="351"/>
      <c r="AE905" s="351"/>
      <c r="AF905" s="351"/>
      <c r="AG905" s="351"/>
      <c r="AH905" s="352">
        <v>2</v>
      </c>
      <c r="AI905" s="353"/>
      <c r="AJ905" s="353"/>
      <c r="AK905" s="353"/>
      <c r="AL905" s="354">
        <v>100</v>
      </c>
      <c r="AM905" s="355"/>
      <c r="AN905" s="355"/>
      <c r="AO905" s="356"/>
      <c r="AP905" s="357" t="s">
        <v>998</v>
      </c>
      <c r="AQ905" s="357"/>
      <c r="AR905" s="357"/>
      <c r="AS905" s="357"/>
      <c r="AT905" s="357"/>
      <c r="AU905" s="357"/>
      <c r="AV905" s="357"/>
      <c r="AW905" s="357"/>
      <c r="AX905" s="357"/>
      <c r="AY905">
        <f>COUNTA($C$905)</f>
        <v>1</v>
      </c>
    </row>
    <row r="906" spans="1:51" ht="30" customHeight="1" x14ac:dyDescent="0.15">
      <c r="A906" s="380">
        <v>29</v>
      </c>
      <c r="B906" s="380">
        <v>1</v>
      </c>
      <c r="C906" s="358" t="s">
        <v>820</v>
      </c>
      <c r="D906" s="343"/>
      <c r="E906" s="343"/>
      <c r="F906" s="343"/>
      <c r="G906" s="343"/>
      <c r="H906" s="343"/>
      <c r="I906" s="343"/>
      <c r="J906" s="344">
        <v>3021001019363</v>
      </c>
      <c r="K906" s="345"/>
      <c r="L906" s="345"/>
      <c r="M906" s="345"/>
      <c r="N906" s="345"/>
      <c r="O906" s="345"/>
      <c r="P906" s="359" t="s">
        <v>822</v>
      </c>
      <c r="Q906" s="346"/>
      <c r="R906" s="346"/>
      <c r="S906" s="346"/>
      <c r="T906" s="346"/>
      <c r="U906" s="346"/>
      <c r="V906" s="346"/>
      <c r="W906" s="346"/>
      <c r="X906" s="346"/>
      <c r="Y906" s="347">
        <v>0.1</v>
      </c>
      <c r="Z906" s="348"/>
      <c r="AA906" s="348"/>
      <c r="AB906" s="349"/>
      <c r="AC906" s="350" t="s">
        <v>370</v>
      </c>
      <c r="AD906" s="351"/>
      <c r="AE906" s="351"/>
      <c r="AF906" s="351"/>
      <c r="AG906" s="351"/>
      <c r="AH906" s="352">
        <v>2</v>
      </c>
      <c r="AI906" s="353"/>
      <c r="AJ906" s="353"/>
      <c r="AK906" s="353"/>
      <c r="AL906" s="354">
        <v>100</v>
      </c>
      <c r="AM906" s="355"/>
      <c r="AN906" s="355"/>
      <c r="AO906" s="356"/>
      <c r="AP906" s="357" t="s">
        <v>998</v>
      </c>
      <c r="AQ906" s="357"/>
      <c r="AR906" s="357"/>
      <c r="AS906" s="357"/>
      <c r="AT906" s="357"/>
      <c r="AU906" s="357"/>
      <c r="AV906" s="357"/>
      <c r="AW906" s="357"/>
      <c r="AX906" s="357"/>
      <c r="AY906">
        <f>COUNTA($C$906)</f>
        <v>1</v>
      </c>
    </row>
    <row r="907" spans="1:51" ht="30" customHeight="1" x14ac:dyDescent="0.15">
      <c r="A907" s="380">
        <v>30</v>
      </c>
      <c r="B907" s="380">
        <v>1</v>
      </c>
      <c r="C907" s="358" t="s">
        <v>820</v>
      </c>
      <c r="D907" s="343"/>
      <c r="E907" s="343"/>
      <c r="F907" s="343"/>
      <c r="G907" s="343"/>
      <c r="H907" s="343"/>
      <c r="I907" s="343"/>
      <c r="J907" s="344">
        <v>3021001019363</v>
      </c>
      <c r="K907" s="345"/>
      <c r="L907" s="345"/>
      <c r="M907" s="345"/>
      <c r="N907" s="345"/>
      <c r="O907" s="345"/>
      <c r="P907" s="359" t="s">
        <v>823</v>
      </c>
      <c r="Q907" s="346"/>
      <c r="R907" s="346"/>
      <c r="S907" s="346"/>
      <c r="T907" s="346"/>
      <c r="U907" s="346"/>
      <c r="V907" s="346"/>
      <c r="W907" s="346"/>
      <c r="X907" s="346"/>
      <c r="Y907" s="347">
        <v>0.1</v>
      </c>
      <c r="Z907" s="348"/>
      <c r="AA907" s="348"/>
      <c r="AB907" s="349"/>
      <c r="AC907" s="350" t="s">
        <v>370</v>
      </c>
      <c r="AD907" s="351"/>
      <c r="AE907" s="351"/>
      <c r="AF907" s="351"/>
      <c r="AG907" s="351"/>
      <c r="AH907" s="352">
        <v>2</v>
      </c>
      <c r="AI907" s="353"/>
      <c r="AJ907" s="353"/>
      <c r="AK907" s="353"/>
      <c r="AL907" s="354">
        <v>99.1</v>
      </c>
      <c r="AM907" s="355"/>
      <c r="AN907" s="355"/>
      <c r="AO907" s="356"/>
      <c r="AP907" s="357" t="s">
        <v>998</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80">
        <v>1</v>
      </c>
      <c r="B911" s="380">
        <v>1</v>
      </c>
      <c r="C911" s="358" t="s">
        <v>788</v>
      </c>
      <c r="D911" s="343"/>
      <c r="E911" s="343"/>
      <c r="F911" s="343"/>
      <c r="G911" s="343"/>
      <c r="H911" s="343"/>
      <c r="I911" s="343"/>
      <c r="J911" s="344">
        <v>8020001076641</v>
      </c>
      <c r="K911" s="345"/>
      <c r="L911" s="345"/>
      <c r="M911" s="345"/>
      <c r="N911" s="345"/>
      <c r="O911" s="345"/>
      <c r="P911" s="372" t="s">
        <v>825</v>
      </c>
      <c r="Q911" s="373" t="s">
        <v>825</v>
      </c>
      <c r="R911" s="373" t="s">
        <v>825</v>
      </c>
      <c r="S911" s="373" t="s">
        <v>825</v>
      </c>
      <c r="T911" s="373" t="s">
        <v>825</v>
      </c>
      <c r="U911" s="373" t="s">
        <v>825</v>
      </c>
      <c r="V911" s="373" t="s">
        <v>825</v>
      </c>
      <c r="W911" s="373" t="s">
        <v>825</v>
      </c>
      <c r="X911" s="374" t="s">
        <v>825</v>
      </c>
      <c r="Y911" s="347">
        <v>1344</v>
      </c>
      <c r="Z911" s="348">
        <v>1343650000</v>
      </c>
      <c r="AA911" s="348">
        <v>1343650000</v>
      </c>
      <c r="AB911" s="349">
        <v>1343650000</v>
      </c>
      <c r="AC911" s="350" t="s">
        <v>373</v>
      </c>
      <c r="AD911" s="351"/>
      <c r="AE911" s="351"/>
      <c r="AF911" s="351"/>
      <c r="AG911" s="351"/>
      <c r="AH911" s="366" t="s">
        <v>999</v>
      </c>
      <c r="AI911" s="367"/>
      <c r="AJ911" s="367"/>
      <c r="AK911" s="367"/>
      <c r="AL911" s="354">
        <v>99.9</v>
      </c>
      <c r="AM911" s="355">
        <v>99.97</v>
      </c>
      <c r="AN911" s="355">
        <v>99.97</v>
      </c>
      <c r="AO911" s="356">
        <v>99.97</v>
      </c>
      <c r="AP911" s="357" t="s">
        <v>970</v>
      </c>
      <c r="AQ911" s="357"/>
      <c r="AR911" s="357"/>
      <c r="AS911" s="357"/>
      <c r="AT911" s="357"/>
      <c r="AU911" s="357"/>
      <c r="AV911" s="357"/>
      <c r="AW911" s="357"/>
      <c r="AX911" s="357"/>
      <c r="AY911">
        <f t="shared" si="119"/>
        <v>1</v>
      </c>
    </row>
    <row r="912" spans="1:51" ht="30" customHeight="1" x14ac:dyDescent="0.15">
      <c r="A912" s="380">
        <v>2</v>
      </c>
      <c r="B912" s="380">
        <v>1</v>
      </c>
      <c r="C912" s="358" t="s">
        <v>788</v>
      </c>
      <c r="D912" s="343"/>
      <c r="E912" s="343"/>
      <c r="F912" s="343"/>
      <c r="G912" s="343"/>
      <c r="H912" s="343"/>
      <c r="I912" s="343"/>
      <c r="J912" s="344">
        <v>8020001076641</v>
      </c>
      <c r="K912" s="345"/>
      <c r="L912" s="345"/>
      <c r="M912" s="345"/>
      <c r="N912" s="345"/>
      <c r="O912" s="345"/>
      <c r="P912" s="372" t="s">
        <v>827</v>
      </c>
      <c r="Q912" s="373" t="s">
        <v>827</v>
      </c>
      <c r="R912" s="373" t="s">
        <v>827</v>
      </c>
      <c r="S912" s="373" t="s">
        <v>827</v>
      </c>
      <c r="T912" s="373" t="s">
        <v>827</v>
      </c>
      <c r="U912" s="373" t="s">
        <v>827</v>
      </c>
      <c r="V912" s="373" t="s">
        <v>827</v>
      </c>
      <c r="W912" s="373" t="s">
        <v>827</v>
      </c>
      <c r="X912" s="374" t="s">
        <v>827</v>
      </c>
      <c r="Y912" s="347">
        <v>884</v>
      </c>
      <c r="Z912" s="348">
        <v>883850000</v>
      </c>
      <c r="AA912" s="348">
        <v>883850000</v>
      </c>
      <c r="AB912" s="349">
        <v>883850000</v>
      </c>
      <c r="AC912" s="350" t="s">
        <v>373</v>
      </c>
      <c r="AD912" s="351"/>
      <c r="AE912" s="351"/>
      <c r="AF912" s="351"/>
      <c r="AG912" s="351"/>
      <c r="AH912" s="366" t="s">
        <v>999</v>
      </c>
      <c r="AI912" s="367"/>
      <c r="AJ912" s="367"/>
      <c r="AK912" s="367"/>
      <c r="AL912" s="354">
        <v>99.6</v>
      </c>
      <c r="AM912" s="355">
        <v>99.56</v>
      </c>
      <c r="AN912" s="355">
        <v>99.56</v>
      </c>
      <c r="AO912" s="356">
        <v>99.56</v>
      </c>
      <c r="AP912" s="357" t="s">
        <v>998</v>
      </c>
      <c r="AQ912" s="357"/>
      <c r="AR912" s="357"/>
      <c r="AS912" s="357"/>
      <c r="AT912" s="357"/>
      <c r="AU912" s="357"/>
      <c r="AV912" s="357"/>
      <c r="AW912" s="357"/>
      <c r="AX912" s="357"/>
      <c r="AY912">
        <f>COUNTA($C$912)</f>
        <v>1</v>
      </c>
    </row>
    <row r="913" spans="1:51" ht="30" customHeight="1" x14ac:dyDescent="0.15">
      <c r="A913" s="380">
        <v>3</v>
      </c>
      <c r="B913" s="380">
        <v>1</v>
      </c>
      <c r="C913" s="358" t="s">
        <v>788</v>
      </c>
      <c r="D913" s="343"/>
      <c r="E913" s="343"/>
      <c r="F913" s="343"/>
      <c r="G913" s="343"/>
      <c r="H913" s="343"/>
      <c r="I913" s="343"/>
      <c r="J913" s="344">
        <v>8020001076641</v>
      </c>
      <c r="K913" s="345"/>
      <c r="L913" s="345"/>
      <c r="M913" s="345"/>
      <c r="N913" s="345"/>
      <c r="O913" s="345"/>
      <c r="P913" s="375" t="s">
        <v>829</v>
      </c>
      <c r="Q913" s="376" t="s">
        <v>829</v>
      </c>
      <c r="R913" s="376" t="s">
        <v>829</v>
      </c>
      <c r="S913" s="376" t="s">
        <v>829</v>
      </c>
      <c r="T913" s="376" t="s">
        <v>829</v>
      </c>
      <c r="U913" s="376" t="s">
        <v>829</v>
      </c>
      <c r="V913" s="376" t="s">
        <v>829</v>
      </c>
      <c r="W913" s="376" t="s">
        <v>829</v>
      </c>
      <c r="X913" s="377" t="s">
        <v>829</v>
      </c>
      <c r="Y913" s="347">
        <v>745</v>
      </c>
      <c r="Z913" s="348">
        <v>745250000</v>
      </c>
      <c r="AA913" s="348">
        <v>745250000</v>
      </c>
      <c r="AB913" s="349">
        <v>745250000</v>
      </c>
      <c r="AC913" s="350" t="s">
        <v>373</v>
      </c>
      <c r="AD913" s="351"/>
      <c r="AE913" s="351"/>
      <c r="AF913" s="351"/>
      <c r="AG913" s="351"/>
      <c r="AH913" s="366" t="s">
        <v>999</v>
      </c>
      <c r="AI913" s="367"/>
      <c r="AJ913" s="367"/>
      <c r="AK913" s="367"/>
      <c r="AL913" s="354">
        <v>99.6</v>
      </c>
      <c r="AM913" s="355">
        <v>99.58</v>
      </c>
      <c r="AN913" s="355">
        <v>99.58</v>
      </c>
      <c r="AO913" s="356">
        <v>99.58</v>
      </c>
      <c r="AP913" s="357" t="s">
        <v>998</v>
      </c>
      <c r="AQ913" s="357"/>
      <c r="AR913" s="357"/>
      <c r="AS913" s="357"/>
      <c r="AT913" s="357"/>
      <c r="AU913" s="357"/>
      <c r="AV913" s="357"/>
      <c r="AW913" s="357"/>
      <c r="AX913" s="357"/>
      <c r="AY913">
        <f>COUNTA($C$913)</f>
        <v>1</v>
      </c>
    </row>
    <row r="914" spans="1:51" ht="30" customHeight="1" x14ac:dyDescent="0.15">
      <c r="A914" s="380">
        <v>4</v>
      </c>
      <c r="B914" s="380">
        <v>1</v>
      </c>
      <c r="C914" s="358" t="s">
        <v>788</v>
      </c>
      <c r="D914" s="343"/>
      <c r="E914" s="343"/>
      <c r="F914" s="343"/>
      <c r="G914" s="343"/>
      <c r="H914" s="343"/>
      <c r="I914" s="343"/>
      <c r="J914" s="344">
        <v>8020001076641</v>
      </c>
      <c r="K914" s="345"/>
      <c r="L914" s="345"/>
      <c r="M914" s="345"/>
      <c r="N914" s="345"/>
      <c r="O914" s="345"/>
      <c r="P914" s="375" t="s">
        <v>831</v>
      </c>
      <c r="Q914" s="376" t="s">
        <v>831</v>
      </c>
      <c r="R914" s="376" t="s">
        <v>831</v>
      </c>
      <c r="S914" s="376" t="s">
        <v>831</v>
      </c>
      <c r="T914" s="376" t="s">
        <v>831</v>
      </c>
      <c r="U914" s="376" t="s">
        <v>831</v>
      </c>
      <c r="V914" s="376" t="s">
        <v>831</v>
      </c>
      <c r="W914" s="376" t="s">
        <v>831</v>
      </c>
      <c r="X914" s="377" t="s">
        <v>831</v>
      </c>
      <c r="Y914" s="347">
        <v>612</v>
      </c>
      <c r="Z914" s="348">
        <v>612315000</v>
      </c>
      <c r="AA914" s="348">
        <v>612315000</v>
      </c>
      <c r="AB914" s="349">
        <v>612315000</v>
      </c>
      <c r="AC914" s="350" t="s">
        <v>373</v>
      </c>
      <c r="AD914" s="351"/>
      <c r="AE914" s="351"/>
      <c r="AF914" s="351"/>
      <c r="AG914" s="351"/>
      <c r="AH914" s="366" t="s">
        <v>999</v>
      </c>
      <c r="AI914" s="367"/>
      <c r="AJ914" s="367"/>
      <c r="AK914" s="367"/>
      <c r="AL914" s="354">
        <v>99.9</v>
      </c>
      <c r="AM914" s="355">
        <v>99.98</v>
      </c>
      <c r="AN914" s="355">
        <v>99.98</v>
      </c>
      <c r="AO914" s="356">
        <v>99.98</v>
      </c>
      <c r="AP914" s="357" t="s">
        <v>998</v>
      </c>
      <c r="AQ914" s="357"/>
      <c r="AR914" s="357"/>
      <c r="AS914" s="357"/>
      <c r="AT914" s="357"/>
      <c r="AU914" s="357"/>
      <c r="AV914" s="357"/>
      <c r="AW914" s="357"/>
      <c r="AX914" s="357"/>
      <c r="AY914">
        <f>COUNTA($C$914)</f>
        <v>1</v>
      </c>
    </row>
    <row r="915" spans="1:51" ht="30" customHeight="1" x14ac:dyDescent="0.15">
      <c r="A915" s="380">
        <v>5</v>
      </c>
      <c r="B915" s="380">
        <v>1</v>
      </c>
      <c r="C915" s="358" t="s">
        <v>788</v>
      </c>
      <c r="D915" s="343"/>
      <c r="E915" s="343"/>
      <c r="F915" s="343"/>
      <c r="G915" s="343"/>
      <c r="H915" s="343"/>
      <c r="I915" s="343"/>
      <c r="J915" s="344">
        <v>8020001076641</v>
      </c>
      <c r="K915" s="345"/>
      <c r="L915" s="345"/>
      <c r="M915" s="345"/>
      <c r="N915" s="345"/>
      <c r="O915" s="345"/>
      <c r="P915" s="372" t="s">
        <v>833</v>
      </c>
      <c r="Q915" s="373" t="s">
        <v>833</v>
      </c>
      <c r="R915" s="373" t="s">
        <v>833</v>
      </c>
      <c r="S915" s="373" t="s">
        <v>833</v>
      </c>
      <c r="T915" s="373" t="s">
        <v>833</v>
      </c>
      <c r="U915" s="373" t="s">
        <v>833</v>
      </c>
      <c r="V915" s="373" t="s">
        <v>833</v>
      </c>
      <c r="W915" s="373" t="s">
        <v>833</v>
      </c>
      <c r="X915" s="374" t="s">
        <v>833</v>
      </c>
      <c r="Y915" s="347">
        <v>612</v>
      </c>
      <c r="Z915" s="348">
        <v>611600000</v>
      </c>
      <c r="AA915" s="348">
        <v>611600000</v>
      </c>
      <c r="AB915" s="349">
        <v>611600000</v>
      </c>
      <c r="AC915" s="350" t="s">
        <v>373</v>
      </c>
      <c r="AD915" s="351"/>
      <c r="AE915" s="351"/>
      <c r="AF915" s="351"/>
      <c r="AG915" s="351"/>
      <c r="AH915" s="366" t="s">
        <v>999</v>
      </c>
      <c r="AI915" s="367"/>
      <c r="AJ915" s="367"/>
      <c r="AK915" s="367"/>
      <c r="AL915" s="354">
        <v>99.7</v>
      </c>
      <c r="AM915" s="355">
        <v>99.74</v>
      </c>
      <c r="AN915" s="355">
        <v>99.74</v>
      </c>
      <c r="AO915" s="356">
        <v>99.74</v>
      </c>
      <c r="AP915" s="357" t="s">
        <v>998</v>
      </c>
      <c r="AQ915" s="357"/>
      <c r="AR915" s="357"/>
      <c r="AS915" s="357"/>
      <c r="AT915" s="357"/>
      <c r="AU915" s="357"/>
      <c r="AV915" s="357"/>
      <c r="AW915" s="357"/>
      <c r="AX915" s="357"/>
      <c r="AY915">
        <f>COUNTA($C$915)</f>
        <v>1</v>
      </c>
    </row>
    <row r="916" spans="1:51" ht="30" customHeight="1" x14ac:dyDescent="0.15">
      <c r="A916" s="380">
        <v>6</v>
      </c>
      <c r="B916" s="380">
        <v>1</v>
      </c>
      <c r="C916" s="358" t="s">
        <v>788</v>
      </c>
      <c r="D916" s="343"/>
      <c r="E916" s="343"/>
      <c r="F916" s="343"/>
      <c r="G916" s="343"/>
      <c r="H916" s="343"/>
      <c r="I916" s="343"/>
      <c r="J916" s="344">
        <v>8020001076641</v>
      </c>
      <c r="K916" s="345"/>
      <c r="L916" s="345"/>
      <c r="M916" s="345"/>
      <c r="N916" s="345"/>
      <c r="O916" s="345"/>
      <c r="P916" s="372" t="s">
        <v>835</v>
      </c>
      <c r="Q916" s="373" t="s">
        <v>835</v>
      </c>
      <c r="R916" s="373" t="s">
        <v>835</v>
      </c>
      <c r="S916" s="373" t="s">
        <v>835</v>
      </c>
      <c r="T916" s="373" t="s">
        <v>835</v>
      </c>
      <c r="U916" s="373" t="s">
        <v>835</v>
      </c>
      <c r="V916" s="373" t="s">
        <v>835</v>
      </c>
      <c r="W916" s="373" t="s">
        <v>835</v>
      </c>
      <c r="X916" s="374" t="s">
        <v>835</v>
      </c>
      <c r="Y916" s="347">
        <v>605</v>
      </c>
      <c r="Z916" s="348">
        <v>605000000</v>
      </c>
      <c r="AA916" s="348">
        <v>605000000</v>
      </c>
      <c r="AB916" s="349">
        <v>605000000</v>
      </c>
      <c r="AC916" s="350" t="s">
        <v>373</v>
      </c>
      <c r="AD916" s="351"/>
      <c r="AE916" s="351"/>
      <c r="AF916" s="351"/>
      <c r="AG916" s="351"/>
      <c r="AH916" s="366" t="s">
        <v>999</v>
      </c>
      <c r="AI916" s="367"/>
      <c r="AJ916" s="367"/>
      <c r="AK916" s="367"/>
      <c r="AL916" s="354">
        <v>99.9</v>
      </c>
      <c r="AM916" s="355">
        <v>99.99</v>
      </c>
      <c r="AN916" s="355">
        <v>99.99</v>
      </c>
      <c r="AO916" s="356">
        <v>99.99</v>
      </c>
      <c r="AP916" s="357" t="s">
        <v>998</v>
      </c>
      <c r="AQ916" s="357"/>
      <c r="AR916" s="357"/>
      <c r="AS916" s="357"/>
      <c r="AT916" s="357"/>
      <c r="AU916" s="357"/>
      <c r="AV916" s="357"/>
      <c r="AW916" s="357"/>
      <c r="AX916" s="357"/>
      <c r="AY916">
        <f>COUNTA($C$916)</f>
        <v>1</v>
      </c>
    </row>
    <row r="917" spans="1:51" ht="30" customHeight="1" x14ac:dyDescent="0.15">
      <c r="A917" s="380">
        <v>7</v>
      </c>
      <c r="B917" s="380">
        <v>1</v>
      </c>
      <c r="C917" s="358" t="s">
        <v>788</v>
      </c>
      <c r="D917" s="343"/>
      <c r="E917" s="343"/>
      <c r="F917" s="343"/>
      <c r="G917" s="343"/>
      <c r="H917" s="343"/>
      <c r="I917" s="343"/>
      <c r="J917" s="344">
        <v>8020001076641</v>
      </c>
      <c r="K917" s="345"/>
      <c r="L917" s="345"/>
      <c r="M917" s="345"/>
      <c r="N917" s="345"/>
      <c r="O917" s="345"/>
      <c r="P917" s="372" t="s">
        <v>837</v>
      </c>
      <c r="Q917" s="373" t="s">
        <v>837</v>
      </c>
      <c r="R917" s="373" t="s">
        <v>837</v>
      </c>
      <c r="S917" s="373" t="s">
        <v>837</v>
      </c>
      <c r="T917" s="373" t="s">
        <v>837</v>
      </c>
      <c r="U917" s="373" t="s">
        <v>837</v>
      </c>
      <c r="V917" s="373" t="s">
        <v>837</v>
      </c>
      <c r="W917" s="373" t="s">
        <v>837</v>
      </c>
      <c r="X917" s="374" t="s">
        <v>837</v>
      </c>
      <c r="Y917" s="347">
        <v>568</v>
      </c>
      <c r="Z917" s="348">
        <v>567820000</v>
      </c>
      <c r="AA917" s="348">
        <v>567820000</v>
      </c>
      <c r="AB917" s="349">
        <v>567820000</v>
      </c>
      <c r="AC917" s="350" t="s">
        <v>373</v>
      </c>
      <c r="AD917" s="351"/>
      <c r="AE917" s="351"/>
      <c r="AF917" s="351"/>
      <c r="AG917" s="351"/>
      <c r="AH917" s="366" t="s">
        <v>999</v>
      </c>
      <c r="AI917" s="367"/>
      <c r="AJ917" s="367"/>
      <c r="AK917" s="367"/>
      <c r="AL917" s="354">
        <v>99.6</v>
      </c>
      <c r="AM917" s="355">
        <v>99.62</v>
      </c>
      <c r="AN917" s="355">
        <v>99.62</v>
      </c>
      <c r="AO917" s="356">
        <v>99.62</v>
      </c>
      <c r="AP917" s="357" t="s">
        <v>998</v>
      </c>
      <c r="AQ917" s="357"/>
      <c r="AR917" s="357"/>
      <c r="AS917" s="357"/>
      <c r="AT917" s="357"/>
      <c r="AU917" s="357"/>
      <c r="AV917" s="357"/>
      <c r="AW917" s="357"/>
      <c r="AX917" s="357"/>
      <c r="AY917">
        <f>COUNTA($C$917)</f>
        <v>1</v>
      </c>
    </row>
    <row r="918" spans="1:51" ht="30" customHeight="1" x14ac:dyDescent="0.15">
      <c r="A918" s="380">
        <v>8</v>
      </c>
      <c r="B918" s="380">
        <v>1</v>
      </c>
      <c r="C918" s="358" t="s">
        <v>788</v>
      </c>
      <c r="D918" s="343"/>
      <c r="E918" s="343"/>
      <c r="F918" s="343"/>
      <c r="G918" s="343"/>
      <c r="H918" s="343"/>
      <c r="I918" s="343"/>
      <c r="J918" s="344">
        <v>8020001076641</v>
      </c>
      <c r="K918" s="345"/>
      <c r="L918" s="345"/>
      <c r="M918" s="345"/>
      <c r="N918" s="345"/>
      <c r="O918" s="345"/>
      <c r="P918" s="372" t="s">
        <v>839</v>
      </c>
      <c r="Q918" s="373" t="s">
        <v>839</v>
      </c>
      <c r="R918" s="373" t="s">
        <v>839</v>
      </c>
      <c r="S918" s="373" t="s">
        <v>839</v>
      </c>
      <c r="T918" s="373" t="s">
        <v>839</v>
      </c>
      <c r="U918" s="373" t="s">
        <v>839</v>
      </c>
      <c r="V918" s="373" t="s">
        <v>839</v>
      </c>
      <c r="W918" s="373" t="s">
        <v>839</v>
      </c>
      <c r="X918" s="374" t="s">
        <v>839</v>
      </c>
      <c r="Y918" s="347">
        <v>527</v>
      </c>
      <c r="Z918" s="348">
        <v>526757000</v>
      </c>
      <c r="AA918" s="348">
        <v>526757000</v>
      </c>
      <c r="AB918" s="349">
        <v>526757000</v>
      </c>
      <c r="AC918" s="350" t="s">
        <v>373</v>
      </c>
      <c r="AD918" s="351"/>
      <c r="AE918" s="351"/>
      <c r="AF918" s="351"/>
      <c r="AG918" s="351"/>
      <c r="AH918" s="366" t="s">
        <v>999</v>
      </c>
      <c r="AI918" s="367"/>
      <c r="AJ918" s="367"/>
      <c r="AK918" s="367"/>
      <c r="AL918" s="354">
        <v>99.9</v>
      </c>
      <c r="AM918" s="355">
        <v>99.98</v>
      </c>
      <c r="AN918" s="355">
        <v>99.98</v>
      </c>
      <c r="AO918" s="356">
        <v>99.98</v>
      </c>
      <c r="AP918" s="357" t="s">
        <v>998</v>
      </c>
      <c r="AQ918" s="357"/>
      <c r="AR918" s="357"/>
      <c r="AS918" s="357"/>
      <c r="AT918" s="357"/>
      <c r="AU918" s="357"/>
      <c r="AV918" s="357"/>
      <c r="AW918" s="357"/>
      <c r="AX918" s="357"/>
      <c r="AY918">
        <f>COUNTA($C$918)</f>
        <v>1</v>
      </c>
    </row>
    <row r="919" spans="1:51" ht="30" customHeight="1" x14ac:dyDescent="0.15">
      <c r="A919" s="380">
        <v>9</v>
      </c>
      <c r="B919" s="380">
        <v>1</v>
      </c>
      <c r="C919" s="358" t="s">
        <v>788</v>
      </c>
      <c r="D919" s="343"/>
      <c r="E919" s="343"/>
      <c r="F919" s="343"/>
      <c r="G919" s="343"/>
      <c r="H919" s="343"/>
      <c r="I919" s="343"/>
      <c r="J919" s="344">
        <v>8020001076641</v>
      </c>
      <c r="K919" s="345"/>
      <c r="L919" s="345"/>
      <c r="M919" s="345"/>
      <c r="N919" s="345"/>
      <c r="O919" s="345"/>
      <c r="P919" s="372" t="s">
        <v>841</v>
      </c>
      <c r="Q919" s="373" t="s">
        <v>841</v>
      </c>
      <c r="R919" s="373" t="s">
        <v>841</v>
      </c>
      <c r="S919" s="373" t="s">
        <v>841</v>
      </c>
      <c r="T919" s="373" t="s">
        <v>841</v>
      </c>
      <c r="U919" s="373" t="s">
        <v>841</v>
      </c>
      <c r="V919" s="373" t="s">
        <v>841</v>
      </c>
      <c r="W919" s="373" t="s">
        <v>841</v>
      </c>
      <c r="X919" s="374" t="s">
        <v>841</v>
      </c>
      <c r="Y919" s="347">
        <v>483</v>
      </c>
      <c r="Z919" s="348">
        <v>482570000</v>
      </c>
      <c r="AA919" s="348">
        <v>482570000</v>
      </c>
      <c r="AB919" s="349">
        <v>482570000</v>
      </c>
      <c r="AC919" s="350" t="s">
        <v>373</v>
      </c>
      <c r="AD919" s="351"/>
      <c r="AE919" s="351"/>
      <c r="AF919" s="351"/>
      <c r="AG919" s="351"/>
      <c r="AH919" s="366" t="s">
        <v>999</v>
      </c>
      <c r="AI919" s="367"/>
      <c r="AJ919" s="367"/>
      <c r="AK919" s="367"/>
      <c r="AL919" s="354">
        <v>99.8</v>
      </c>
      <c r="AM919" s="355">
        <v>99.75</v>
      </c>
      <c r="AN919" s="355">
        <v>99.75</v>
      </c>
      <c r="AO919" s="356">
        <v>99.75</v>
      </c>
      <c r="AP919" s="357" t="s">
        <v>998</v>
      </c>
      <c r="AQ919" s="357"/>
      <c r="AR919" s="357"/>
      <c r="AS919" s="357"/>
      <c r="AT919" s="357"/>
      <c r="AU919" s="357"/>
      <c r="AV919" s="357"/>
      <c r="AW919" s="357"/>
      <c r="AX919" s="357"/>
      <c r="AY919">
        <f>COUNTA($C$919)</f>
        <v>1</v>
      </c>
    </row>
    <row r="920" spans="1:51" ht="30" customHeight="1" x14ac:dyDescent="0.15">
      <c r="A920" s="380">
        <v>10</v>
      </c>
      <c r="B920" s="380">
        <v>1</v>
      </c>
      <c r="C920" s="358" t="s">
        <v>788</v>
      </c>
      <c r="D920" s="343"/>
      <c r="E920" s="343"/>
      <c r="F920" s="343"/>
      <c r="G920" s="343"/>
      <c r="H920" s="343"/>
      <c r="I920" s="343"/>
      <c r="J920" s="344">
        <v>8020001076641</v>
      </c>
      <c r="K920" s="345"/>
      <c r="L920" s="345"/>
      <c r="M920" s="345"/>
      <c r="N920" s="345"/>
      <c r="O920" s="345"/>
      <c r="P920" s="372" t="s">
        <v>843</v>
      </c>
      <c r="Q920" s="373" t="s">
        <v>843</v>
      </c>
      <c r="R920" s="373" t="s">
        <v>843</v>
      </c>
      <c r="S920" s="373" t="s">
        <v>843</v>
      </c>
      <c r="T920" s="373" t="s">
        <v>843</v>
      </c>
      <c r="U920" s="373" t="s">
        <v>843</v>
      </c>
      <c r="V920" s="373" t="s">
        <v>843</v>
      </c>
      <c r="W920" s="373" t="s">
        <v>843</v>
      </c>
      <c r="X920" s="374" t="s">
        <v>843</v>
      </c>
      <c r="Y920" s="347">
        <v>457</v>
      </c>
      <c r="Z920" s="348">
        <v>456720000</v>
      </c>
      <c r="AA920" s="348">
        <v>456720000</v>
      </c>
      <c r="AB920" s="349">
        <v>456720000</v>
      </c>
      <c r="AC920" s="350" t="s">
        <v>373</v>
      </c>
      <c r="AD920" s="351"/>
      <c r="AE920" s="351"/>
      <c r="AF920" s="351"/>
      <c r="AG920" s="351"/>
      <c r="AH920" s="366" t="s">
        <v>999</v>
      </c>
      <c r="AI920" s="367"/>
      <c r="AJ920" s="367"/>
      <c r="AK920" s="367"/>
      <c r="AL920" s="354">
        <v>99.6</v>
      </c>
      <c r="AM920" s="355">
        <v>99.6</v>
      </c>
      <c r="AN920" s="355">
        <v>99.6</v>
      </c>
      <c r="AO920" s="356">
        <v>99.6</v>
      </c>
      <c r="AP920" s="357" t="s">
        <v>998</v>
      </c>
      <c r="AQ920" s="357"/>
      <c r="AR920" s="357"/>
      <c r="AS920" s="357"/>
      <c r="AT920" s="357"/>
      <c r="AU920" s="357"/>
      <c r="AV920" s="357"/>
      <c r="AW920" s="357"/>
      <c r="AX920" s="357"/>
      <c r="AY920">
        <f>COUNTA($C$920)</f>
        <v>1</v>
      </c>
    </row>
    <row r="921" spans="1:51" ht="30" customHeight="1" x14ac:dyDescent="0.15">
      <c r="A921" s="380">
        <v>11</v>
      </c>
      <c r="B921" s="380">
        <v>1</v>
      </c>
      <c r="C921" s="358" t="s">
        <v>788</v>
      </c>
      <c r="D921" s="343"/>
      <c r="E921" s="343"/>
      <c r="F921" s="343"/>
      <c r="G921" s="343"/>
      <c r="H921" s="343"/>
      <c r="I921" s="343"/>
      <c r="J921" s="344">
        <v>8020001076641</v>
      </c>
      <c r="K921" s="345"/>
      <c r="L921" s="345"/>
      <c r="M921" s="345"/>
      <c r="N921" s="345"/>
      <c r="O921" s="345"/>
      <c r="P921" s="372" t="s">
        <v>845</v>
      </c>
      <c r="Q921" s="373" t="s">
        <v>845</v>
      </c>
      <c r="R921" s="373" t="s">
        <v>845</v>
      </c>
      <c r="S921" s="373" t="s">
        <v>845</v>
      </c>
      <c r="T921" s="373" t="s">
        <v>845</v>
      </c>
      <c r="U921" s="373" t="s">
        <v>845</v>
      </c>
      <c r="V921" s="373" t="s">
        <v>845</v>
      </c>
      <c r="W921" s="373" t="s">
        <v>845</v>
      </c>
      <c r="X921" s="374" t="s">
        <v>845</v>
      </c>
      <c r="Y921" s="347">
        <v>340</v>
      </c>
      <c r="Z921" s="348">
        <v>340010000</v>
      </c>
      <c r="AA921" s="348">
        <v>340010000</v>
      </c>
      <c r="AB921" s="349">
        <v>340010000</v>
      </c>
      <c r="AC921" s="350" t="s">
        <v>373</v>
      </c>
      <c r="AD921" s="351"/>
      <c r="AE921" s="351"/>
      <c r="AF921" s="351"/>
      <c r="AG921" s="351"/>
      <c r="AH921" s="366" t="s">
        <v>999</v>
      </c>
      <c r="AI921" s="367"/>
      <c r="AJ921" s="367"/>
      <c r="AK921" s="367"/>
      <c r="AL921" s="354">
        <v>99.8</v>
      </c>
      <c r="AM921" s="355">
        <v>99.76</v>
      </c>
      <c r="AN921" s="355">
        <v>99.76</v>
      </c>
      <c r="AO921" s="356">
        <v>99.76</v>
      </c>
      <c r="AP921" s="357" t="s">
        <v>998</v>
      </c>
      <c r="AQ921" s="357"/>
      <c r="AR921" s="357"/>
      <c r="AS921" s="357"/>
      <c r="AT921" s="357"/>
      <c r="AU921" s="357"/>
      <c r="AV921" s="357"/>
      <c r="AW921" s="357"/>
      <c r="AX921" s="357"/>
      <c r="AY921">
        <f>COUNTA($C$921)</f>
        <v>1</v>
      </c>
    </row>
    <row r="922" spans="1:51" ht="30" customHeight="1" x14ac:dyDescent="0.15">
      <c r="A922" s="380">
        <v>12</v>
      </c>
      <c r="B922" s="380">
        <v>1</v>
      </c>
      <c r="C922" s="358" t="s">
        <v>788</v>
      </c>
      <c r="D922" s="343"/>
      <c r="E922" s="343"/>
      <c r="F922" s="343"/>
      <c r="G922" s="343"/>
      <c r="H922" s="343"/>
      <c r="I922" s="343"/>
      <c r="J922" s="344">
        <v>8020001076641</v>
      </c>
      <c r="K922" s="345"/>
      <c r="L922" s="345"/>
      <c r="M922" s="345"/>
      <c r="N922" s="345"/>
      <c r="O922" s="345"/>
      <c r="P922" s="372" t="s">
        <v>846</v>
      </c>
      <c r="Q922" s="373" t="s">
        <v>846</v>
      </c>
      <c r="R922" s="373" t="s">
        <v>846</v>
      </c>
      <c r="S922" s="373" t="s">
        <v>846</v>
      </c>
      <c r="T922" s="373" t="s">
        <v>846</v>
      </c>
      <c r="U922" s="373" t="s">
        <v>846</v>
      </c>
      <c r="V922" s="373" t="s">
        <v>846</v>
      </c>
      <c r="W922" s="373" t="s">
        <v>846</v>
      </c>
      <c r="X922" s="374" t="s">
        <v>846</v>
      </c>
      <c r="Y922" s="347">
        <v>305</v>
      </c>
      <c r="Z922" s="348">
        <v>304810000</v>
      </c>
      <c r="AA922" s="348">
        <v>304810000</v>
      </c>
      <c r="AB922" s="349">
        <v>304810000</v>
      </c>
      <c r="AC922" s="350" t="s">
        <v>373</v>
      </c>
      <c r="AD922" s="351"/>
      <c r="AE922" s="351"/>
      <c r="AF922" s="351"/>
      <c r="AG922" s="351"/>
      <c r="AH922" s="366" t="s">
        <v>999</v>
      </c>
      <c r="AI922" s="367"/>
      <c r="AJ922" s="367"/>
      <c r="AK922" s="367"/>
      <c r="AL922" s="354">
        <v>99.8</v>
      </c>
      <c r="AM922" s="355">
        <v>99.75</v>
      </c>
      <c r="AN922" s="355">
        <v>99.75</v>
      </c>
      <c r="AO922" s="356">
        <v>99.75</v>
      </c>
      <c r="AP922" s="357" t="s">
        <v>998</v>
      </c>
      <c r="AQ922" s="357"/>
      <c r="AR922" s="357"/>
      <c r="AS922" s="357"/>
      <c r="AT922" s="357"/>
      <c r="AU922" s="357"/>
      <c r="AV922" s="357"/>
      <c r="AW922" s="357"/>
      <c r="AX922" s="357"/>
      <c r="AY922">
        <f>COUNTA($C$922)</f>
        <v>1</v>
      </c>
    </row>
    <row r="923" spans="1:51" ht="30" customHeight="1" x14ac:dyDescent="0.15">
      <c r="A923" s="380">
        <v>13</v>
      </c>
      <c r="B923" s="380">
        <v>1</v>
      </c>
      <c r="C923" s="358" t="s">
        <v>788</v>
      </c>
      <c r="D923" s="343"/>
      <c r="E923" s="343"/>
      <c r="F923" s="343"/>
      <c r="G923" s="343"/>
      <c r="H923" s="343"/>
      <c r="I923" s="343"/>
      <c r="J923" s="344">
        <v>8020001076641</v>
      </c>
      <c r="K923" s="345"/>
      <c r="L923" s="345"/>
      <c r="M923" s="345"/>
      <c r="N923" s="345"/>
      <c r="O923" s="345"/>
      <c r="P923" s="372" t="s">
        <v>847</v>
      </c>
      <c r="Q923" s="373" t="s">
        <v>847</v>
      </c>
      <c r="R923" s="373" t="s">
        <v>847</v>
      </c>
      <c r="S923" s="373" t="s">
        <v>847</v>
      </c>
      <c r="T923" s="373" t="s">
        <v>847</v>
      </c>
      <c r="U923" s="373" t="s">
        <v>847</v>
      </c>
      <c r="V923" s="373" t="s">
        <v>847</v>
      </c>
      <c r="W923" s="373" t="s">
        <v>847</v>
      </c>
      <c r="X923" s="374" t="s">
        <v>847</v>
      </c>
      <c r="Y923" s="347">
        <v>291</v>
      </c>
      <c r="Z923" s="348">
        <v>291460400</v>
      </c>
      <c r="AA923" s="348">
        <v>291460400</v>
      </c>
      <c r="AB923" s="349">
        <v>291460400</v>
      </c>
      <c r="AC923" s="350" t="s">
        <v>373</v>
      </c>
      <c r="AD923" s="351"/>
      <c r="AE923" s="351"/>
      <c r="AF923" s="351"/>
      <c r="AG923" s="351"/>
      <c r="AH923" s="366" t="s">
        <v>999</v>
      </c>
      <c r="AI923" s="367"/>
      <c r="AJ923" s="367"/>
      <c r="AK923" s="367"/>
      <c r="AL923" s="354">
        <v>99.7</v>
      </c>
      <c r="AM923" s="355">
        <v>99.7</v>
      </c>
      <c r="AN923" s="355">
        <v>99.7</v>
      </c>
      <c r="AO923" s="356">
        <v>99.7</v>
      </c>
      <c r="AP923" s="357" t="s">
        <v>998</v>
      </c>
      <c r="AQ923" s="357"/>
      <c r="AR923" s="357"/>
      <c r="AS923" s="357"/>
      <c r="AT923" s="357"/>
      <c r="AU923" s="357"/>
      <c r="AV923" s="357"/>
      <c r="AW923" s="357"/>
      <c r="AX923" s="357"/>
      <c r="AY923">
        <f>COUNTA($C$923)</f>
        <v>1</v>
      </c>
    </row>
    <row r="924" spans="1:51" ht="30" customHeight="1" x14ac:dyDescent="0.15">
      <c r="A924" s="380">
        <v>14</v>
      </c>
      <c r="B924" s="380">
        <v>1</v>
      </c>
      <c r="C924" s="358" t="s">
        <v>788</v>
      </c>
      <c r="D924" s="343"/>
      <c r="E924" s="343"/>
      <c r="F924" s="343"/>
      <c r="G924" s="343"/>
      <c r="H924" s="343"/>
      <c r="I924" s="343"/>
      <c r="J924" s="344">
        <v>8020001076641</v>
      </c>
      <c r="K924" s="345"/>
      <c r="L924" s="345"/>
      <c r="M924" s="345"/>
      <c r="N924" s="345"/>
      <c r="O924" s="345"/>
      <c r="P924" s="372" t="s">
        <v>848</v>
      </c>
      <c r="Q924" s="373" t="s">
        <v>848</v>
      </c>
      <c r="R924" s="373" t="s">
        <v>848</v>
      </c>
      <c r="S924" s="373" t="s">
        <v>848</v>
      </c>
      <c r="T924" s="373" t="s">
        <v>848</v>
      </c>
      <c r="U924" s="373" t="s">
        <v>848</v>
      </c>
      <c r="V924" s="373" t="s">
        <v>848</v>
      </c>
      <c r="W924" s="373" t="s">
        <v>848</v>
      </c>
      <c r="X924" s="374" t="s">
        <v>848</v>
      </c>
      <c r="Y924" s="347">
        <v>270</v>
      </c>
      <c r="Z924" s="348">
        <v>269830000</v>
      </c>
      <c r="AA924" s="348">
        <v>269830000</v>
      </c>
      <c r="AB924" s="349">
        <v>269830000</v>
      </c>
      <c r="AC924" s="350" t="s">
        <v>373</v>
      </c>
      <c r="AD924" s="351"/>
      <c r="AE924" s="351"/>
      <c r="AF924" s="351"/>
      <c r="AG924" s="351"/>
      <c r="AH924" s="366" t="s">
        <v>999</v>
      </c>
      <c r="AI924" s="367"/>
      <c r="AJ924" s="367"/>
      <c r="AK924" s="367"/>
      <c r="AL924" s="354">
        <v>99.7</v>
      </c>
      <c r="AM924" s="355">
        <v>99.66</v>
      </c>
      <c r="AN924" s="355">
        <v>99.66</v>
      </c>
      <c r="AO924" s="356">
        <v>99.66</v>
      </c>
      <c r="AP924" s="357" t="s">
        <v>998</v>
      </c>
      <c r="AQ924" s="357"/>
      <c r="AR924" s="357"/>
      <c r="AS924" s="357"/>
      <c r="AT924" s="357"/>
      <c r="AU924" s="357"/>
      <c r="AV924" s="357"/>
      <c r="AW924" s="357"/>
      <c r="AX924" s="357"/>
      <c r="AY924">
        <f>COUNTA($C$924)</f>
        <v>1</v>
      </c>
    </row>
    <row r="925" spans="1:51" ht="30" customHeight="1" x14ac:dyDescent="0.15">
      <c r="A925" s="380">
        <v>15</v>
      </c>
      <c r="B925" s="380">
        <v>1</v>
      </c>
      <c r="C925" s="358" t="s">
        <v>788</v>
      </c>
      <c r="D925" s="343"/>
      <c r="E925" s="343"/>
      <c r="F925" s="343"/>
      <c r="G925" s="343"/>
      <c r="H925" s="343"/>
      <c r="I925" s="343"/>
      <c r="J925" s="344">
        <v>8020001076641</v>
      </c>
      <c r="K925" s="345"/>
      <c r="L925" s="345"/>
      <c r="M925" s="345"/>
      <c r="N925" s="345"/>
      <c r="O925" s="345"/>
      <c r="P925" s="372" t="s">
        <v>849</v>
      </c>
      <c r="Q925" s="373" t="s">
        <v>849</v>
      </c>
      <c r="R925" s="373" t="s">
        <v>849</v>
      </c>
      <c r="S925" s="373" t="s">
        <v>849</v>
      </c>
      <c r="T925" s="373" t="s">
        <v>849</v>
      </c>
      <c r="U925" s="373" t="s">
        <v>849</v>
      </c>
      <c r="V925" s="373" t="s">
        <v>849</v>
      </c>
      <c r="W925" s="373" t="s">
        <v>849</v>
      </c>
      <c r="X925" s="374" t="s">
        <v>849</v>
      </c>
      <c r="Y925" s="347">
        <v>263</v>
      </c>
      <c r="Z925" s="348">
        <v>262620600</v>
      </c>
      <c r="AA925" s="348">
        <v>262620600</v>
      </c>
      <c r="AB925" s="349">
        <v>262620600</v>
      </c>
      <c r="AC925" s="350" t="s">
        <v>373</v>
      </c>
      <c r="AD925" s="351"/>
      <c r="AE925" s="351"/>
      <c r="AF925" s="351"/>
      <c r="AG925" s="351"/>
      <c r="AH925" s="366" t="s">
        <v>999</v>
      </c>
      <c r="AI925" s="367"/>
      <c r="AJ925" s="367"/>
      <c r="AK925" s="367"/>
      <c r="AL925" s="354">
        <v>99.6</v>
      </c>
      <c r="AM925" s="355">
        <v>99.59</v>
      </c>
      <c r="AN925" s="355">
        <v>99.59</v>
      </c>
      <c r="AO925" s="356">
        <v>99.59</v>
      </c>
      <c r="AP925" s="357" t="s">
        <v>998</v>
      </c>
      <c r="AQ925" s="357"/>
      <c r="AR925" s="357"/>
      <c r="AS925" s="357"/>
      <c r="AT925" s="357"/>
      <c r="AU925" s="357"/>
      <c r="AV925" s="357"/>
      <c r="AW925" s="357"/>
      <c r="AX925" s="357"/>
      <c r="AY925">
        <f>COUNTA($C$925)</f>
        <v>1</v>
      </c>
    </row>
    <row r="926" spans="1:51" ht="30" customHeight="1" x14ac:dyDescent="0.15">
      <c r="A926" s="380">
        <v>16</v>
      </c>
      <c r="B926" s="380">
        <v>1</v>
      </c>
      <c r="C926" s="358" t="s">
        <v>788</v>
      </c>
      <c r="D926" s="343"/>
      <c r="E926" s="343"/>
      <c r="F926" s="343"/>
      <c r="G926" s="343"/>
      <c r="H926" s="343"/>
      <c r="I926" s="343"/>
      <c r="J926" s="344">
        <v>8020001076641</v>
      </c>
      <c r="K926" s="345"/>
      <c r="L926" s="345"/>
      <c r="M926" s="345"/>
      <c r="N926" s="345"/>
      <c r="O926" s="345"/>
      <c r="P926" s="372" t="s">
        <v>850</v>
      </c>
      <c r="Q926" s="373" t="s">
        <v>850</v>
      </c>
      <c r="R926" s="373" t="s">
        <v>850</v>
      </c>
      <c r="S926" s="373" t="s">
        <v>850</v>
      </c>
      <c r="T926" s="373" t="s">
        <v>850</v>
      </c>
      <c r="U926" s="373" t="s">
        <v>850</v>
      </c>
      <c r="V926" s="373" t="s">
        <v>850</v>
      </c>
      <c r="W926" s="373" t="s">
        <v>850</v>
      </c>
      <c r="X926" s="374" t="s">
        <v>850</v>
      </c>
      <c r="Y926" s="347">
        <v>255</v>
      </c>
      <c r="Z926" s="348">
        <v>254705000</v>
      </c>
      <c r="AA926" s="348">
        <v>254705000</v>
      </c>
      <c r="AB926" s="349">
        <v>254705000</v>
      </c>
      <c r="AC926" s="350" t="s">
        <v>373</v>
      </c>
      <c r="AD926" s="351"/>
      <c r="AE926" s="351"/>
      <c r="AF926" s="351"/>
      <c r="AG926" s="351"/>
      <c r="AH926" s="366" t="s">
        <v>999</v>
      </c>
      <c r="AI926" s="367"/>
      <c r="AJ926" s="367"/>
      <c r="AK926" s="367"/>
      <c r="AL926" s="354">
        <v>99.9</v>
      </c>
      <c r="AM926" s="355">
        <v>99.97</v>
      </c>
      <c r="AN926" s="355">
        <v>99.97</v>
      </c>
      <c r="AO926" s="356">
        <v>99.97</v>
      </c>
      <c r="AP926" s="357" t="s">
        <v>998</v>
      </c>
      <c r="AQ926" s="357"/>
      <c r="AR926" s="357"/>
      <c r="AS926" s="357"/>
      <c r="AT926" s="357"/>
      <c r="AU926" s="357"/>
      <c r="AV926" s="357"/>
      <c r="AW926" s="357"/>
      <c r="AX926" s="357"/>
      <c r="AY926">
        <f>COUNTA($C$926)</f>
        <v>1</v>
      </c>
    </row>
    <row r="927" spans="1:51" s="16" customFormat="1" ht="30" customHeight="1" x14ac:dyDescent="0.15">
      <c r="A927" s="380">
        <v>17</v>
      </c>
      <c r="B927" s="380">
        <v>1</v>
      </c>
      <c r="C927" s="358" t="s">
        <v>788</v>
      </c>
      <c r="D927" s="343"/>
      <c r="E927" s="343"/>
      <c r="F927" s="343"/>
      <c r="G927" s="343"/>
      <c r="H927" s="343"/>
      <c r="I927" s="343"/>
      <c r="J927" s="344">
        <v>8020001076641</v>
      </c>
      <c r="K927" s="345"/>
      <c r="L927" s="345"/>
      <c r="M927" s="345"/>
      <c r="N927" s="345"/>
      <c r="O927" s="345"/>
      <c r="P927" s="372" t="s">
        <v>851</v>
      </c>
      <c r="Q927" s="373" t="s">
        <v>851</v>
      </c>
      <c r="R927" s="373" t="s">
        <v>851</v>
      </c>
      <c r="S927" s="373" t="s">
        <v>851</v>
      </c>
      <c r="T927" s="373" t="s">
        <v>851</v>
      </c>
      <c r="U927" s="373" t="s">
        <v>851</v>
      </c>
      <c r="V927" s="373" t="s">
        <v>851</v>
      </c>
      <c r="W927" s="373" t="s">
        <v>851</v>
      </c>
      <c r="X927" s="374" t="s">
        <v>851</v>
      </c>
      <c r="Y927" s="347">
        <v>243</v>
      </c>
      <c r="Z927" s="348">
        <v>243298000</v>
      </c>
      <c r="AA927" s="348">
        <v>243298000</v>
      </c>
      <c r="AB927" s="349">
        <v>243298000</v>
      </c>
      <c r="AC927" s="350" t="s">
        <v>373</v>
      </c>
      <c r="AD927" s="351"/>
      <c r="AE927" s="351"/>
      <c r="AF927" s="351"/>
      <c r="AG927" s="351"/>
      <c r="AH927" s="366" t="s">
        <v>999</v>
      </c>
      <c r="AI927" s="367"/>
      <c r="AJ927" s="367"/>
      <c r="AK927" s="367"/>
      <c r="AL927" s="354">
        <v>99.9</v>
      </c>
      <c r="AM927" s="355">
        <v>99.99</v>
      </c>
      <c r="AN927" s="355">
        <v>99.99</v>
      </c>
      <c r="AO927" s="356">
        <v>99.99</v>
      </c>
      <c r="AP927" s="357" t="s">
        <v>998</v>
      </c>
      <c r="AQ927" s="357"/>
      <c r="AR927" s="357"/>
      <c r="AS927" s="357"/>
      <c r="AT927" s="357"/>
      <c r="AU927" s="357"/>
      <c r="AV927" s="357"/>
      <c r="AW927" s="357"/>
      <c r="AX927" s="357"/>
      <c r="AY927">
        <f>COUNTA($C$927)</f>
        <v>1</v>
      </c>
    </row>
    <row r="928" spans="1:51" ht="30" customHeight="1" x14ac:dyDescent="0.15">
      <c r="A928" s="380">
        <v>18</v>
      </c>
      <c r="B928" s="380">
        <v>1</v>
      </c>
      <c r="C928" s="358" t="s">
        <v>788</v>
      </c>
      <c r="D928" s="343"/>
      <c r="E928" s="343"/>
      <c r="F928" s="343"/>
      <c r="G928" s="343"/>
      <c r="H928" s="343"/>
      <c r="I928" s="343"/>
      <c r="J928" s="344">
        <v>8020001076641</v>
      </c>
      <c r="K928" s="345"/>
      <c r="L928" s="345"/>
      <c r="M928" s="345"/>
      <c r="N928" s="345"/>
      <c r="O928" s="345"/>
      <c r="P928" s="372" t="s">
        <v>852</v>
      </c>
      <c r="Q928" s="373" t="s">
        <v>852</v>
      </c>
      <c r="R928" s="373" t="s">
        <v>852</v>
      </c>
      <c r="S928" s="373" t="s">
        <v>852</v>
      </c>
      <c r="T928" s="373" t="s">
        <v>852</v>
      </c>
      <c r="U928" s="373" t="s">
        <v>852</v>
      </c>
      <c r="V928" s="373" t="s">
        <v>852</v>
      </c>
      <c r="W928" s="373" t="s">
        <v>852</v>
      </c>
      <c r="X928" s="374" t="s">
        <v>852</v>
      </c>
      <c r="Y928" s="347">
        <v>223</v>
      </c>
      <c r="Z928" s="348">
        <v>222849000</v>
      </c>
      <c r="AA928" s="348">
        <v>222849000</v>
      </c>
      <c r="AB928" s="349">
        <v>222849000</v>
      </c>
      <c r="AC928" s="350" t="s">
        <v>373</v>
      </c>
      <c r="AD928" s="351"/>
      <c r="AE928" s="351"/>
      <c r="AF928" s="351"/>
      <c r="AG928" s="351"/>
      <c r="AH928" s="366" t="s">
        <v>999</v>
      </c>
      <c r="AI928" s="367"/>
      <c r="AJ928" s="367"/>
      <c r="AK928" s="367"/>
      <c r="AL928" s="354">
        <v>99.9</v>
      </c>
      <c r="AM928" s="355">
        <v>99.99</v>
      </c>
      <c r="AN928" s="355">
        <v>99.99</v>
      </c>
      <c r="AO928" s="356">
        <v>99.99</v>
      </c>
      <c r="AP928" s="357" t="s">
        <v>998</v>
      </c>
      <c r="AQ928" s="357"/>
      <c r="AR928" s="357"/>
      <c r="AS928" s="357"/>
      <c r="AT928" s="357"/>
      <c r="AU928" s="357"/>
      <c r="AV928" s="357"/>
      <c r="AW928" s="357"/>
      <c r="AX928" s="357"/>
      <c r="AY928">
        <f>COUNTA($C$928)</f>
        <v>1</v>
      </c>
    </row>
    <row r="929" spans="1:51" ht="30" customHeight="1" x14ac:dyDescent="0.15">
      <c r="A929" s="380">
        <v>19</v>
      </c>
      <c r="B929" s="380">
        <v>1</v>
      </c>
      <c r="C929" s="358" t="s">
        <v>788</v>
      </c>
      <c r="D929" s="343"/>
      <c r="E929" s="343"/>
      <c r="F929" s="343"/>
      <c r="G929" s="343"/>
      <c r="H929" s="343"/>
      <c r="I929" s="343"/>
      <c r="J929" s="344">
        <v>8020001076641</v>
      </c>
      <c r="K929" s="345"/>
      <c r="L929" s="345"/>
      <c r="M929" s="345"/>
      <c r="N929" s="345"/>
      <c r="O929" s="345"/>
      <c r="P929" s="372" t="s">
        <v>853</v>
      </c>
      <c r="Q929" s="373" t="s">
        <v>853</v>
      </c>
      <c r="R929" s="373" t="s">
        <v>853</v>
      </c>
      <c r="S929" s="373" t="s">
        <v>853</v>
      </c>
      <c r="T929" s="373" t="s">
        <v>853</v>
      </c>
      <c r="U929" s="373" t="s">
        <v>853</v>
      </c>
      <c r="V929" s="373" t="s">
        <v>853</v>
      </c>
      <c r="W929" s="373" t="s">
        <v>853</v>
      </c>
      <c r="X929" s="374" t="s">
        <v>853</v>
      </c>
      <c r="Y929" s="347">
        <v>214</v>
      </c>
      <c r="Z929" s="348">
        <v>213686000</v>
      </c>
      <c r="AA929" s="348">
        <v>213686000</v>
      </c>
      <c r="AB929" s="349">
        <v>213686000</v>
      </c>
      <c r="AC929" s="350" t="s">
        <v>373</v>
      </c>
      <c r="AD929" s="351"/>
      <c r="AE929" s="351"/>
      <c r="AF929" s="351"/>
      <c r="AG929" s="351"/>
      <c r="AH929" s="366" t="s">
        <v>999</v>
      </c>
      <c r="AI929" s="367"/>
      <c r="AJ929" s="367"/>
      <c r="AK929" s="367"/>
      <c r="AL929" s="354">
        <v>100</v>
      </c>
      <c r="AM929" s="355">
        <v>100</v>
      </c>
      <c r="AN929" s="355">
        <v>100</v>
      </c>
      <c r="AO929" s="356">
        <v>100</v>
      </c>
      <c r="AP929" s="357" t="s">
        <v>998</v>
      </c>
      <c r="AQ929" s="357"/>
      <c r="AR929" s="357"/>
      <c r="AS929" s="357"/>
      <c r="AT929" s="357"/>
      <c r="AU929" s="357"/>
      <c r="AV929" s="357"/>
      <c r="AW929" s="357"/>
      <c r="AX929" s="357"/>
      <c r="AY929">
        <f>COUNTA($C$929)</f>
        <v>1</v>
      </c>
    </row>
    <row r="930" spans="1:51" ht="30" customHeight="1" x14ac:dyDescent="0.15">
      <c r="A930" s="380">
        <v>20</v>
      </c>
      <c r="B930" s="380">
        <v>1</v>
      </c>
      <c r="C930" s="358" t="s">
        <v>788</v>
      </c>
      <c r="D930" s="343"/>
      <c r="E930" s="343"/>
      <c r="F930" s="343"/>
      <c r="G930" s="343"/>
      <c r="H930" s="343"/>
      <c r="I930" s="343"/>
      <c r="J930" s="344">
        <v>8020001076641</v>
      </c>
      <c r="K930" s="345"/>
      <c r="L930" s="345"/>
      <c r="M930" s="345"/>
      <c r="N930" s="345"/>
      <c r="O930" s="345"/>
      <c r="P930" s="372" t="s">
        <v>854</v>
      </c>
      <c r="Q930" s="373" t="s">
        <v>854</v>
      </c>
      <c r="R930" s="373" t="s">
        <v>854</v>
      </c>
      <c r="S930" s="373" t="s">
        <v>854</v>
      </c>
      <c r="T930" s="373" t="s">
        <v>854</v>
      </c>
      <c r="U930" s="373" t="s">
        <v>854</v>
      </c>
      <c r="V930" s="373" t="s">
        <v>854</v>
      </c>
      <c r="W930" s="373" t="s">
        <v>854</v>
      </c>
      <c r="X930" s="374" t="s">
        <v>854</v>
      </c>
      <c r="Y930" s="347">
        <v>198</v>
      </c>
      <c r="Z930" s="348">
        <v>197747000</v>
      </c>
      <c r="AA930" s="348">
        <v>197747000</v>
      </c>
      <c r="AB930" s="349">
        <v>197747000</v>
      </c>
      <c r="AC930" s="350" t="s">
        <v>373</v>
      </c>
      <c r="AD930" s="351"/>
      <c r="AE930" s="351"/>
      <c r="AF930" s="351"/>
      <c r="AG930" s="351"/>
      <c r="AH930" s="366" t="s">
        <v>999</v>
      </c>
      <c r="AI930" s="367"/>
      <c r="AJ930" s="367"/>
      <c r="AK930" s="367"/>
      <c r="AL930" s="354">
        <v>99.6</v>
      </c>
      <c r="AM930" s="355">
        <v>99.59</v>
      </c>
      <c r="AN930" s="355">
        <v>99.59</v>
      </c>
      <c r="AO930" s="356">
        <v>99.59</v>
      </c>
      <c r="AP930" s="357" t="s">
        <v>998</v>
      </c>
      <c r="AQ930" s="357"/>
      <c r="AR930" s="357"/>
      <c r="AS930" s="357"/>
      <c r="AT930" s="357"/>
      <c r="AU930" s="357"/>
      <c r="AV930" s="357"/>
      <c r="AW930" s="357"/>
      <c r="AX930" s="357"/>
      <c r="AY930">
        <f>COUNTA($C$930)</f>
        <v>1</v>
      </c>
    </row>
    <row r="931" spans="1:51" ht="30" customHeight="1" x14ac:dyDescent="0.15">
      <c r="A931" s="380">
        <v>21</v>
      </c>
      <c r="B931" s="380">
        <v>1</v>
      </c>
      <c r="C931" s="358" t="s">
        <v>788</v>
      </c>
      <c r="D931" s="343"/>
      <c r="E931" s="343"/>
      <c r="F931" s="343"/>
      <c r="G931" s="343"/>
      <c r="H931" s="343"/>
      <c r="I931" s="343"/>
      <c r="J931" s="344">
        <v>8020001076641</v>
      </c>
      <c r="K931" s="345"/>
      <c r="L931" s="345"/>
      <c r="M931" s="345"/>
      <c r="N931" s="345"/>
      <c r="O931" s="345"/>
      <c r="P931" s="372" t="s">
        <v>855</v>
      </c>
      <c r="Q931" s="373" t="s">
        <v>855</v>
      </c>
      <c r="R931" s="373" t="s">
        <v>855</v>
      </c>
      <c r="S931" s="373" t="s">
        <v>855</v>
      </c>
      <c r="T931" s="373" t="s">
        <v>855</v>
      </c>
      <c r="U931" s="373" t="s">
        <v>855</v>
      </c>
      <c r="V931" s="373" t="s">
        <v>855</v>
      </c>
      <c r="W931" s="373" t="s">
        <v>855</v>
      </c>
      <c r="X931" s="374" t="s">
        <v>855</v>
      </c>
      <c r="Y931" s="347">
        <v>189</v>
      </c>
      <c r="Z931" s="348">
        <v>188870000</v>
      </c>
      <c r="AA931" s="348">
        <v>188870000</v>
      </c>
      <c r="AB931" s="349">
        <v>188870000</v>
      </c>
      <c r="AC931" s="350" t="s">
        <v>373</v>
      </c>
      <c r="AD931" s="351"/>
      <c r="AE931" s="351"/>
      <c r="AF931" s="351"/>
      <c r="AG931" s="351"/>
      <c r="AH931" s="366" t="s">
        <v>999</v>
      </c>
      <c r="AI931" s="367"/>
      <c r="AJ931" s="367"/>
      <c r="AK931" s="367"/>
      <c r="AL931" s="354">
        <v>99.8</v>
      </c>
      <c r="AM931" s="355">
        <v>99.76</v>
      </c>
      <c r="AN931" s="355">
        <v>99.76</v>
      </c>
      <c r="AO931" s="356">
        <v>99.76</v>
      </c>
      <c r="AP931" s="357" t="s">
        <v>998</v>
      </c>
      <c r="AQ931" s="357"/>
      <c r="AR931" s="357"/>
      <c r="AS931" s="357"/>
      <c r="AT931" s="357"/>
      <c r="AU931" s="357"/>
      <c r="AV931" s="357"/>
      <c r="AW931" s="357"/>
      <c r="AX931" s="357"/>
      <c r="AY931">
        <f>COUNTA($C$931)</f>
        <v>1</v>
      </c>
    </row>
    <row r="932" spans="1:51" ht="30" customHeight="1" x14ac:dyDescent="0.15">
      <c r="A932" s="380">
        <v>22</v>
      </c>
      <c r="B932" s="380">
        <v>1</v>
      </c>
      <c r="C932" s="358" t="s">
        <v>788</v>
      </c>
      <c r="D932" s="343"/>
      <c r="E932" s="343"/>
      <c r="F932" s="343"/>
      <c r="G932" s="343"/>
      <c r="H932" s="343"/>
      <c r="I932" s="343"/>
      <c r="J932" s="344">
        <v>8020001076641</v>
      </c>
      <c r="K932" s="345"/>
      <c r="L932" s="345"/>
      <c r="M932" s="345"/>
      <c r="N932" s="345"/>
      <c r="O932" s="345"/>
      <c r="P932" s="372" t="s">
        <v>856</v>
      </c>
      <c r="Q932" s="373" t="s">
        <v>856</v>
      </c>
      <c r="R932" s="373" t="s">
        <v>856</v>
      </c>
      <c r="S932" s="373" t="s">
        <v>856</v>
      </c>
      <c r="T932" s="373" t="s">
        <v>856</v>
      </c>
      <c r="U932" s="373" t="s">
        <v>856</v>
      </c>
      <c r="V932" s="373" t="s">
        <v>856</v>
      </c>
      <c r="W932" s="373" t="s">
        <v>856</v>
      </c>
      <c r="X932" s="374" t="s">
        <v>856</v>
      </c>
      <c r="Y932" s="347">
        <v>183</v>
      </c>
      <c r="Z932" s="348">
        <v>182820000</v>
      </c>
      <c r="AA932" s="348">
        <v>182820000</v>
      </c>
      <c r="AB932" s="349">
        <v>182820000</v>
      </c>
      <c r="AC932" s="350" t="s">
        <v>373</v>
      </c>
      <c r="AD932" s="351"/>
      <c r="AE932" s="351"/>
      <c r="AF932" s="351"/>
      <c r="AG932" s="351"/>
      <c r="AH932" s="366" t="s">
        <v>999</v>
      </c>
      <c r="AI932" s="367"/>
      <c r="AJ932" s="367"/>
      <c r="AK932" s="367"/>
      <c r="AL932" s="354">
        <v>99.7</v>
      </c>
      <c r="AM932" s="355">
        <v>99.72</v>
      </c>
      <c r="AN932" s="355">
        <v>99.72</v>
      </c>
      <c r="AO932" s="356">
        <v>99.72</v>
      </c>
      <c r="AP932" s="357" t="s">
        <v>998</v>
      </c>
      <c r="AQ932" s="357"/>
      <c r="AR932" s="357"/>
      <c r="AS932" s="357"/>
      <c r="AT932" s="357"/>
      <c r="AU932" s="357"/>
      <c r="AV932" s="357"/>
      <c r="AW932" s="357"/>
      <c r="AX932" s="357"/>
      <c r="AY932">
        <f>COUNTA($C$932)</f>
        <v>1</v>
      </c>
    </row>
    <row r="933" spans="1:51" ht="30" customHeight="1" x14ac:dyDescent="0.15">
      <c r="A933" s="380">
        <v>23</v>
      </c>
      <c r="B933" s="380">
        <v>1</v>
      </c>
      <c r="C933" s="358" t="s">
        <v>788</v>
      </c>
      <c r="D933" s="343"/>
      <c r="E933" s="343"/>
      <c r="F933" s="343"/>
      <c r="G933" s="343"/>
      <c r="H933" s="343"/>
      <c r="I933" s="343"/>
      <c r="J933" s="344">
        <v>8020001076641</v>
      </c>
      <c r="K933" s="345"/>
      <c r="L933" s="345"/>
      <c r="M933" s="345"/>
      <c r="N933" s="345"/>
      <c r="O933" s="345"/>
      <c r="P933" s="372" t="s">
        <v>857</v>
      </c>
      <c r="Q933" s="373" t="s">
        <v>857</v>
      </c>
      <c r="R933" s="373" t="s">
        <v>857</v>
      </c>
      <c r="S933" s="373" t="s">
        <v>857</v>
      </c>
      <c r="T933" s="373" t="s">
        <v>857</v>
      </c>
      <c r="U933" s="373" t="s">
        <v>857</v>
      </c>
      <c r="V933" s="373" t="s">
        <v>857</v>
      </c>
      <c r="W933" s="373" t="s">
        <v>857</v>
      </c>
      <c r="X933" s="374" t="s">
        <v>857</v>
      </c>
      <c r="Y933" s="347">
        <v>181</v>
      </c>
      <c r="Z933" s="348">
        <v>181170000</v>
      </c>
      <c r="AA933" s="348">
        <v>181170000</v>
      </c>
      <c r="AB933" s="349">
        <v>181170000</v>
      </c>
      <c r="AC933" s="350" t="s">
        <v>373</v>
      </c>
      <c r="AD933" s="351"/>
      <c r="AE933" s="351"/>
      <c r="AF933" s="351"/>
      <c r="AG933" s="351"/>
      <c r="AH933" s="366" t="s">
        <v>999</v>
      </c>
      <c r="AI933" s="367"/>
      <c r="AJ933" s="367"/>
      <c r="AK933" s="367"/>
      <c r="AL933" s="354">
        <v>99.7</v>
      </c>
      <c r="AM933" s="355">
        <v>99.7</v>
      </c>
      <c r="AN933" s="355">
        <v>99.7</v>
      </c>
      <c r="AO933" s="356">
        <v>99.7</v>
      </c>
      <c r="AP933" s="357" t="s">
        <v>998</v>
      </c>
      <c r="AQ933" s="357"/>
      <c r="AR933" s="357"/>
      <c r="AS933" s="357"/>
      <c r="AT933" s="357"/>
      <c r="AU933" s="357"/>
      <c r="AV933" s="357"/>
      <c r="AW933" s="357"/>
      <c r="AX933" s="357"/>
      <c r="AY933">
        <f>COUNTA($C$933)</f>
        <v>1</v>
      </c>
    </row>
    <row r="934" spans="1:51" ht="30" customHeight="1" x14ac:dyDescent="0.15">
      <c r="A934" s="380">
        <v>24</v>
      </c>
      <c r="B934" s="380">
        <v>1</v>
      </c>
      <c r="C934" s="358" t="s">
        <v>788</v>
      </c>
      <c r="D934" s="343"/>
      <c r="E934" s="343"/>
      <c r="F934" s="343"/>
      <c r="G934" s="343"/>
      <c r="H934" s="343"/>
      <c r="I934" s="343"/>
      <c r="J934" s="344">
        <v>8020001076641</v>
      </c>
      <c r="K934" s="345"/>
      <c r="L934" s="345"/>
      <c r="M934" s="345"/>
      <c r="N934" s="345"/>
      <c r="O934" s="345"/>
      <c r="P934" s="372" t="s">
        <v>858</v>
      </c>
      <c r="Q934" s="373" t="s">
        <v>858</v>
      </c>
      <c r="R934" s="373" t="s">
        <v>858</v>
      </c>
      <c r="S934" s="373" t="s">
        <v>858</v>
      </c>
      <c r="T934" s="373" t="s">
        <v>858</v>
      </c>
      <c r="U934" s="373" t="s">
        <v>858</v>
      </c>
      <c r="V934" s="373" t="s">
        <v>858</v>
      </c>
      <c r="W934" s="373" t="s">
        <v>858</v>
      </c>
      <c r="X934" s="374" t="s">
        <v>858</v>
      </c>
      <c r="Y934" s="347">
        <v>172</v>
      </c>
      <c r="Z934" s="348">
        <v>172018000</v>
      </c>
      <c r="AA934" s="348">
        <v>172018000</v>
      </c>
      <c r="AB934" s="349">
        <v>172018000</v>
      </c>
      <c r="AC934" s="350" t="s">
        <v>373</v>
      </c>
      <c r="AD934" s="351"/>
      <c r="AE934" s="351"/>
      <c r="AF934" s="351"/>
      <c r="AG934" s="351"/>
      <c r="AH934" s="366" t="s">
        <v>999</v>
      </c>
      <c r="AI934" s="367"/>
      <c r="AJ934" s="367"/>
      <c r="AK934" s="367"/>
      <c r="AL934" s="354">
        <v>100</v>
      </c>
      <c r="AM934" s="355">
        <v>100</v>
      </c>
      <c r="AN934" s="355">
        <v>100</v>
      </c>
      <c r="AO934" s="356">
        <v>100</v>
      </c>
      <c r="AP934" s="357" t="s">
        <v>998</v>
      </c>
      <c r="AQ934" s="357"/>
      <c r="AR934" s="357"/>
      <c r="AS934" s="357"/>
      <c r="AT934" s="357"/>
      <c r="AU934" s="357"/>
      <c r="AV934" s="357"/>
      <c r="AW934" s="357"/>
      <c r="AX934" s="357"/>
      <c r="AY934">
        <f>COUNTA($C$934)</f>
        <v>1</v>
      </c>
    </row>
    <row r="935" spans="1:51" ht="30" customHeight="1" x14ac:dyDescent="0.15">
      <c r="A935" s="380">
        <v>25</v>
      </c>
      <c r="B935" s="380">
        <v>1</v>
      </c>
      <c r="C935" s="358" t="s">
        <v>788</v>
      </c>
      <c r="D935" s="343"/>
      <c r="E935" s="343"/>
      <c r="F935" s="343"/>
      <c r="G935" s="343"/>
      <c r="H935" s="343"/>
      <c r="I935" s="343"/>
      <c r="J935" s="344">
        <v>8020001076641</v>
      </c>
      <c r="K935" s="345"/>
      <c r="L935" s="345"/>
      <c r="M935" s="345"/>
      <c r="N935" s="345"/>
      <c r="O935" s="345"/>
      <c r="P935" s="372" t="s">
        <v>859</v>
      </c>
      <c r="Q935" s="373" t="s">
        <v>859</v>
      </c>
      <c r="R935" s="373" t="s">
        <v>859</v>
      </c>
      <c r="S935" s="373" t="s">
        <v>859</v>
      </c>
      <c r="T935" s="373" t="s">
        <v>859</v>
      </c>
      <c r="U935" s="373" t="s">
        <v>859</v>
      </c>
      <c r="V935" s="373" t="s">
        <v>859</v>
      </c>
      <c r="W935" s="373" t="s">
        <v>859</v>
      </c>
      <c r="X935" s="374" t="s">
        <v>859</v>
      </c>
      <c r="Y935" s="347">
        <v>171</v>
      </c>
      <c r="Z935" s="348">
        <v>170743100</v>
      </c>
      <c r="AA935" s="348">
        <v>170743100</v>
      </c>
      <c r="AB935" s="349">
        <v>170743100</v>
      </c>
      <c r="AC935" s="350" t="s">
        <v>373</v>
      </c>
      <c r="AD935" s="351"/>
      <c r="AE935" s="351"/>
      <c r="AF935" s="351"/>
      <c r="AG935" s="351"/>
      <c r="AH935" s="366" t="s">
        <v>999</v>
      </c>
      <c r="AI935" s="367"/>
      <c r="AJ935" s="367"/>
      <c r="AK935" s="367"/>
      <c r="AL935" s="354">
        <v>99.6</v>
      </c>
      <c r="AM935" s="355">
        <v>99.6</v>
      </c>
      <c r="AN935" s="355">
        <v>99.6</v>
      </c>
      <c r="AO935" s="356">
        <v>99.6</v>
      </c>
      <c r="AP935" s="357" t="s">
        <v>998</v>
      </c>
      <c r="AQ935" s="357"/>
      <c r="AR935" s="357"/>
      <c r="AS935" s="357"/>
      <c r="AT935" s="357"/>
      <c r="AU935" s="357"/>
      <c r="AV935" s="357"/>
      <c r="AW935" s="357"/>
      <c r="AX935" s="357"/>
      <c r="AY935">
        <f>COUNTA($C$935)</f>
        <v>1</v>
      </c>
    </row>
    <row r="936" spans="1:51" ht="30" customHeight="1" x14ac:dyDescent="0.15">
      <c r="A936" s="380">
        <v>26</v>
      </c>
      <c r="B936" s="380">
        <v>1</v>
      </c>
      <c r="C936" s="358" t="s">
        <v>788</v>
      </c>
      <c r="D936" s="343"/>
      <c r="E936" s="343"/>
      <c r="F936" s="343"/>
      <c r="G936" s="343"/>
      <c r="H936" s="343"/>
      <c r="I936" s="343"/>
      <c r="J936" s="344">
        <v>8020001076641</v>
      </c>
      <c r="K936" s="345"/>
      <c r="L936" s="345"/>
      <c r="M936" s="345"/>
      <c r="N936" s="345"/>
      <c r="O936" s="345"/>
      <c r="P936" s="372" t="s">
        <v>860</v>
      </c>
      <c r="Q936" s="373" t="s">
        <v>860</v>
      </c>
      <c r="R936" s="373" t="s">
        <v>860</v>
      </c>
      <c r="S936" s="373" t="s">
        <v>860</v>
      </c>
      <c r="T936" s="373" t="s">
        <v>860</v>
      </c>
      <c r="U936" s="373" t="s">
        <v>860</v>
      </c>
      <c r="V936" s="373" t="s">
        <v>860</v>
      </c>
      <c r="W936" s="373" t="s">
        <v>860</v>
      </c>
      <c r="X936" s="374" t="s">
        <v>860</v>
      </c>
      <c r="Y936" s="347">
        <v>151</v>
      </c>
      <c r="Z936" s="348">
        <v>150810000</v>
      </c>
      <c r="AA936" s="348">
        <v>150810000</v>
      </c>
      <c r="AB936" s="349">
        <v>150810000</v>
      </c>
      <c r="AC936" s="350" t="s">
        <v>373</v>
      </c>
      <c r="AD936" s="351"/>
      <c r="AE936" s="351"/>
      <c r="AF936" s="351"/>
      <c r="AG936" s="351"/>
      <c r="AH936" s="366" t="s">
        <v>999</v>
      </c>
      <c r="AI936" s="367"/>
      <c r="AJ936" s="367"/>
      <c r="AK936" s="367"/>
      <c r="AL936" s="354">
        <v>99.9</v>
      </c>
      <c r="AM936" s="355">
        <v>99.97</v>
      </c>
      <c r="AN936" s="355">
        <v>99.97</v>
      </c>
      <c r="AO936" s="356">
        <v>99.97</v>
      </c>
      <c r="AP936" s="357" t="s">
        <v>998</v>
      </c>
      <c r="AQ936" s="357"/>
      <c r="AR936" s="357"/>
      <c r="AS936" s="357"/>
      <c r="AT936" s="357"/>
      <c r="AU936" s="357"/>
      <c r="AV936" s="357"/>
      <c r="AW936" s="357"/>
      <c r="AX936" s="357"/>
      <c r="AY936">
        <f>COUNTA($C$936)</f>
        <v>1</v>
      </c>
    </row>
    <row r="937" spans="1:51" ht="30" customHeight="1" x14ac:dyDescent="0.15">
      <c r="A937" s="380">
        <v>27</v>
      </c>
      <c r="B937" s="380">
        <v>1</v>
      </c>
      <c r="C937" s="358" t="s">
        <v>788</v>
      </c>
      <c r="D937" s="343"/>
      <c r="E937" s="343"/>
      <c r="F937" s="343"/>
      <c r="G937" s="343"/>
      <c r="H937" s="343"/>
      <c r="I937" s="343"/>
      <c r="J937" s="344">
        <v>8020001076641</v>
      </c>
      <c r="K937" s="345"/>
      <c r="L937" s="345"/>
      <c r="M937" s="345"/>
      <c r="N937" s="345"/>
      <c r="O937" s="345"/>
      <c r="P937" s="372" t="s">
        <v>861</v>
      </c>
      <c r="Q937" s="373" t="s">
        <v>861</v>
      </c>
      <c r="R937" s="373" t="s">
        <v>861</v>
      </c>
      <c r="S937" s="373" t="s">
        <v>861</v>
      </c>
      <c r="T937" s="373" t="s">
        <v>861</v>
      </c>
      <c r="U937" s="373" t="s">
        <v>861</v>
      </c>
      <c r="V937" s="373" t="s">
        <v>861</v>
      </c>
      <c r="W937" s="373" t="s">
        <v>861</v>
      </c>
      <c r="X937" s="374" t="s">
        <v>861</v>
      </c>
      <c r="Y937" s="347">
        <v>146</v>
      </c>
      <c r="Z937" s="348">
        <v>146390200</v>
      </c>
      <c r="AA937" s="348">
        <v>146390200</v>
      </c>
      <c r="AB937" s="349">
        <v>146390200</v>
      </c>
      <c r="AC937" s="350" t="s">
        <v>373</v>
      </c>
      <c r="AD937" s="351"/>
      <c r="AE937" s="351"/>
      <c r="AF937" s="351"/>
      <c r="AG937" s="351"/>
      <c r="AH937" s="366" t="s">
        <v>999</v>
      </c>
      <c r="AI937" s="367"/>
      <c r="AJ937" s="367"/>
      <c r="AK937" s="367"/>
      <c r="AL937" s="354">
        <v>99.6</v>
      </c>
      <c r="AM937" s="355">
        <v>99.6</v>
      </c>
      <c r="AN937" s="355">
        <v>99.6</v>
      </c>
      <c r="AO937" s="356">
        <v>99.6</v>
      </c>
      <c r="AP937" s="357" t="s">
        <v>998</v>
      </c>
      <c r="AQ937" s="357"/>
      <c r="AR937" s="357"/>
      <c r="AS937" s="357"/>
      <c r="AT937" s="357"/>
      <c r="AU937" s="357"/>
      <c r="AV937" s="357"/>
      <c r="AW937" s="357"/>
      <c r="AX937" s="357"/>
      <c r="AY937">
        <f>COUNTA($C$937)</f>
        <v>1</v>
      </c>
    </row>
    <row r="938" spans="1:51" ht="30" customHeight="1" x14ac:dyDescent="0.15">
      <c r="A938" s="380">
        <v>28</v>
      </c>
      <c r="B938" s="380">
        <v>1</v>
      </c>
      <c r="C938" s="358" t="s">
        <v>788</v>
      </c>
      <c r="D938" s="343"/>
      <c r="E938" s="343"/>
      <c r="F938" s="343"/>
      <c r="G938" s="343"/>
      <c r="H938" s="343"/>
      <c r="I938" s="343"/>
      <c r="J938" s="344">
        <v>8020001076641</v>
      </c>
      <c r="K938" s="345"/>
      <c r="L938" s="345"/>
      <c r="M938" s="345"/>
      <c r="N938" s="345"/>
      <c r="O938" s="345"/>
      <c r="P938" s="372" t="s">
        <v>862</v>
      </c>
      <c r="Q938" s="373" t="s">
        <v>862</v>
      </c>
      <c r="R938" s="373" t="s">
        <v>862</v>
      </c>
      <c r="S938" s="373" t="s">
        <v>862</v>
      </c>
      <c r="T938" s="373" t="s">
        <v>862</v>
      </c>
      <c r="U938" s="373" t="s">
        <v>862</v>
      </c>
      <c r="V938" s="373" t="s">
        <v>862</v>
      </c>
      <c r="W938" s="373" t="s">
        <v>862</v>
      </c>
      <c r="X938" s="374" t="s">
        <v>862</v>
      </c>
      <c r="Y938" s="347">
        <v>140</v>
      </c>
      <c r="Z938" s="348">
        <v>139821000</v>
      </c>
      <c r="AA938" s="348">
        <v>139821000</v>
      </c>
      <c r="AB938" s="349">
        <v>139821000</v>
      </c>
      <c r="AC938" s="350" t="s">
        <v>373</v>
      </c>
      <c r="AD938" s="351"/>
      <c r="AE938" s="351"/>
      <c r="AF938" s="351"/>
      <c r="AG938" s="351"/>
      <c r="AH938" s="366" t="s">
        <v>999</v>
      </c>
      <c r="AI938" s="367"/>
      <c r="AJ938" s="367"/>
      <c r="AK938" s="367"/>
      <c r="AL938" s="354">
        <v>100</v>
      </c>
      <c r="AM938" s="355">
        <v>100</v>
      </c>
      <c r="AN938" s="355">
        <v>100</v>
      </c>
      <c r="AO938" s="356">
        <v>100</v>
      </c>
      <c r="AP938" s="357" t="s">
        <v>998</v>
      </c>
      <c r="AQ938" s="357"/>
      <c r="AR938" s="357"/>
      <c r="AS938" s="357"/>
      <c r="AT938" s="357"/>
      <c r="AU938" s="357"/>
      <c r="AV938" s="357"/>
      <c r="AW938" s="357"/>
      <c r="AX938" s="357"/>
      <c r="AY938">
        <f>COUNTA($C$938)</f>
        <v>1</v>
      </c>
    </row>
    <row r="939" spans="1:51" ht="30" customHeight="1" x14ac:dyDescent="0.15">
      <c r="A939" s="380">
        <v>29</v>
      </c>
      <c r="B939" s="380">
        <v>1</v>
      </c>
      <c r="C939" s="358" t="s">
        <v>788</v>
      </c>
      <c r="D939" s="343"/>
      <c r="E939" s="343"/>
      <c r="F939" s="343"/>
      <c r="G939" s="343"/>
      <c r="H939" s="343"/>
      <c r="I939" s="343"/>
      <c r="J939" s="344">
        <v>8020001076641</v>
      </c>
      <c r="K939" s="345"/>
      <c r="L939" s="345"/>
      <c r="M939" s="345"/>
      <c r="N939" s="345"/>
      <c r="O939" s="345"/>
      <c r="P939" s="372" t="s">
        <v>863</v>
      </c>
      <c r="Q939" s="373" t="s">
        <v>863</v>
      </c>
      <c r="R939" s="373" t="s">
        <v>863</v>
      </c>
      <c r="S939" s="373" t="s">
        <v>863</v>
      </c>
      <c r="T939" s="373" t="s">
        <v>863</v>
      </c>
      <c r="U939" s="373" t="s">
        <v>863</v>
      </c>
      <c r="V939" s="373" t="s">
        <v>863</v>
      </c>
      <c r="W939" s="373" t="s">
        <v>863</v>
      </c>
      <c r="X939" s="374" t="s">
        <v>863</v>
      </c>
      <c r="Y939" s="347">
        <v>139</v>
      </c>
      <c r="Z939" s="348">
        <v>139150000</v>
      </c>
      <c r="AA939" s="348">
        <v>139150000</v>
      </c>
      <c r="AB939" s="349">
        <v>139150000</v>
      </c>
      <c r="AC939" s="350" t="s">
        <v>373</v>
      </c>
      <c r="AD939" s="351"/>
      <c r="AE939" s="351"/>
      <c r="AF939" s="351"/>
      <c r="AG939" s="351"/>
      <c r="AH939" s="366" t="s">
        <v>999</v>
      </c>
      <c r="AI939" s="367"/>
      <c r="AJ939" s="367"/>
      <c r="AK939" s="367"/>
      <c r="AL939" s="354">
        <v>99.9</v>
      </c>
      <c r="AM939" s="355">
        <v>99.94</v>
      </c>
      <c r="AN939" s="355">
        <v>99.94</v>
      </c>
      <c r="AO939" s="356">
        <v>99.94</v>
      </c>
      <c r="AP939" s="357" t="s">
        <v>998</v>
      </c>
      <c r="AQ939" s="357"/>
      <c r="AR939" s="357"/>
      <c r="AS939" s="357"/>
      <c r="AT939" s="357"/>
      <c r="AU939" s="357"/>
      <c r="AV939" s="357"/>
      <c r="AW939" s="357"/>
      <c r="AX939" s="357"/>
      <c r="AY939">
        <f>COUNTA($C$939)</f>
        <v>1</v>
      </c>
    </row>
    <row r="940" spans="1:51" ht="30" customHeight="1" x14ac:dyDescent="0.15">
      <c r="A940" s="380">
        <v>30</v>
      </c>
      <c r="B940" s="380">
        <v>1</v>
      </c>
      <c r="C940" s="358" t="s">
        <v>788</v>
      </c>
      <c r="D940" s="343"/>
      <c r="E940" s="343"/>
      <c r="F940" s="343"/>
      <c r="G940" s="343"/>
      <c r="H940" s="343"/>
      <c r="I940" s="343"/>
      <c r="J940" s="344">
        <v>8020001076641</v>
      </c>
      <c r="K940" s="345"/>
      <c r="L940" s="345"/>
      <c r="M940" s="345"/>
      <c r="N940" s="345"/>
      <c r="O940" s="345"/>
      <c r="P940" s="372" t="s">
        <v>864</v>
      </c>
      <c r="Q940" s="373" t="s">
        <v>864</v>
      </c>
      <c r="R940" s="373" t="s">
        <v>864</v>
      </c>
      <c r="S940" s="373" t="s">
        <v>864</v>
      </c>
      <c r="T940" s="373" t="s">
        <v>864</v>
      </c>
      <c r="U940" s="373" t="s">
        <v>864</v>
      </c>
      <c r="V940" s="373" t="s">
        <v>864</v>
      </c>
      <c r="W940" s="373" t="s">
        <v>864</v>
      </c>
      <c r="X940" s="374" t="s">
        <v>864</v>
      </c>
      <c r="Y940" s="347">
        <v>137</v>
      </c>
      <c r="Z940" s="348">
        <v>136620000</v>
      </c>
      <c r="AA940" s="348">
        <v>136620000</v>
      </c>
      <c r="AB940" s="349">
        <v>136620000</v>
      </c>
      <c r="AC940" s="350" t="s">
        <v>373</v>
      </c>
      <c r="AD940" s="351"/>
      <c r="AE940" s="351"/>
      <c r="AF940" s="351"/>
      <c r="AG940" s="351"/>
      <c r="AH940" s="366" t="s">
        <v>999</v>
      </c>
      <c r="AI940" s="367"/>
      <c r="AJ940" s="367"/>
      <c r="AK940" s="367"/>
      <c r="AL940" s="354">
        <v>99.7</v>
      </c>
      <c r="AM940" s="355">
        <v>99.68</v>
      </c>
      <c r="AN940" s="355">
        <v>99.68</v>
      </c>
      <c r="AO940" s="356">
        <v>99.68</v>
      </c>
      <c r="AP940" s="357" t="s">
        <v>998</v>
      </c>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3.75" customHeight="1" x14ac:dyDescent="0.15">
      <c r="A944" s="380">
        <v>1</v>
      </c>
      <c r="B944" s="380">
        <v>1</v>
      </c>
      <c r="C944" s="343" t="s">
        <v>793</v>
      </c>
      <c r="D944" s="343" t="s">
        <v>793</v>
      </c>
      <c r="E944" s="343" t="s">
        <v>793</v>
      </c>
      <c r="F944" s="343" t="s">
        <v>793</v>
      </c>
      <c r="G944" s="343" t="s">
        <v>793</v>
      </c>
      <c r="H944" s="343" t="s">
        <v>793</v>
      </c>
      <c r="I944" s="343" t="s">
        <v>793</v>
      </c>
      <c r="J944" s="344">
        <v>4020001029090</v>
      </c>
      <c r="K944" s="345"/>
      <c r="L944" s="345"/>
      <c r="M944" s="345"/>
      <c r="N944" s="345"/>
      <c r="O944" s="345"/>
      <c r="P944" s="346" t="s">
        <v>866</v>
      </c>
      <c r="Q944" s="346" t="s">
        <v>866</v>
      </c>
      <c r="R944" s="346" t="s">
        <v>866</v>
      </c>
      <c r="S944" s="346" t="s">
        <v>866</v>
      </c>
      <c r="T944" s="346" t="s">
        <v>866</v>
      </c>
      <c r="U944" s="346" t="s">
        <v>866</v>
      </c>
      <c r="V944" s="346" t="s">
        <v>866</v>
      </c>
      <c r="W944" s="346" t="s">
        <v>866</v>
      </c>
      <c r="X944" s="346" t="s">
        <v>866</v>
      </c>
      <c r="Y944" s="347">
        <v>0.1</v>
      </c>
      <c r="Z944" s="348"/>
      <c r="AA944" s="348"/>
      <c r="AB944" s="349"/>
      <c r="AC944" s="350" t="s">
        <v>374</v>
      </c>
      <c r="AD944" s="351"/>
      <c r="AE944" s="351"/>
      <c r="AF944" s="351"/>
      <c r="AG944" s="351"/>
      <c r="AH944" s="366" t="s">
        <v>999</v>
      </c>
      <c r="AI944" s="367"/>
      <c r="AJ944" s="367"/>
      <c r="AK944" s="367"/>
      <c r="AL944" s="354">
        <v>99.9</v>
      </c>
      <c r="AM944" s="355">
        <v>99.98</v>
      </c>
      <c r="AN944" s="355">
        <v>99.98</v>
      </c>
      <c r="AO944" s="356">
        <v>99.98</v>
      </c>
      <c r="AP944" s="357" t="s">
        <v>998</v>
      </c>
      <c r="AQ944" s="357"/>
      <c r="AR944" s="357"/>
      <c r="AS944" s="357"/>
      <c r="AT944" s="357"/>
      <c r="AU944" s="357"/>
      <c r="AV944" s="357"/>
      <c r="AW944" s="357"/>
      <c r="AX944" s="357"/>
      <c r="AY944">
        <f t="shared" si="120"/>
        <v>1</v>
      </c>
    </row>
    <row r="945" spans="1:51" ht="33.75" customHeight="1" x14ac:dyDescent="0.15">
      <c r="A945" s="380">
        <v>2</v>
      </c>
      <c r="B945" s="380">
        <v>1</v>
      </c>
      <c r="C945" s="343" t="s">
        <v>793</v>
      </c>
      <c r="D945" s="343" t="s">
        <v>793</v>
      </c>
      <c r="E945" s="343" t="s">
        <v>793</v>
      </c>
      <c r="F945" s="343" t="s">
        <v>793</v>
      </c>
      <c r="G945" s="343" t="s">
        <v>793</v>
      </c>
      <c r="H945" s="343" t="s">
        <v>793</v>
      </c>
      <c r="I945" s="343" t="s">
        <v>793</v>
      </c>
      <c r="J945" s="344">
        <v>4020001029090</v>
      </c>
      <c r="K945" s="345"/>
      <c r="L945" s="345"/>
      <c r="M945" s="345"/>
      <c r="N945" s="345"/>
      <c r="O945" s="345"/>
      <c r="P945" s="346" t="s">
        <v>867</v>
      </c>
      <c r="Q945" s="346" t="s">
        <v>867</v>
      </c>
      <c r="R945" s="346" t="s">
        <v>867</v>
      </c>
      <c r="S945" s="346" t="s">
        <v>867</v>
      </c>
      <c r="T945" s="346" t="s">
        <v>867</v>
      </c>
      <c r="U945" s="346" t="s">
        <v>867</v>
      </c>
      <c r="V945" s="346" t="s">
        <v>867</v>
      </c>
      <c r="W945" s="346" t="s">
        <v>867</v>
      </c>
      <c r="X945" s="346" t="s">
        <v>867</v>
      </c>
      <c r="Y945" s="347">
        <v>0.1</v>
      </c>
      <c r="Z945" s="348"/>
      <c r="AA945" s="348"/>
      <c r="AB945" s="349"/>
      <c r="AC945" s="350" t="s">
        <v>374</v>
      </c>
      <c r="AD945" s="351"/>
      <c r="AE945" s="351"/>
      <c r="AF945" s="351"/>
      <c r="AG945" s="351"/>
      <c r="AH945" s="366" t="s">
        <v>999</v>
      </c>
      <c r="AI945" s="367"/>
      <c r="AJ945" s="367"/>
      <c r="AK945" s="367"/>
      <c r="AL945" s="354">
        <v>99.9</v>
      </c>
      <c r="AM945" s="355">
        <v>99.94</v>
      </c>
      <c r="AN945" s="355">
        <v>99.94</v>
      </c>
      <c r="AO945" s="356">
        <v>99.94</v>
      </c>
      <c r="AP945" s="357" t="s">
        <v>998</v>
      </c>
      <c r="AQ945" s="357"/>
      <c r="AR945" s="357"/>
      <c r="AS945" s="357"/>
      <c r="AT945" s="357"/>
      <c r="AU945" s="357"/>
      <c r="AV945" s="357"/>
      <c r="AW945" s="357"/>
      <c r="AX945" s="357"/>
      <c r="AY945">
        <f>COUNTA($C$945)</f>
        <v>1</v>
      </c>
    </row>
    <row r="946" spans="1:51" ht="33.75" customHeight="1" x14ac:dyDescent="0.15">
      <c r="A946" s="380">
        <v>3</v>
      </c>
      <c r="B946" s="380">
        <v>1</v>
      </c>
      <c r="C946" s="358" t="s">
        <v>793</v>
      </c>
      <c r="D946" s="343" t="s">
        <v>793</v>
      </c>
      <c r="E946" s="343" t="s">
        <v>793</v>
      </c>
      <c r="F946" s="343" t="s">
        <v>793</v>
      </c>
      <c r="G946" s="343" t="s">
        <v>793</v>
      </c>
      <c r="H946" s="343" t="s">
        <v>793</v>
      </c>
      <c r="I946" s="343" t="s">
        <v>793</v>
      </c>
      <c r="J946" s="344">
        <v>4020001029090</v>
      </c>
      <c r="K946" s="345"/>
      <c r="L946" s="345"/>
      <c r="M946" s="345"/>
      <c r="N946" s="345"/>
      <c r="O946" s="345"/>
      <c r="P946" s="359" t="s">
        <v>868</v>
      </c>
      <c r="Q946" s="346" t="s">
        <v>868</v>
      </c>
      <c r="R946" s="346" t="s">
        <v>868</v>
      </c>
      <c r="S946" s="346" t="s">
        <v>868</v>
      </c>
      <c r="T946" s="346" t="s">
        <v>868</v>
      </c>
      <c r="U946" s="346" t="s">
        <v>868</v>
      </c>
      <c r="V946" s="346" t="s">
        <v>868</v>
      </c>
      <c r="W946" s="346" t="s">
        <v>868</v>
      </c>
      <c r="X946" s="346" t="s">
        <v>868</v>
      </c>
      <c r="Y946" s="347">
        <v>0.1</v>
      </c>
      <c r="Z946" s="348"/>
      <c r="AA946" s="348"/>
      <c r="AB946" s="349"/>
      <c r="AC946" s="350" t="s">
        <v>374</v>
      </c>
      <c r="AD946" s="351"/>
      <c r="AE946" s="351"/>
      <c r="AF946" s="351"/>
      <c r="AG946" s="351"/>
      <c r="AH946" s="366" t="s">
        <v>999</v>
      </c>
      <c r="AI946" s="367"/>
      <c r="AJ946" s="367"/>
      <c r="AK946" s="367"/>
      <c r="AL946" s="354">
        <v>99.9</v>
      </c>
      <c r="AM946" s="355">
        <v>99.92</v>
      </c>
      <c r="AN946" s="355">
        <v>99.92</v>
      </c>
      <c r="AO946" s="356">
        <v>99.92</v>
      </c>
      <c r="AP946" s="357" t="s">
        <v>998</v>
      </c>
      <c r="AQ946" s="357"/>
      <c r="AR946" s="357"/>
      <c r="AS946" s="357"/>
      <c r="AT946" s="357"/>
      <c r="AU946" s="357"/>
      <c r="AV946" s="357"/>
      <c r="AW946" s="357"/>
      <c r="AX946" s="357"/>
      <c r="AY946">
        <f>COUNTA($C$946)</f>
        <v>1</v>
      </c>
    </row>
    <row r="947" spans="1:51" ht="33.75" customHeight="1" x14ac:dyDescent="0.15">
      <c r="A947" s="380">
        <v>4</v>
      </c>
      <c r="B947" s="380">
        <v>1</v>
      </c>
      <c r="C947" s="358" t="s">
        <v>793</v>
      </c>
      <c r="D947" s="343" t="s">
        <v>793</v>
      </c>
      <c r="E947" s="343" t="s">
        <v>793</v>
      </c>
      <c r="F947" s="343" t="s">
        <v>793</v>
      </c>
      <c r="G947" s="343" t="s">
        <v>793</v>
      </c>
      <c r="H947" s="343" t="s">
        <v>793</v>
      </c>
      <c r="I947" s="343" t="s">
        <v>793</v>
      </c>
      <c r="J947" s="344">
        <v>4020001029090</v>
      </c>
      <c r="K947" s="345"/>
      <c r="L947" s="345"/>
      <c r="M947" s="345"/>
      <c r="N947" s="345"/>
      <c r="O947" s="345"/>
      <c r="P947" s="359" t="s">
        <v>869</v>
      </c>
      <c r="Q947" s="346" t="s">
        <v>869</v>
      </c>
      <c r="R947" s="346" t="s">
        <v>869</v>
      </c>
      <c r="S947" s="346" t="s">
        <v>869</v>
      </c>
      <c r="T947" s="346" t="s">
        <v>869</v>
      </c>
      <c r="U947" s="346" t="s">
        <v>869</v>
      </c>
      <c r="V947" s="346" t="s">
        <v>869</v>
      </c>
      <c r="W947" s="346" t="s">
        <v>869</v>
      </c>
      <c r="X947" s="346" t="s">
        <v>869</v>
      </c>
      <c r="Y947" s="347">
        <v>0.1</v>
      </c>
      <c r="Z947" s="348"/>
      <c r="AA947" s="348"/>
      <c r="AB947" s="349"/>
      <c r="AC947" s="350" t="s">
        <v>374</v>
      </c>
      <c r="AD947" s="351"/>
      <c r="AE947" s="351"/>
      <c r="AF947" s="351"/>
      <c r="AG947" s="351"/>
      <c r="AH947" s="366" t="s">
        <v>999</v>
      </c>
      <c r="AI947" s="367"/>
      <c r="AJ947" s="367"/>
      <c r="AK947" s="367"/>
      <c r="AL947" s="354">
        <v>99.9</v>
      </c>
      <c r="AM947" s="355">
        <v>99.94</v>
      </c>
      <c r="AN947" s="355">
        <v>99.94</v>
      </c>
      <c r="AO947" s="356">
        <v>99.94</v>
      </c>
      <c r="AP947" s="357" t="s">
        <v>998</v>
      </c>
      <c r="AQ947" s="357"/>
      <c r="AR947" s="357"/>
      <c r="AS947" s="357"/>
      <c r="AT947" s="357"/>
      <c r="AU947" s="357"/>
      <c r="AV947" s="357"/>
      <c r="AW947" s="357"/>
      <c r="AX947" s="357"/>
      <c r="AY947">
        <f>COUNTA($C$947)</f>
        <v>1</v>
      </c>
    </row>
    <row r="948" spans="1:51" ht="50.25" customHeight="1" x14ac:dyDescent="0.15">
      <c r="A948" s="380">
        <v>5</v>
      </c>
      <c r="B948" s="380">
        <v>1</v>
      </c>
      <c r="C948" s="343" t="s">
        <v>793</v>
      </c>
      <c r="D948" s="343" t="s">
        <v>793</v>
      </c>
      <c r="E948" s="343" t="s">
        <v>793</v>
      </c>
      <c r="F948" s="343" t="s">
        <v>793</v>
      </c>
      <c r="G948" s="343" t="s">
        <v>793</v>
      </c>
      <c r="H948" s="343" t="s">
        <v>793</v>
      </c>
      <c r="I948" s="343" t="s">
        <v>793</v>
      </c>
      <c r="J948" s="369">
        <v>4020001029090</v>
      </c>
      <c r="K948" s="370"/>
      <c r="L948" s="370"/>
      <c r="M948" s="370"/>
      <c r="N948" s="370"/>
      <c r="O948" s="371"/>
      <c r="P948" s="346" t="s">
        <v>870</v>
      </c>
      <c r="Q948" s="346" t="s">
        <v>870</v>
      </c>
      <c r="R948" s="346" t="s">
        <v>870</v>
      </c>
      <c r="S948" s="346" t="s">
        <v>870</v>
      </c>
      <c r="T948" s="346" t="s">
        <v>870</v>
      </c>
      <c r="U948" s="346" t="s">
        <v>870</v>
      </c>
      <c r="V948" s="346" t="s">
        <v>870</v>
      </c>
      <c r="W948" s="346" t="s">
        <v>870</v>
      </c>
      <c r="X948" s="346" t="s">
        <v>870</v>
      </c>
      <c r="Y948" s="347">
        <v>0.1</v>
      </c>
      <c r="Z948" s="348"/>
      <c r="AA948" s="348"/>
      <c r="AB948" s="349"/>
      <c r="AC948" s="350" t="s">
        <v>374</v>
      </c>
      <c r="AD948" s="351"/>
      <c r="AE948" s="351"/>
      <c r="AF948" s="351"/>
      <c r="AG948" s="351"/>
      <c r="AH948" s="366" t="s">
        <v>999</v>
      </c>
      <c r="AI948" s="367"/>
      <c r="AJ948" s="367"/>
      <c r="AK948" s="367"/>
      <c r="AL948" s="354">
        <v>99.9</v>
      </c>
      <c r="AM948" s="355">
        <v>99.94</v>
      </c>
      <c r="AN948" s="355">
        <v>99.94</v>
      </c>
      <c r="AO948" s="356">
        <v>99.94</v>
      </c>
      <c r="AP948" s="357" t="s">
        <v>998</v>
      </c>
      <c r="AQ948" s="357"/>
      <c r="AR948" s="357"/>
      <c r="AS948" s="357"/>
      <c r="AT948" s="357"/>
      <c r="AU948" s="357"/>
      <c r="AV948" s="357"/>
      <c r="AW948" s="357"/>
      <c r="AX948" s="357"/>
      <c r="AY948">
        <f>COUNTA($C$948)</f>
        <v>1</v>
      </c>
    </row>
    <row r="949" spans="1:51" ht="45.75" customHeight="1" x14ac:dyDescent="0.15">
      <c r="A949" s="380">
        <v>6</v>
      </c>
      <c r="B949" s="380">
        <v>1</v>
      </c>
      <c r="C949" s="343" t="s">
        <v>793</v>
      </c>
      <c r="D949" s="343" t="s">
        <v>793</v>
      </c>
      <c r="E949" s="343" t="s">
        <v>793</v>
      </c>
      <c r="F949" s="343" t="s">
        <v>793</v>
      </c>
      <c r="G949" s="343" t="s">
        <v>793</v>
      </c>
      <c r="H949" s="343" t="s">
        <v>793</v>
      </c>
      <c r="I949" s="343" t="s">
        <v>793</v>
      </c>
      <c r="J949" s="344">
        <v>4020001029090</v>
      </c>
      <c r="K949" s="345"/>
      <c r="L949" s="345"/>
      <c r="M949" s="345"/>
      <c r="N949" s="345"/>
      <c r="O949" s="345"/>
      <c r="P949" s="346" t="s">
        <v>871</v>
      </c>
      <c r="Q949" s="346" t="s">
        <v>871</v>
      </c>
      <c r="R949" s="346" t="s">
        <v>871</v>
      </c>
      <c r="S949" s="346" t="s">
        <v>871</v>
      </c>
      <c r="T949" s="346" t="s">
        <v>871</v>
      </c>
      <c r="U949" s="346" t="s">
        <v>871</v>
      </c>
      <c r="V949" s="346" t="s">
        <v>871</v>
      </c>
      <c r="W949" s="346" t="s">
        <v>871</v>
      </c>
      <c r="X949" s="346" t="s">
        <v>871</v>
      </c>
      <c r="Y949" s="347">
        <v>0.1</v>
      </c>
      <c r="Z949" s="348"/>
      <c r="AA949" s="348"/>
      <c r="AB949" s="349"/>
      <c r="AC949" s="350" t="s">
        <v>374</v>
      </c>
      <c r="AD949" s="351"/>
      <c r="AE949" s="351"/>
      <c r="AF949" s="351"/>
      <c r="AG949" s="351"/>
      <c r="AH949" s="366" t="s">
        <v>999</v>
      </c>
      <c r="AI949" s="367"/>
      <c r="AJ949" s="367"/>
      <c r="AK949" s="367"/>
      <c r="AL949" s="354">
        <v>99.9</v>
      </c>
      <c r="AM949" s="355">
        <v>99.9</v>
      </c>
      <c r="AN949" s="355">
        <v>99.9</v>
      </c>
      <c r="AO949" s="356">
        <v>99.9</v>
      </c>
      <c r="AP949" s="357" t="s">
        <v>998</v>
      </c>
      <c r="AQ949" s="357"/>
      <c r="AR949" s="357"/>
      <c r="AS949" s="357"/>
      <c r="AT949" s="357"/>
      <c r="AU949" s="357"/>
      <c r="AV949" s="357"/>
      <c r="AW949" s="357"/>
      <c r="AX949" s="357"/>
      <c r="AY949">
        <f>COUNTA($C$949)</f>
        <v>1</v>
      </c>
    </row>
    <row r="950" spans="1:51" ht="30" customHeight="1" x14ac:dyDescent="0.15">
      <c r="A950" s="380">
        <v>7</v>
      </c>
      <c r="B950" s="380">
        <v>1</v>
      </c>
      <c r="C950" s="343" t="s">
        <v>793</v>
      </c>
      <c r="D950" s="343" t="s">
        <v>793</v>
      </c>
      <c r="E950" s="343" t="s">
        <v>793</v>
      </c>
      <c r="F950" s="343" t="s">
        <v>793</v>
      </c>
      <c r="G950" s="343" t="s">
        <v>793</v>
      </c>
      <c r="H950" s="343" t="s">
        <v>793</v>
      </c>
      <c r="I950" s="343" t="s">
        <v>793</v>
      </c>
      <c r="J950" s="344">
        <v>4020001029090</v>
      </c>
      <c r="K950" s="345"/>
      <c r="L950" s="345"/>
      <c r="M950" s="345"/>
      <c r="N950" s="345"/>
      <c r="O950" s="345"/>
      <c r="P950" s="346" t="s">
        <v>872</v>
      </c>
      <c r="Q950" s="346" t="s">
        <v>872</v>
      </c>
      <c r="R950" s="346" t="s">
        <v>872</v>
      </c>
      <c r="S950" s="346" t="s">
        <v>872</v>
      </c>
      <c r="T950" s="346" t="s">
        <v>872</v>
      </c>
      <c r="U950" s="346" t="s">
        <v>872</v>
      </c>
      <c r="V950" s="346" t="s">
        <v>872</v>
      </c>
      <c r="W950" s="346" t="s">
        <v>872</v>
      </c>
      <c r="X950" s="346" t="s">
        <v>872</v>
      </c>
      <c r="Y950" s="347">
        <v>0.1</v>
      </c>
      <c r="Z950" s="348"/>
      <c r="AA950" s="348"/>
      <c r="AB950" s="349"/>
      <c r="AC950" s="350" t="s">
        <v>374</v>
      </c>
      <c r="AD950" s="351"/>
      <c r="AE950" s="351"/>
      <c r="AF950" s="351"/>
      <c r="AG950" s="351"/>
      <c r="AH950" s="366" t="s">
        <v>999</v>
      </c>
      <c r="AI950" s="367"/>
      <c r="AJ950" s="367"/>
      <c r="AK950" s="367"/>
      <c r="AL950" s="354">
        <v>99.8</v>
      </c>
      <c r="AM950" s="355">
        <v>99.81</v>
      </c>
      <c r="AN950" s="355">
        <v>99.81</v>
      </c>
      <c r="AO950" s="356">
        <v>99.81</v>
      </c>
      <c r="AP950" s="357" t="s">
        <v>998</v>
      </c>
      <c r="AQ950" s="357"/>
      <c r="AR950" s="357"/>
      <c r="AS950" s="357"/>
      <c r="AT950" s="357"/>
      <c r="AU950" s="357"/>
      <c r="AV950" s="357"/>
      <c r="AW950" s="357"/>
      <c r="AX950" s="357"/>
      <c r="AY950">
        <f>COUNTA($C$950)</f>
        <v>1</v>
      </c>
    </row>
    <row r="951" spans="1:51" ht="42.75" customHeight="1" x14ac:dyDescent="0.15">
      <c r="A951" s="380">
        <v>8</v>
      </c>
      <c r="B951" s="380">
        <v>1</v>
      </c>
      <c r="C951" s="343" t="s">
        <v>793</v>
      </c>
      <c r="D951" s="343" t="s">
        <v>793</v>
      </c>
      <c r="E951" s="343" t="s">
        <v>793</v>
      </c>
      <c r="F951" s="343" t="s">
        <v>793</v>
      </c>
      <c r="G951" s="343" t="s">
        <v>793</v>
      </c>
      <c r="H951" s="343" t="s">
        <v>793</v>
      </c>
      <c r="I951" s="343" t="s">
        <v>793</v>
      </c>
      <c r="J951" s="344">
        <v>4020001029090</v>
      </c>
      <c r="K951" s="345"/>
      <c r="L951" s="345"/>
      <c r="M951" s="345"/>
      <c r="N951" s="345"/>
      <c r="O951" s="345"/>
      <c r="P951" s="346" t="s">
        <v>873</v>
      </c>
      <c r="Q951" s="346" t="s">
        <v>873</v>
      </c>
      <c r="R951" s="346" t="s">
        <v>873</v>
      </c>
      <c r="S951" s="346" t="s">
        <v>873</v>
      </c>
      <c r="T951" s="346" t="s">
        <v>873</v>
      </c>
      <c r="U951" s="346" t="s">
        <v>873</v>
      </c>
      <c r="V951" s="346" t="s">
        <v>873</v>
      </c>
      <c r="W951" s="346" t="s">
        <v>873</v>
      </c>
      <c r="X951" s="346" t="s">
        <v>873</v>
      </c>
      <c r="Y951" s="347">
        <v>0.1</v>
      </c>
      <c r="Z951" s="348"/>
      <c r="AA951" s="348"/>
      <c r="AB951" s="349"/>
      <c r="AC951" s="350" t="s">
        <v>374</v>
      </c>
      <c r="AD951" s="351"/>
      <c r="AE951" s="351"/>
      <c r="AF951" s="351"/>
      <c r="AG951" s="351"/>
      <c r="AH951" s="366" t="s">
        <v>999</v>
      </c>
      <c r="AI951" s="367"/>
      <c r="AJ951" s="367"/>
      <c r="AK951" s="367"/>
      <c r="AL951" s="354">
        <v>99.9</v>
      </c>
      <c r="AM951" s="355">
        <v>99.88</v>
      </c>
      <c r="AN951" s="355">
        <v>99.88</v>
      </c>
      <c r="AO951" s="356">
        <v>99.88</v>
      </c>
      <c r="AP951" s="357" t="s">
        <v>998</v>
      </c>
      <c r="AQ951" s="357"/>
      <c r="AR951" s="357"/>
      <c r="AS951" s="357"/>
      <c r="AT951" s="357"/>
      <c r="AU951" s="357"/>
      <c r="AV951" s="357"/>
      <c r="AW951" s="357"/>
      <c r="AX951" s="357"/>
      <c r="AY951">
        <f>COUNTA($C$951)</f>
        <v>1</v>
      </c>
    </row>
    <row r="952" spans="1:51" ht="30" customHeight="1" x14ac:dyDescent="0.15">
      <c r="A952" s="380">
        <v>9</v>
      </c>
      <c r="B952" s="380">
        <v>1</v>
      </c>
      <c r="C952" s="343" t="s">
        <v>793</v>
      </c>
      <c r="D952" s="343" t="s">
        <v>793</v>
      </c>
      <c r="E952" s="343" t="s">
        <v>793</v>
      </c>
      <c r="F952" s="343" t="s">
        <v>793</v>
      </c>
      <c r="G952" s="343" t="s">
        <v>793</v>
      </c>
      <c r="H952" s="343" t="s">
        <v>793</v>
      </c>
      <c r="I952" s="343" t="s">
        <v>793</v>
      </c>
      <c r="J952" s="344">
        <v>4020001029090</v>
      </c>
      <c r="K952" s="345"/>
      <c r="L952" s="345"/>
      <c r="M952" s="345"/>
      <c r="N952" s="345"/>
      <c r="O952" s="345"/>
      <c r="P952" s="346" t="s">
        <v>874</v>
      </c>
      <c r="Q952" s="346" t="s">
        <v>874</v>
      </c>
      <c r="R952" s="346" t="s">
        <v>874</v>
      </c>
      <c r="S952" s="346" t="s">
        <v>874</v>
      </c>
      <c r="T952" s="346" t="s">
        <v>874</v>
      </c>
      <c r="U952" s="346" t="s">
        <v>874</v>
      </c>
      <c r="V952" s="346" t="s">
        <v>874</v>
      </c>
      <c r="W952" s="346" t="s">
        <v>874</v>
      </c>
      <c r="X952" s="346" t="s">
        <v>874</v>
      </c>
      <c r="Y952" s="347">
        <v>0.1</v>
      </c>
      <c r="Z952" s="348"/>
      <c r="AA952" s="348"/>
      <c r="AB952" s="349"/>
      <c r="AC952" s="350" t="s">
        <v>374</v>
      </c>
      <c r="AD952" s="351"/>
      <c r="AE952" s="351"/>
      <c r="AF952" s="351"/>
      <c r="AG952" s="351"/>
      <c r="AH952" s="366" t="s">
        <v>999</v>
      </c>
      <c r="AI952" s="367"/>
      <c r="AJ952" s="367"/>
      <c r="AK952" s="367"/>
      <c r="AL952" s="354">
        <v>99.9</v>
      </c>
      <c r="AM952" s="355">
        <v>99.98</v>
      </c>
      <c r="AN952" s="355">
        <v>99.98</v>
      </c>
      <c r="AO952" s="356">
        <v>99.98</v>
      </c>
      <c r="AP952" s="357" t="s">
        <v>998</v>
      </c>
      <c r="AQ952" s="357"/>
      <c r="AR952" s="357"/>
      <c r="AS952" s="357"/>
      <c r="AT952" s="357"/>
      <c r="AU952" s="357"/>
      <c r="AV952" s="357"/>
      <c r="AW952" s="357"/>
      <c r="AX952" s="357"/>
      <c r="AY952">
        <f>COUNTA($C$952)</f>
        <v>1</v>
      </c>
    </row>
    <row r="953" spans="1:51" ht="42.75" customHeight="1" x14ac:dyDescent="0.15">
      <c r="A953" s="380">
        <v>10</v>
      </c>
      <c r="B953" s="380">
        <v>1</v>
      </c>
      <c r="C953" s="343" t="s">
        <v>793</v>
      </c>
      <c r="D953" s="343" t="s">
        <v>793</v>
      </c>
      <c r="E953" s="343" t="s">
        <v>793</v>
      </c>
      <c r="F953" s="343" t="s">
        <v>793</v>
      </c>
      <c r="G953" s="343" t="s">
        <v>793</v>
      </c>
      <c r="H953" s="343" t="s">
        <v>793</v>
      </c>
      <c r="I953" s="343" t="s">
        <v>793</v>
      </c>
      <c r="J953" s="344">
        <v>4020001029090</v>
      </c>
      <c r="K953" s="345"/>
      <c r="L953" s="345"/>
      <c r="M953" s="345"/>
      <c r="N953" s="345"/>
      <c r="O953" s="345"/>
      <c r="P953" s="346" t="s">
        <v>875</v>
      </c>
      <c r="Q953" s="346" t="s">
        <v>875</v>
      </c>
      <c r="R953" s="346" t="s">
        <v>875</v>
      </c>
      <c r="S953" s="346" t="s">
        <v>875</v>
      </c>
      <c r="T953" s="346" t="s">
        <v>875</v>
      </c>
      <c r="U953" s="346" t="s">
        <v>875</v>
      </c>
      <c r="V953" s="346" t="s">
        <v>875</v>
      </c>
      <c r="W953" s="346" t="s">
        <v>875</v>
      </c>
      <c r="X953" s="346" t="s">
        <v>875</v>
      </c>
      <c r="Y953" s="347">
        <v>0.1</v>
      </c>
      <c r="Z953" s="348"/>
      <c r="AA953" s="348"/>
      <c r="AB953" s="349"/>
      <c r="AC953" s="350" t="s">
        <v>374</v>
      </c>
      <c r="AD953" s="351"/>
      <c r="AE953" s="351"/>
      <c r="AF953" s="351"/>
      <c r="AG953" s="351"/>
      <c r="AH953" s="366" t="s">
        <v>999</v>
      </c>
      <c r="AI953" s="367"/>
      <c r="AJ953" s="367"/>
      <c r="AK953" s="367"/>
      <c r="AL953" s="354">
        <v>99.8</v>
      </c>
      <c r="AM953" s="355">
        <v>99.81</v>
      </c>
      <c r="AN953" s="355">
        <v>99.81</v>
      </c>
      <c r="AO953" s="356">
        <v>99.81</v>
      </c>
      <c r="AP953" s="357" t="s">
        <v>998</v>
      </c>
      <c r="AQ953" s="357"/>
      <c r="AR953" s="357"/>
      <c r="AS953" s="357"/>
      <c r="AT953" s="357"/>
      <c r="AU953" s="357"/>
      <c r="AV953" s="357"/>
      <c r="AW953" s="357"/>
      <c r="AX953" s="357"/>
      <c r="AY953">
        <f>COUNTA($C$953)</f>
        <v>1</v>
      </c>
    </row>
    <row r="954" spans="1:51" ht="42.75" customHeight="1" x14ac:dyDescent="0.15">
      <c r="A954" s="380">
        <v>11</v>
      </c>
      <c r="B954" s="380">
        <v>1</v>
      </c>
      <c r="C954" s="343" t="s">
        <v>793</v>
      </c>
      <c r="D954" s="343" t="s">
        <v>793</v>
      </c>
      <c r="E954" s="343" t="s">
        <v>793</v>
      </c>
      <c r="F954" s="343" t="s">
        <v>793</v>
      </c>
      <c r="G954" s="343" t="s">
        <v>793</v>
      </c>
      <c r="H954" s="343" t="s">
        <v>793</v>
      </c>
      <c r="I954" s="343" t="s">
        <v>793</v>
      </c>
      <c r="J954" s="344">
        <v>4020001029090</v>
      </c>
      <c r="K954" s="345"/>
      <c r="L954" s="345"/>
      <c r="M954" s="345"/>
      <c r="N954" s="345"/>
      <c r="O954" s="345"/>
      <c r="P954" s="346" t="s">
        <v>875</v>
      </c>
      <c r="Q954" s="346" t="s">
        <v>875</v>
      </c>
      <c r="R954" s="346" t="s">
        <v>875</v>
      </c>
      <c r="S954" s="346" t="s">
        <v>875</v>
      </c>
      <c r="T954" s="346" t="s">
        <v>875</v>
      </c>
      <c r="U954" s="346" t="s">
        <v>875</v>
      </c>
      <c r="V954" s="346" t="s">
        <v>875</v>
      </c>
      <c r="W954" s="346" t="s">
        <v>875</v>
      </c>
      <c r="X954" s="346" t="s">
        <v>875</v>
      </c>
      <c r="Y954" s="347">
        <v>0.1</v>
      </c>
      <c r="Z954" s="348"/>
      <c r="AA954" s="348"/>
      <c r="AB954" s="349"/>
      <c r="AC954" s="350" t="s">
        <v>374</v>
      </c>
      <c r="AD954" s="351"/>
      <c r="AE954" s="351"/>
      <c r="AF954" s="351"/>
      <c r="AG954" s="351"/>
      <c r="AH954" s="366" t="s">
        <v>999</v>
      </c>
      <c r="AI954" s="367"/>
      <c r="AJ954" s="367"/>
      <c r="AK954" s="367"/>
      <c r="AL954" s="354">
        <v>99.9</v>
      </c>
      <c r="AM954" s="355">
        <v>99.92</v>
      </c>
      <c r="AN954" s="355">
        <v>99.92</v>
      </c>
      <c r="AO954" s="356">
        <v>99.92</v>
      </c>
      <c r="AP954" s="357" t="s">
        <v>998</v>
      </c>
      <c r="AQ954" s="357"/>
      <c r="AR954" s="357"/>
      <c r="AS954" s="357"/>
      <c r="AT954" s="357"/>
      <c r="AU954" s="357"/>
      <c r="AV954" s="357"/>
      <c r="AW954" s="357"/>
      <c r="AX954" s="357"/>
      <c r="AY954">
        <f>COUNTA($C$954)</f>
        <v>1</v>
      </c>
    </row>
    <row r="955" spans="1:51" ht="42.75" customHeight="1" x14ac:dyDescent="0.15">
      <c r="A955" s="380">
        <v>12</v>
      </c>
      <c r="B955" s="380">
        <v>1</v>
      </c>
      <c r="C955" s="343" t="s">
        <v>793</v>
      </c>
      <c r="D955" s="343" t="s">
        <v>793</v>
      </c>
      <c r="E955" s="343" t="s">
        <v>793</v>
      </c>
      <c r="F955" s="343" t="s">
        <v>793</v>
      </c>
      <c r="G955" s="343" t="s">
        <v>793</v>
      </c>
      <c r="H955" s="343" t="s">
        <v>793</v>
      </c>
      <c r="I955" s="343" t="s">
        <v>793</v>
      </c>
      <c r="J955" s="344">
        <v>4020001029090</v>
      </c>
      <c r="K955" s="345"/>
      <c r="L955" s="345"/>
      <c r="M955" s="345"/>
      <c r="N955" s="345"/>
      <c r="O955" s="345"/>
      <c r="P955" s="346" t="s">
        <v>876</v>
      </c>
      <c r="Q955" s="346" t="s">
        <v>876</v>
      </c>
      <c r="R955" s="346" t="s">
        <v>876</v>
      </c>
      <c r="S955" s="346" t="s">
        <v>876</v>
      </c>
      <c r="T955" s="346" t="s">
        <v>876</v>
      </c>
      <c r="U955" s="346" t="s">
        <v>876</v>
      </c>
      <c r="V955" s="346" t="s">
        <v>876</v>
      </c>
      <c r="W955" s="346" t="s">
        <v>876</v>
      </c>
      <c r="X955" s="346" t="s">
        <v>876</v>
      </c>
      <c r="Y955" s="347">
        <v>0.1</v>
      </c>
      <c r="Z955" s="348"/>
      <c r="AA955" s="348"/>
      <c r="AB955" s="349"/>
      <c r="AC955" s="350" t="s">
        <v>374</v>
      </c>
      <c r="AD955" s="351"/>
      <c r="AE955" s="351"/>
      <c r="AF955" s="351"/>
      <c r="AG955" s="351"/>
      <c r="AH955" s="366" t="s">
        <v>999</v>
      </c>
      <c r="AI955" s="367"/>
      <c r="AJ955" s="367"/>
      <c r="AK955" s="367"/>
      <c r="AL955" s="354">
        <v>99.9</v>
      </c>
      <c r="AM955" s="355">
        <v>99.87</v>
      </c>
      <c r="AN955" s="355">
        <v>99.87</v>
      </c>
      <c r="AO955" s="356">
        <v>99.87</v>
      </c>
      <c r="AP955" s="357" t="s">
        <v>998</v>
      </c>
      <c r="AQ955" s="357"/>
      <c r="AR955" s="357"/>
      <c r="AS955" s="357"/>
      <c r="AT955" s="357"/>
      <c r="AU955" s="357"/>
      <c r="AV955" s="357"/>
      <c r="AW955" s="357"/>
      <c r="AX955" s="357"/>
      <c r="AY955">
        <f>COUNTA($C$955)</f>
        <v>1</v>
      </c>
    </row>
    <row r="956" spans="1:51" ht="43.5" customHeight="1" x14ac:dyDescent="0.15">
      <c r="A956" s="380">
        <v>13</v>
      </c>
      <c r="B956" s="380">
        <v>1</v>
      </c>
      <c r="C956" s="343" t="s">
        <v>793</v>
      </c>
      <c r="D956" s="343" t="s">
        <v>793</v>
      </c>
      <c r="E956" s="343" t="s">
        <v>793</v>
      </c>
      <c r="F956" s="343" t="s">
        <v>793</v>
      </c>
      <c r="G956" s="343" t="s">
        <v>793</v>
      </c>
      <c r="H956" s="343" t="s">
        <v>793</v>
      </c>
      <c r="I956" s="343" t="s">
        <v>793</v>
      </c>
      <c r="J956" s="344">
        <v>4020001029090</v>
      </c>
      <c r="K956" s="345"/>
      <c r="L956" s="345"/>
      <c r="M956" s="345"/>
      <c r="N956" s="345"/>
      <c r="O956" s="345"/>
      <c r="P956" s="346" t="s">
        <v>877</v>
      </c>
      <c r="Q956" s="346" t="s">
        <v>877</v>
      </c>
      <c r="R956" s="346" t="s">
        <v>877</v>
      </c>
      <c r="S956" s="346" t="s">
        <v>877</v>
      </c>
      <c r="T956" s="346" t="s">
        <v>877</v>
      </c>
      <c r="U956" s="346" t="s">
        <v>877</v>
      </c>
      <c r="V956" s="346" t="s">
        <v>877</v>
      </c>
      <c r="W956" s="346" t="s">
        <v>877</v>
      </c>
      <c r="X956" s="346" t="s">
        <v>877</v>
      </c>
      <c r="Y956" s="347">
        <v>0.1</v>
      </c>
      <c r="Z956" s="348"/>
      <c r="AA956" s="348"/>
      <c r="AB956" s="349"/>
      <c r="AC956" s="350" t="s">
        <v>374</v>
      </c>
      <c r="AD956" s="351"/>
      <c r="AE956" s="351"/>
      <c r="AF956" s="351"/>
      <c r="AG956" s="351"/>
      <c r="AH956" s="366" t="s">
        <v>999</v>
      </c>
      <c r="AI956" s="367"/>
      <c r="AJ956" s="367"/>
      <c r="AK956" s="367"/>
      <c r="AL956" s="354">
        <v>99.8</v>
      </c>
      <c r="AM956" s="355">
        <v>99.84</v>
      </c>
      <c r="AN956" s="355">
        <v>99.84</v>
      </c>
      <c r="AO956" s="356">
        <v>99.84</v>
      </c>
      <c r="AP956" s="357" t="s">
        <v>998</v>
      </c>
      <c r="AQ956" s="357"/>
      <c r="AR956" s="357"/>
      <c r="AS956" s="357"/>
      <c r="AT956" s="357"/>
      <c r="AU956" s="357"/>
      <c r="AV956" s="357"/>
      <c r="AW956" s="357"/>
      <c r="AX956" s="357"/>
      <c r="AY956">
        <f>COUNTA($C$956)</f>
        <v>1</v>
      </c>
    </row>
    <row r="957" spans="1:51" ht="42.75" customHeight="1" x14ac:dyDescent="0.15">
      <c r="A957" s="380">
        <v>14</v>
      </c>
      <c r="B957" s="380">
        <v>1</v>
      </c>
      <c r="C957" s="343" t="s">
        <v>793</v>
      </c>
      <c r="D957" s="343" t="s">
        <v>793</v>
      </c>
      <c r="E957" s="343" t="s">
        <v>793</v>
      </c>
      <c r="F957" s="343" t="s">
        <v>793</v>
      </c>
      <c r="G957" s="343" t="s">
        <v>793</v>
      </c>
      <c r="H957" s="343" t="s">
        <v>793</v>
      </c>
      <c r="I957" s="343" t="s">
        <v>793</v>
      </c>
      <c r="J957" s="344">
        <v>4020001029090</v>
      </c>
      <c r="K957" s="345"/>
      <c r="L957" s="345"/>
      <c r="M957" s="345"/>
      <c r="N957" s="345"/>
      <c r="O957" s="345"/>
      <c r="P957" s="346" t="s">
        <v>878</v>
      </c>
      <c r="Q957" s="346" t="s">
        <v>878</v>
      </c>
      <c r="R957" s="346" t="s">
        <v>878</v>
      </c>
      <c r="S957" s="346" t="s">
        <v>878</v>
      </c>
      <c r="T957" s="346" t="s">
        <v>878</v>
      </c>
      <c r="U957" s="346" t="s">
        <v>878</v>
      </c>
      <c r="V957" s="346" t="s">
        <v>878</v>
      </c>
      <c r="W957" s="346" t="s">
        <v>878</v>
      </c>
      <c r="X957" s="346" t="s">
        <v>878</v>
      </c>
      <c r="Y957" s="347">
        <v>0.1</v>
      </c>
      <c r="Z957" s="348"/>
      <c r="AA957" s="348"/>
      <c r="AB957" s="349"/>
      <c r="AC957" s="350" t="s">
        <v>374</v>
      </c>
      <c r="AD957" s="351"/>
      <c r="AE957" s="351"/>
      <c r="AF957" s="351"/>
      <c r="AG957" s="351"/>
      <c r="AH957" s="366" t="s">
        <v>999</v>
      </c>
      <c r="AI957" s="367"/>
      <c r="AJ957" s="367"/>
      <c r="AK957" s="367"/>
      <c r="AL957" s="354">
        <v>99.9</v>
      </c>
      <c r="AM957" s="355">
        <v>99.87</v>
      </c>
      <c r="AN957" s="355">
        <v>99.87</v>
      </c>
      <c r="AO957" s="356">
        <v>99.87</v>
      </c>
      <c r="AP957" s="357" t="s">
        <v>998</v>
      </c>
      <c r="AQ957" s="357"/>
      <c r="AR957" s="357"/>
      <c r="AS957" s="357"/>
      <c r="AT957" s="357"/>
      <c r="AU957" s="357"/>
      <c r="AV957" s="357"/>
      <c r="AW957" s="357"/>
      <c r="AX957" s="357"/>
      <c r="AY957">
        <f>COUNTA($C$957)</f>
        <v>1</v>
      </c>
    </row>
    <row r="958" spans="1:51" ht="54" customHeight="1" x14ac:dyDescent="0.15">
      <c r="A958" s="380">
        <v>15</v>
      </c>
      <c r="B958" s="380">
        <v>1</v>
      </c>
      <c r="C958" s="343" t="s">
        <v>793</v>
      </c>
      <c r="D958" s="343" t="s">
        <v>793</v>
      </c>
      <c r="E958" s="343" t="s">
        <v>793</v>
      </c>
      <c r="F958" s="343" t="s">
        <v>793</v>
      </c>
      <c r="G958" s="343" t="s">
        <v>793</v>
      </c>
      <c r="H958" s="343" t="s">
        <v>793</v>
      </c>
      <c r="I958" s="343" t="s">
        <v>793</v>
      </c>
      <c r="J958" s="344">
        <v>4020001029090</v>
      </c>
      <c r="K958" s="345"/>
      <c r="L958" s="345"/>
      <c r="M958" s="345"/>
      <c r="N958" s="345"/>
      <c r="O958" s="345"/>
      <c r="P958" s="346" t="s">
        <v>879</v>
      </c>
      <c r="Q958" s="346" t="s">
        <v>879</v>
      </c>
      <c r="R958" s="346" t="s">
        <v>879</v>
      </c>
      <c r="S958" s="346" t="s">
        <v>879</v>
      </c>
      <c r="T958" s="346" t="s">
        <v>879</v>
      </c>
      <c r="U958" s="346" t="s">
        <v>879</v>
      </c>
      <c r="V958" s="346" t="s">
        <v>879</v>
      </c>
      <c r="W958" s="346" t="s">
        <v>879</v>
      </c>
      <c r="X958" s="346" t="s">
        <v>879</v>
      </c>
      <c r="Y958" s="347">
        <v>0.1</v>
      </c>
      <c r="Z958" s="348"/>
      <c r="AA958" s="348"/>
      <c r="AB958" s="349"/>
      <c r="AC958" s="350" t="s">
        <v>374</v>
      </c>
      <c r="AD958" s="351"/>
      <c r="AE958" s="351"/>
      <c r="AF958" s="351"/>
      <c r="AG958" s="351"/>
      <c r="AH958" s="366" t="s">
        <v>999</v>
      </c>
      <c r="AI958" s="367"/>
      <c r="AJ958" s="367"/>
      <c r="AK958" s="367"/>
      <c r="AL958" s="354">
        <v>99.8</v>
      </c>
      <c r="AM958" s="355">
        <v>99.75</v>
      </c>
      <c r="AN958" s="355">
        <v>99.75</v>
      </c>
      <c r="AO958" s="356">
        <v>99.75</v>
      </c>
      <c r="AP958" s="357" t="s">
        <v>998</v>
      </c>
      <c r="AQ958" s="357"/>
      <c r="AR958" s="357"/>
      <c r="AS958" s="357"/>
      <c r="AT958" s="357"/>
      <c r="AU958" s="357"/>
      <c r="AV958" s="357"/>
      <c r="AW958" s="357"/>
      <c r="AX958" s="357"/>
      <c r="AY958">
        <f>COUNTA($C$958)</f>
        <v>1</v>
      </c>
    </row>
    <row r="959" spans="1:51" ht="44.25" customHeight="1" x14ac:dyDescent="0.15">
      <c r="A959" s="380">
        <v>16</v>
      </c>
      <c r="B959" s="380">
        <v>1</v>
      </c>
      <c r="C959" s="343" t="s">
        <v>793</v>
      </c>
      <c r="D959" s="343" t="s">
        <v>793</v>
      </c>
      <c r="E959" s="343" t="s">
        <v>793</v>
      </c>
      <c r="F959" s="343" t="s">
        <v>793</v>
      </c>
      <c r="G959" s="343" t="s">
        <v>793</v>
      </c>
      <c r="H959" s="343" t="s">
        <v>793</v>
      </c>
      <c r="I959" s="343" t="s">
        <v>793</v>
      </c>
      <c r="J959" s="344">
        <v>4020001029090</v>
      </c>
      <c r="K959" s="345"/>
      <c r="L959" s="345"/>
      <c r="M959" s="345"/>
      <c r="N959" s="345"/>
      <c r="O959" s="345"/>
      <c r="P959" s="346" t="s">
        <v>880</v>
      </c>
      <c r="Q959" s="346" t="s">
        <v>880</v>
      </c>
      <c r="R959" s="346" t="s">
        <v>880</v>
      </c>
      <c r="S959" s="346" t="s">
        <v>880</v>
      </c>
      <c r="T959" s="346" t="s">
        <v>880</v>
      </c>
      <c r="U959" s="346" t="s">
        <v>880</v>
      </c>
      <c r="V959" s="346" t="s">
        <v>880</v>
      </c>
      <c r="W959" s="346" t="s">
        <v>880</v>
      </c>
      <c r="X959" s="346" t="s">
        <v>880</v>
      </c>
      <c r="Y959" s="347">
        <v>0.1</v>
      </c>
      <c r="Z959" s="348"/>
      <c r="AA959" s="348"/>
      <c r="AB959" s="349"/>
      <c r="AC959" s="350" t="s">
        <v>374</v>
      </c>
      <c r="AD959" s="351"/>
      <c r="AE959" s="351"/>
      <c r="AF959" s="351"/>
      <c r="AG959" s="351"/>
      <c r="AH959" s="366" t="s">
        <v>999</v>
      </c>
      <c r="AI959" s="367"/>
      <c r="AJ959" s="367"/>
      <c r="AK959" s="367"/>
      <c r="AL959" s="354">
        <v>99.9</v>
      </c>
      <c r="AM959" s="355">
        <v>99.88</v>
      </c>
      <c r="AN959" s="355">
        <v>99.88</v>
      </c>
      <c r="AO959" s="356">
        <v>99.88</v>
      </c>
      <c r="AP959" s="357" t="s">
        <v>998</v>
      </c>
      <c r="AQ959" s="357"/>
      <c r="AR959" s="357"/>
      <c r="AS959" s="357"/>
      <c r="AT959" s="357"/>
      <c r="AU959" s="357"/>
      <c r="AV959" s="357"/>
      <c r="AW959" s="357"/>
      <c r="AX959" s="357"/>
      <c r="AY959">
        <f>COUNTA($C$959)</f>
        <v>1</v>
      </c>
    </row>
    <row r="960" spans="1:51" s="16" customFormat="1" ht="44.25" customHeight="1" x14ac:dyDescent="0.15">
      <c r="A960" s="380">
        <v>17</v>
      </c>
      <c r="B960" s="380">
        <v>1</v>
      </c>
      <c r="C960" s="343" t="s">
        <v>793</v>
      </c>
      <c r="D960" s="343" t="s">
        <v>793</v>
      </c>
      <c r="E960" s="343" t="s">
        <v>793</v>
      </c>
      <c r="F960" s="343" t="s">
        <v>793</v>
      </c>
      <c r="G960" s="343" t="s">
        <v>793</v>
      </c>
      <c r="H960" s="343" t="s">
        <v>793</v>
      </c>
      <c r="I960" s="343" t="s">
        <v>793</v>
      </c>
      <c r="J960" s="344">
        <v>4020001029090</v>
      </c>
      <c r="K960" s="345"/>
      <c r="L960" s="345"/>
      <c r="M960" s="345"/>
      <c r="N960" s="345"/>
      <c r="O960" s="345"/>
      <c r="P960" s="346" t="s">
        <v>881</v>
      </c>
      <c r="Q960" s="346" t="s">
        <v>881</v>
      </c>
      <c r="R960" s="346" t="s">
        <v>881</v>
      </c>
      <c r="S960" s="346" t="s">
        <v>881</v>
      </c>
      <c r="T960" s="346" t="s">
        <v>881</v>
      </c>
      <c r="U960" s="346" t="s">
        <v>881</v>
      </c>
      <c r="V960" s="346" t="s">
        <v>881</v>
      </c>
      <c r="W960" s="346" t="s">
        <v>881</v>
      </c>
      <c r="X960" s="346" t="s">
        <v>881</v>
      </c>
      <c r="Y960" s="347">
        <v>0.1</v>
      </c>
      <c r="Z960" s="348"/>
      <c r="AA960" s="348"/>
      <c r="AB960" s="349"/>
      <c r="AC960" s="350" t="s">
        <v>374</v>
      </c>
      <c r="AD960" s="351"/>
      <c r="AE960" s="351"/>
      <c r="AF960" s="351"/>
      <c r="AG960" s="351"/>
      <c r="AH960" s="366" t="s">
        <v>999</v>
      </c>
      <c r="AI960" s="367"/>
      <c r="AJ960" s="367"/>
      <c r="AK960" s="367"/>
      <c r="AL960" s="354">
        <v>100</v>
      </c>
      <c r="AM960" s="355">
        <v>100</v>
      </c>
      <c r="AN960" s="355">
        <v>100</v>
      </c>
      <c r="AO960" s="356">
        <v>100</v>
      </c>
      <c r="AP960" s="357" t="s">
        <v>998</v>
      </c>
      <c r="AQ960" s="357"/>
      <c r="AR960" s="357"/>
      <c r="AS960" s="357"/>
      <c r="AT960" s="357"/>
      <c r="AU960" s="357"/>
      <c r="AV960" s="357"/>
      <c r="AW960" s="357"/>
      <c r="AX960" s="357"/>
      <c r="AY960">
        <f>COUNTA($C$960)</f>
        <v>1</v>
      </c>
    </row>
    <row r="961" spans="1:51" ht="44.25" customHeight="1" x14ac:dyDescent="0.15">
      <c r="A961" s="380">
        <v>18</v>
      </c>
      <c r="B961" s="380">
        <v>1</v>
      </c>
      <c r="C961" s="343" t="s">
        <v>793</v>
      </c>
      <c r="D961" s="343" t="s">
        <v>793</v>
      </c>
      <c r="E961" s="343" t="s">
        <v>793</v>
      </c>
      <c r="F961" s="343" t="s">
        <v>793</v>
      </c>
      <c r="G961" s="343" t="s">
        <v>793</v>
      </c>
      <c r="H961" s="343" t="s">
        <v>793</v>
      </c>
      <c r="I961" s="343" t="s">
        <v>793</v>
      </c>
      <c r="J961" s="344">
        <v>4020001029090</v>
      </c>
      <c r="K961" s="345"/>
      <c r="L961" s="345"/>
      <c r="M961" s="345"/>
      <c r="N961" s="345"/>
      <c r="O961" s="345"/>
      <c r="P961" s="346" t="s">
        <v>882</v>
      </c>
      <c r="Q961" s="346" t="s">
        <v>882</v>
      </c>
      <c r="R961" s="346" t="s">
        <v>882</v>
      </c>
      <c r="S961" s="346" t="s">
        <v>882</v>
      </c>
      <c r="T961" s="346" t="s">
        <v>882</v>
      </c>
      <c r="U961" s="346" t="s">
        <v>882</v>
      </c>
      <c r="V961" s="346" t="s">
        <v>882</v>
      </c>
      <c r="W961" s="346" t="s">
        <v>882</v>
      </c>
      <c r="X961" s="346" t="s">
        <v>882</v>
      </c>
      <c r="Y961" s="347">
        <v>0.1</v>
      </c>
      <c r="Z961" s="348"/>
      <c r="AA961" s="348"/>
      <c r="AB961" s="349"/>
      <c r="AC961" s="350" t="s">
        <v>374</v>
      </c>
      <c r="AD961" s="351"/>
      <c r="AE961" s="351"/>
      <c r="AF961" s="351"/>
      <c r="AG961" s="351"/>
      <c r="AH961" s="366" t="s">
        <v>999</v>
      </c>
      <c r="AI961" s="367"/>
      <c r="AJ961" s="367"/>
      <c r="AK961" s="367"/>
      <c r="AL961" s="354">
        <v>99.5</v>
      </c>
      <c r="AM961" s="355">
        <v>99.53</v>
      </c>
      <c r="AN961" s="355">
        <v>99.53</v>
      </c>
      <c r="AO961" s="356">
        <v>99.53</v>
      </c>
      <c r="AP961" s="357" t="s">
        <v>998</v>
      </c>
      <c r="AQ961" s="357"/>
      <c r="AR961" s="357"/>
      <c r="AS961" s="357"/>
      <c r="AT961" s="357"/>
      <c r="AU961" s="357"/>
      <c r="AV961" s="357"/>
      <c r="AW961" s="357"/>
      <c r="AX961" s="357"/>
      <c r="AY961">
        <f>COUNTA($C$961)</f>
        <v>1</v>
      </c>
    </row>
    <row r="962" spans="1:51" ht="44.25" customHeight="1" x14ac:dyDescent="0.15">
      <c r="A962" s="380">
        <v>19</v>
      </c>
      <c r="B962" s="380">
        <v>1</v>
      </c>
      <c r="C962" s="343" t="s">
        <v>793</v>
      </c>
      <c r="D962" s="343" t="s">
        <v>793</v>
      </c>
      <c r="E962" s="343" t="s">
        <v>793</v>
      </c>
      <c r="F962" s="343" t="s">
        <v>793</v>
      </c>
      <c r="G962" s="343" t="s">
        <v>793</v>
      </c>
      <c r="H962" s="343" t="s">
        <v>793</v>
      </c>
      <c r="I962" s="343" t="s">
        <v>793</v>
      </c>
      <c r="J962" s="344">
        <v>4020001029090</v>
      </c>
      <c r="K962" s="345"/>
      <c r="L962" s="345"/>
      <c r="M962" s="345"/>
      <c r="N962" s="345"/>
      <c r="O962" s="345"/>
      <c r="P962" s="346" t="s">
        <v>883</v>
      </c>
      <c r="Q962" s="346" t="s">
        <v>883</v>
      </c>
      <c r="R962" s="346" t="s">
        <v>883</v>
      </c>
      <c r="S962" s="346" t="s">
        <v>883</v>
      </c>
      <c r="T962" s="346" t="s">
        <v>883</v>
      </c>
      <c r="U962" s="346" t="s">
        <v>883</v>
      </c>
      <c r="V962" s="346" t="s">
        <v>883</v>
      </c>
      <c r="W962" s="346" t="s">
        <v>883</v>
      </c>
      <c r="X962" s="346" t="s">
        <v>883</v>
      </c>
      <c r="Y962" s="347">
        <v>0.1</v>
      </c>
      <c r="Z962" s="348"/>
      <c r="AA962" s="348"/>
      <c r="AB962" s="349"/>
      <c r="AC962" s="350" t="s">
        <v>374</v>
      </c>
      <c r="AD962" s="351"/>
      <c r="AE962" s="351"/>
      <c r="AF962" s="351"/>
      <c r="AG962" s="351"/>
      <c r="AH962" s="366" t="s">
        <v>999</v>
      </c>
      <c r="AI962" s="367"/>
      <c r="AJ962" s="367"/>
      <c r="AK962" s="367"/>
      <c r="AL962" s="354">
        <v>100</v>
      </c>
      <c r="AM962" s="355">
        <v>100</v>
      </c>
      <c r="AN962" s="355">
        <v>100</v>
      </c>
      <c r="AO962" s="356">
        <v>100</v>
      </c>
      <c r="AP962" s="357" t="s">
        <v>998</v>
      </c>
      <c r="AQ962" s="357"/>
      <c r="AR962" s="357"/>
      <c r="AS962" s="357"/>
      <c r="AT962" s="357"/>
      <c r="AU962" s="357"/>
      <c r="AV962" s="357"/>
      <c r="AW962" s="357"/>
      <c r="AX962" s="357"/>
      <c r="AY962">
        <f>COUNTA($C$962)</f>
        <v>1</v>
      </c>
    </row>
    <row r="963" spans="1:51" ht="30" customHeight="1" x14ac:dyDescent="0.15">
      <c r="A963" s="380">
        <v>20</v>
      </c>
      <c r="B963" s="380">
        <v>1</v>
      </c>
      <c r="C963" s="343" t="s">
        <v>793</v>
      </c>
      <c r="D963" s="343" t="s">
        <v>793</v>
      </c>
      <c r="E963" s="343" t="s">
        <v>793</v>
      </c>
      <c r="F963" s="343" t="s">
        <v>793</v>
      </c>
      <c r="G963" s="343" t="s">
        <v>793</v>
      </c>
      <c r="H963" s="343" t="s">
        <v>793</v>
      </c>
      <c r="I963" s="343" t="s">
        <v>793</v>
      </c>
      <c r="J963" s="344">
        <v>4020001029090</v>
      </c>
      <c r="K963" s="345"/>
      <c r="L963" s="345"/>
      <c r="M963" s="345"/>
      <c r="N963" s="345"/>
      <c r="O963" s="345"/>
      <c r="P963" s="346" t="s">
        <v>884</v>
      </c>
      <c r="Q963" s="346" t="s">
        <v>884</v>
      </c>
      <c r="R963" s="346" t="s">
        <v>884</v>
      </c>
      <c r="S963" s="346" t="s">
        <v>884</v>
      </c>
      <c r="T963" s="346" t="s">
        <v>884</v>
      </c>
      <c r="U963" s="346" t="s">
        <v>884</v>
      </c>
      <c r="V963" s="346" t="s">
        <v>884</v>
      </c>
      <c r="W963" s="346" t="s">
        <v>884</v>
      </c>
      <c r="X963" s="346" t="s">
        <v>884</v>
      </c>
      <c r="Y963" s="347">
        <v>0.1</v>
      </c>
      <c r="Z963" s="348"/>
      <c r="AA963" s="348"/>
      <c r="AB963" s="349"/>
      <c r="AC963" s="350" t="s">
        <v>374</v>
      </c>
      <c r="AD963" s="351"/>
      <c r="AE963" s="351"/>
      <c r="AF963" s="351"/>
      <c r="AG963" s="351"/>
      <c r="AH963" s="366" t="s">
        <v>999</v>
      </c>
      <c r="AI963" s="367"/>
      <c r="AJ963" s="367"/>
      <c r="AK963" s="367"/>
      <c r="AL963" s="354">
        <v>99.8</v>
      </c>
      <c r="AM963" s="355">
        <v>99.75</v>
      </c>
      <c r="AN963" s="355">
        <v>99.75</v>
      </c>
      <c r="AO963" s="356">
        <v>99.75</v>
      </c>
      <c r="AP963" s="357" t="s">
        <v>998</v>
      </c>
      <c r="AQ963" s="357"/>
      <c r="AR963" s="357"/>
      <c r="AS963" s="357"/>
      <c r="AT963" s="357"/>
      <c r="AU963" s="357"/>
      <c r="AV963" s="357"/>
      <c r="AW963" s="357"/>
      <c r="AX963" s="357"/>
      <c r="AY963">
        <f>COUNTA($C$963)</f>
        <v>1</v>
      </c>
    </row>
    <row r="964" spans="1:51" ht="56.25" customHeight="1" x14ac:dyDescent="0.15">
      <c r="A964" s="380">
        <v>21</v>
      </c>
      <c r="B964" s="380">
        <v>1</v>
      </c>
      <c r="C964" s="343" t="s">
        <v>793</v>
      </c>
      <c r="D964" s="343" t="s">
        <v>793</v>
      </c>
      <c r="E964" s="343" t="s">
        <v>793</v>
      </c>
      <c r="F964" s="343" t="s">
        <v>793</v>
      </c>
      <c r="G964" s="343" t="s">
        <v>793</v>
      </c>
      <c r="H964" s="343" t="s">
        <v>793</v>
      </c>
      <c r="I964" s="343" t="s">
        <v>793</v>
      </c>
      <c r="J964" s="344">
        <v>4020001029090</v>
      </c>
      <c r="K964" s="345"/>
      <c r="L964" s="345"/>
      <c r="M964" s="345"/>
      <c r="N964" s="345"/>
      <c r="O964" s="345"/>
      <c r="P964" s="359" t="s">
        <v>1000</v>
      </c>
      <c r="Q964" s="346" t="s">
        <v>885</v>
      </c>
      <c r="R964" s="346" t="s">
        <v>885</v>
      </c>
      <c r="S964" s="346" t="s">
        <v>885</v>
      </c>
      <c r="T964" s="346" t="s">
        <v>885</v>
      </c>
      <c r="U964" s="346" t="s">
        <v>885</v>
      </c>
      <c r="V964" s="346" t="s">
        <v>885</v>
      </c>
      <c r="W964" s="346" t="s">
        <v>885</v>
      </c>
      <c r="X964" s="346" t="s">
        <v>885</v>
      </c>
      <c r="Y964" s="347">
        <v>0.1</v>
      </c>
      <c r="Z964" s="348"/>
      <c r="AA964" s="348"/>
      <c r="AB964" s="349"/>
      <c r="AC964" s="350" t="s">
        <v>374</v>
      </c>
      <c r="AD964" s="351"/>
      <c r="AE964" s="351"/>
      <c r="AF964" s="351"/>
      <c r="AG964" s="351"/>
      <c r="AH964" s="366" t="s">
        <v>999</v>
      </c>
      <c r="AI964" s="367"/>
      <c r="AJ964" s="367"/>
      <c r="AK964" s="367"/>
      <c r="AL964" s="354">
        <v>99.7</v>
      </c>
      <c r="AM964" s="355">
        <v>99.74</v>
      </c>
      <c r="AN964" s="355">
        <v>99.74</v>
      </c>
      <c r="AO964" s="356">
        <v>99.74</v>
      </c>
      <c r="AP964" s="368" t="s">
        <v>998</v>
      </c>
      <c r="AQ964" s="357"/>
      <c r="AR964" s="357"/>
      <c r="AS964" s="357"/>
      <c r="AT964" s="357"/>
      <c r="AU964" s="357"/>
      <c r="AV964" s="357"/>
      <c r="AW964" s="357"/>
      <c r="AX964" s="357"/>
      <c r="AY964">
        <f>COUNTA($C$964)</f>
        <v>1</v>
      </c>
    </row>
    <row r="965" spans="1:51" ht="33.75" customHeight="1" x14ac:dyDescent="0.15">
      <c r="A965" s="380">
        <v>22</v>
      </c>
      <c r="B965" s="380">
        <v>1</v>
      </c>
      <c r="C965" s="343" t="s">
        <v>763</v>
      </c>
      <c r="D965" s="343" t="s">
        <v>763</v>
      </c>
      <c r="E965" s="343" t="s">
        <v>763</v>
      </c>
      <c r="F965" s="343" t="s">
        <v>763</v>
      </c>
      <c r="G965" s="343" t="s">
        <v>763</v>
      </c>
      <c r="H965" s="343" t="s">
        <v>763</v>
      </c>
      <c r="I965" s="343" t="s">
        <v>763</v>
      </c>
      <c r="J965" s="344">
        <v>2020001020489</v>
      </c>
      <c r="K965" s="345"/>
      <c r="L965" s="345"/>
      <c r="M965" s="345"/>
      <c r="N965" s="345"/>
      <c r="O965" s="345"/>
      <c r="P965" s="346" t="s">
        <v>886</v>
      </c>
      <c r="Q965" s="346" t="s">
        <v>886</v>
      </c>
      <c r="R965" s="346" t="s">
        <v>886</v>
      </c>
      <c r="S965" s="346" t="s">
        <v>886</v>
      </c>
      <c r="T965" s="346" t="s">
        <v>886</v>
      </c>
      <c r="U965" s="346" t="s">
        <v>886</v>
      </c>
      <c r="V965" s="346" t="s">
        <v>886</v>
      </c>
      <c r="W965" s="346" t="s">
        <v>886</v>
      </c>
      <c r="X965" s="346" t="s">
        <v>886</v>
      </c>
      <c r="Y965" s="347">
        <v>0.1</v>
      </c>
      <c r="Z965" s="348"/>
      <c r="AA965" s="348"/>
      <c r="AB965" s="349"/>
      <c r="AC965" s="350" t="s">
        <v>374</v>
      </c>
      <c r="AD965" s="351"/>
      <c r="AE965" s="351"/>
      <c r="AF965" s="351"/>
      <c r="AG965" s="351"/>
      <c r="AH965" s="366" t="s">
        <v>999</v>
      </c>
      <c r="AI965" s="367"/>
      <c r="AJ965" s="367"/>
      <c r="AK965" s="367"/>
      <c r="AL965" s="354">
        <v>99.8</v>
      </c>
      <c r="AM965" s="355">
        <v>99.84</v>
      </c>
      <c r="AN965" s="355">
        <v>99.84</v>
      </c>
      <c r="AO965" s="356">
        <v>99.84</v>
      </c>
      <c r="AP965" s="357" t="s">
        <v>998</v>
      </c>
      <c r="AQ965" s="357"/>
      <c r="AR965" s="357"/>
      <c r="AS965" s="357"/>
      <c r="AT965" s="357"/>
      <c r="AU965" s="357"/>
      <c r="AV965" s="357"/>
      <c r="AW965" s="357"/>
      <c r="AX965" s="357"/>
      <c r="AY965">
        <f>COUNTA($C$965)</f>
        <v>1</v>
      </c>
    </row>
    <row r="966" spans="1:51" ht="33.75" customHeight="1" x14ac:dyDescent="0.15">
      <c r="A966" s="380">
        <v>23</v>
      </c>
      <c r="B966" s="380">
        <v>1</v>
      </c>
      <c r="C966" s="343" t="s">
        <v>763</v>
      </c>
      <c r="D966" s="343" t="s">
        <v>763</v>
      </c>
      <c r="E966" s="343" t="s">
        <v>763</v>
      </c>
      <c r="F966" s="343" t="s">
        <v>763</v>
      </c>
      <c r="G966" s="343" t="s">
        <v>763</v>
      </c>
      <c r="H966" s="343" t="s">
        <v>763</v>
      </c>
      <c r="I966" s="343" t="s">
        <v>763</v>
      </c>
      <c r="J966" s="344">
        <v>2020001020489</v>
      </c>
      <c r="K966" s="345"/>
      <c r="L966" s="345"/>
      <c r="M966" s="345"/>
      <c r="N966" s="345"/>
      <c r="O966" s="345"/>
      <c r="P966" s="346" t="s">
        <v>887</v>
      </c>
      <c r="Q966" s="346" t="s">
        <v>887</v>
      </c>
      <c r="R966" s="346" t="s">
        <v>887</v>
      </c>
      <c r="S966" s="346" t="s">
        <v>887</v>
      </c>
      <c r="T966" s="346" t="s">
        <v>887</v>
      </c>
      <c r="U966" s="346" t="s">
        <v>887</v>
      </c>
      <c r="V966" s="346" t="s">
        <v>887</v>
      </c>
      <c r="W966" s="346" t="s">
        <v>887</v>
      </c>
      <c r="X966" s="346" t="s">
        <v>887</v>
      </c>
      <c r="Y966" s="347">
        <v>0.1</v>
      </c>
      <c r="Z966" s="348"/>
      <c r="AA966" s="348"/>
      <c r="AB966" s="349"/>
      <c r="AC966" s="350" t="s">
        <v>374</v>
      </c>
      <c r="AD966" s="351"/>
      <c r="AE966" s="351"/>
      <c r="AF966" s="351"/>
      <c r="AG966" s="351"/>
      <c r="AH966" s="366" t="s">
        <v>999</v>
      </c>
      <c r="AI966" s="367"/>
      <c r="AJ966" s="367"/>
      <c r="AK966" s="367"/>
      <c r="AL966" s="354">
        <v>99.8</v>
      </c>
      <c r="AM966" s="355">
        <v>99.76</v>
      </c>
      <c r="AN966" s="355">
        <v>99.76</v>
      </c>
      <c r="AO966" s="356">
        <v>99.76</v>
      </c>
      <c r="AP966" s="357" t="s">
        <v>998</v>
      </c>
      <c r="AQ966" s="357"/>
      <c r="AR966" s="357"/>
      <c r="AS966" s="357"/>
      <c r="AT966" s="357"/>
      <c r="AU966" s="357"/>
      <c r="AV966" s="357"/>
      <c r="AW966" s="357"/>
      <c r="AX966" s="357"/>
      <c r="AY966">
        <f>COUNTA($C$966)</f>
        <v>1</v>
      </c>
    </row>
    <row r="967" spans="1:51" ht="33.75" customHeight="1" x14ac:dyDescent="0.15">
      <c r="A967" s="380">
        <v>24</v>
      </c>
      <c r="B967" s="380">
        <v>1</v>
      </c>
      <c r="C967" s="343" t="s">
        <v>763</v>
      </c>
      <c r="D967" s="343" t="s">
        <v>763</v>
      </c>
      <c r="E967" s="343" t="s">
        <v>763</v>
      </c>
      <c r="F967" s="343" t="s">
        <v>763</v>
      </c>
      <c r="G967" s="343" t="s">
        <v>763</v>
      </c>
      <c r="H967" s="343" t="s">
        <v>763</v>
      </c>
      <c r="I967" s="343" t="s">
        <v>763</v>
      </c>
      <c r="J967" s="344">
        <v>2020001020489</v>
      </c>
      <c r="K967" s="345"/>
      <c r="L967" s="345"/>
      <c r="M967" s="345"/>
      <c r="N967" s="345"/>
      <c r="O967" s="345"/>
      <c r="P967" s="346" t="s">
        <v>888</v>
      </c>
      <c r="Q967" s="346" t="s">
        <v>888</v>
      </c>
      <c r="R967" s="346" t="s">
        <v>888</v>
      </c>
      <c r="S967" s="346" t="s">
        <v>888</v>
      </c>
      <c r="T967" s="346" t="s">
        <v>888</v>
      </c>
      <c r="U967" s="346" t="s">
        <v>888</v>
      </c>
      <c r="V967" s="346" t="s">
        <v>888</v>
      </c>
      <c r="W967" s="346" t="s">
        <v>888</v>
      </c>
      <c r="X967" s="346" t="s">
        <v>888</v>
      </c>
      <c r="Y967" s="347">
        <v>0.1</v>
      </c>
      <c r="Z967" s="348"/>
      <c r="AA967" s="348"/>
      <c r="AB967" s="349"/>
      <c r="AC967" s="350" t="s">
        <v>374</v>
      </c>
      <c r="AD967" s="351"/>
      <c r="AE967" s="351"/>
      <c r="AF967" s="351"/>
      <c r="AG967" s="351"/>
      <c r="AH967" s="366" t="s">
        <v>999</v>
      </c>
      <c r="AI967" s="367"/>
      <c r="AJ967" s="367"/>
      <c r="AK967" s="367"/>
      <c r="AL967" s="354">
        <v>99.9</v>
      </c>
      <c r="AM967" s="355">
        <v>99.99</v>
      </c>
      <c r="AN967" s="355">
        <v>99.99</v>
      </c>
      <c r="AO967" s="356">
        <v>99.99</v>
      </c>
      <c r="AP967" s="357" t="s">
        <v>998</v>
      </c>
      <c r="AQ967" s="357"/>
      <c r="AR967" s="357"/>
      <c r="AS967" s="357"/>
      <c r="AT967" s="357"/>
      <c r="AU967" s="357"/>
      <c r="AV967" s="357"/>
      <c r="AW967" s="357"/>
      <c r="AX967" s="357"/>
      <c r="AY967">
        <f>COUNTA($C$967)</f>
        <v>1</v>
      </c>
    </row>
    <row r="968" spans="1:51" ht="33.75" customHeight="1" x14ac:dyDescent="0.15">
      <c r="A968" s="380">
        <v>25</v>
      </c>
      <c r="B968" s="380">
        <v>1</v>
      </c>
      <c r="C968" s="343" t="s">
        <v>763</v>
      </c>
      <c r="D968" s="343" t="s">
        <v>763</v>
      </c>
      <c r="E968" s="343" t="s">
        <v>763</v>
      </c>
      <c r="F968" s="343" t="s">
        <v>763</v>
      </c>
      <c r="G968" s="343" t="s">
        <v>763</v>
      </c>
      <c r="H968" s="343" t="s">
        <v>763</v>
      </c>
      <c r="I968" s="343" t="s">
        <v>763</v>
      </c>
      <c r="J968" s="344">
        <v>2020001020489</v>
      </c>
      <c r="K968" s="345"/>
      <c r="L968" s="345"/>
      <c r="M968" s="345"/>
      <c r="N968" s="345"/>
      <c r="O968" s="345"/>
      <c r="P968" s="346" t="s">
        <v>889</v>
      </c>
      <c r="Q968" s="346" t="s">
        <v>889</v>
      </c>
      <c r="R968" s="346" t="s">
        <v>889</v>
      </c>
      <c r="S968" s="346" t="s">
        <v>889</v>
      </c>
      <c r="T968" s="346" t="s">
        <v>889</v>
      </c>
      <c r="U968" s="346" t="s">
        <v>889</v>
      </c>
      <c r="V968" s="346" t="s">
        <v>889</v>
      </c>
      <c r="W968" s="346" t="s">
        <v>889</v>
      </c>
      <c r="X968" s="346" t="s">
        <v>889</v>
      </c>
      <c r="Y968" s="347">
        <v>0.1</v>
      </c>
      <c r="Z968" s="348"/>
      <c r="AA968" s="348"/>
      <c r="AB968" s="349"/>
      <c r="AC968" s="350" t="s">
        <v>374</v>
      </c>
      <c r="AD968" s="351"/>
      <c r="AE968" s="351"/>
      <c r="AF968" s="351"/>
      <c r="AG968" s="351"/>
      <c r="AH968" s="366" t="s">
        <v>999</v>
      </c>
      <c r="AI968" s="367"/>
      <c r="AJ968" s="367"/>
      <c r="AK968" s="367"/>
      <c r="AL968" s="354">
        <v>99.7</v>
      </c>
      <c r="AM968" s="355">
        <v>99.71</v>
      </c>
      <c r="AN968" s="355">
        <v>99.71</v>
      </c>
      <c r="AO968" s="356">
        <v>99.71</v>
      </c>
      <c r="AP968" s="357" t="s">
        <v>998</v>
      </c>
      <c r="AQ968" s="357"/>
      <c r="AR968" s="357"/>
      <c r="AS968" s="357"/>
      <c r="AT968" s="357"/>
      <c r="AU968" s="357"/>
      <c r="AV968" s="357"/>
      <c r="AW968" s="357"/>
      <c r="AX968" s="357"/>
      <c r="AY968">
        <f>COUNTA($C$968)</f>
        <v>1</v>
      </c>
    </row>
    <row r="969" spans="1:51" ht="45" customHeight="1" x14ac:dyDescent="0.15">
      <c r="A969" s="380">
        <v>26</v>
      </c>
      <c r="B969" s="380">
        <v>1</v>
      </c>
      <c r="C969" s="343" t="s">
        <v>763</v>
      </c>
      <c r="D969" s="343" t="s">
        <v>763</v>
      </c>
      <c r="E969" s="343" t="s">
        <v>763</v>
      </c>
      <c r="F969" s="343" t="s">
        <v>763</v>
      </c>
      <c r="G969" s="343" t="s">
        <v>763</v>
      </c>
      <c r="H969" s="343" t="s">
        <v>763</v>
      </c>
      <c r="I969" s="343" t="s">
        <v>763</v>
      </c>
      <c r="J969" s="344">
        <v>2020001020489</v>
      </c>
      <c r="K969" s="345"/>
      <c r="L969" s="345"/>
      <c r="M969" s="345"/>
      <c r="N969" s="345"/>
      <c r="O969" s="345"/>
      <c r="P969" s="346" t="s">
        <v>890</v>
      </c>
      <c r="Q969" s="346" t="s">
        <v>890</v>
      </c>
      <c r="R969" s="346" t="s">
        <v>890</v>
      </c>
      <c r="S969" s="346" t="s">
        <v>890</v>
      </c>
      <c r="T969" s="346" t="s">
        <v>890</v>
      </c>
      <c r="U969" s="346" t="s">
        <v>890</v>
      </c>
      <c r="V969" s="346" t="s">
        <v>890</v>
      </c>
      <c r="W969" s="346" t="s">
        <v>890</v>
      </c>
      <c r="X969" s="346" t="s">
        <v>890</v>
      </c>
      <c r="Y969" s="347">
        <v>0.1</v>
      </c>
      <c r="Z969" s="348"/>
      <c r="AA969" s="348"/>
      <c r="AB969" s="349"/>
      <c r="AC969" s="350" t="s">
        <v>374</v>
      </c>
      <c r="AD969" s="351"/>
      <c r="AE969" s="351"/>
      <c r="AF969" s="351"/>
      <c r="AG969" s="351"/>
      <c r="AH969" s="366" t="s">
        <v>999</v>
      </c>
      <c r="AI969" s="367"/>
      <c r="AJ969" s="367"/>
      <c r="AK969" s="367"/>
      <c r="AL969" s="354">
        <v>99.7</v>
      </c>
      <c r="AM969" s="355">
        <v>99.71</v>
      </c>
      <c r="AN969" s="355">
        <v>99.71</v>
      </c>
      <c r="AO969" s="356">
        <v>99.71</v>
      </c>
      <c r="AP969" s="357" t="s">
        <v>998</v>
      </c>
      <c r="AQ969" s="357"/>
      <c r="AR969" s="357"/>
      <c r="AS969" s="357"/>
      <c r="AT969" s="357"/>
      <c r="AU969" s="357"/>
      <c r="AV969" s="357"/>
      <c r="AW969" s="357"/>
      <c r="AX969" s="357"/>
      <c r="AY969">
        <f>COUNTA($C$969)</f>
        <v>1</v>
      </c>
    </row>
    <row r="970" spans="1:51" ht="45.75" customHeight="1" x14ac:dyDescent="0.15">
      <c r="A970" s="380">
        <v>27</v>
      </c>
      <c r="B970" s="380">
        <v>1</v>
      </c>
      <c r="C970" s="343" t="s">
        <v>763</v>
      </c>
      <c r="D970" s="343" t="s">
        <v>763</v>
      </c>
      <c r="E970" s="343" t="s">
        <v>763</v>
      </c>
      <c r="F970" s="343" t="s">
        <v>763</v>
      </c>
      <c r="G970" s="343" t="s">
        <v>763</v>
      </c>
      <c r="H970" s="343" t="s">
        <v>763</v>
      </c>
      <c r="I970" s="343" t="s">
        <v>763</v>
      </c>
      <c r="J970" s="344">
        <v>2020001020489</v>
      </c>
      <c r="K970" s="345"/>
      <c r="L970" s="345"/>
      <c r="M970" s="345"/>
      <c r="N970" s="345"/>
      <c r="O970" s="345"/>
      <c r="P970" s="346" t="s">
        <v>891</v>
      </c>
      <c r="Q970" s="346" t="s">
        <v>891</v>
      </c>
      <c r="R970" s="346" t="s">
        <v>891</v>
      </c>
      <c r="S970" s="346" t="s">
        <v>891</v>
      </c>
      <c r="T970" s="346" t="s">
        <v>891</v>
      </c>
      <c r="U970" s="346" t="s">
        <v>891</v>
      </c>
      <c r="V970" s="346" t="s">
        <v>891</v>
      </c>
      <c r="W970" s="346" t="s">
        <v>891</v>
      </c>
      <c r="X970" s="346" t="s">
        <v>891</v>
      </c>
      <c r="Y970" s="347">
        <v>0.1</v>
      </c>
      <c r="Z970" s="348"/>
      <c r="AA970" s="348"/>
      <c r="AB970" s="349"/>
      <c r="AC970" s="350" t="s">
        <v>374</v>
      </c>
      <c r="AD970" s="351"/>
      <c r="AE970" s="351"/>
      <c r="AF970" s="351"/>
      <c r="AG970" s="351"/>
      <c r="AH970" s="366" t="s">
        <v>999</v>
      </c>
      <c r="AI970" s="367"/>
      <c r="AJ970" s="367"/>
      <c r="AK970" s="367"/>
      <c r="AL970" s="354">
        <v>99.9</v>
      </c>
      <c r="AM970" s="355">
        <v>99.88</v>
      </c>
      <c r="AN970" s="355">
        <v>99.88</v>
      </c>
      <c r="AO970" s="356">
        <v>99.88</v>
      </c>
      <c r="AP970" s="357" t="s">
        <v>998</v>
      </c>
      <c r="AQ970" s="357"/>
      <c r="AR970" s="357"/>
      <c r="AS970" s="357"/>
      <c r="AT970" s="357"/>
      <c r="AU970" s="357"/>
      <c r="AV970" s="357"/>
      <c r="AW970" s="357"/>
      <c r="AX970" s="357"/>
      <c r="AY970">
        <f>COUNTA($C$970)</f>
        <v>1</v>
      </c>
    </row>
    <row r="971" spans="1:51" ht="50.25" customHeight="1" x14ac:dyDescent="0.15">
      <c r="A971" s="380">
        <v>28</v>
      </c>
      <c r="B971" s="380">
        <v>1</v>
      </c>
      <c r="C971" s="343" t="s">
        <v>763</v>
      </c>
      <c r="D971" s="343" t="s">
        <v>763</v>
      </c>
      <c r="E971" s="343" t="s">
        <v>763</v>
      </c>
      <c r="F971" s="343" t="s">
        <v>763</v>
      </c>
      <c r="G971" s="343" t="s">
        <v>763</v>
      </c>
      <c r="H971" s="343" t="s">
        <v>763</v>
      </c>
      <c r="I971" s="343" t="s">
        <v>763</v>
      </c>
      <c r="J971" s="344">
        <v>2020001020489</v>
      </c>
      <c r="K971" s="345"/>
      <c r="L971" s="345"/>
      <c r="M971" s="345"/>
      <c r="N971" s="345"/>
      <c r="O971" s="345"/>
      <c r="P971" s="346" t="s">
        <v>892</v>
      </c>
      <c r="Q971" s="346" t="s">
        <v>892</v>
      </c>
      <c r="R971" s="346" t="s">
        <v>892</v>
      </c>
      <c r="S971" s="346" t="s">
        <v>892</v>
      </c>
      <c r="T971" s="346" t="s">
        <v>892</v>
      </c>
      <c r="U971" s="346" t="s">
        <v>892</v>
      </c>
      <c r="V971" s="346" t="s">
        <v>892</v>
      </c>
      <c r="W971" s="346" t="s">
        <v>892</v>
      </c>
      <c r="X971" s="346" t="s">
        <v>892</v>
      </c>
      <c r="Y971" s="347">
        <v>0.1</v>
      </c>
      <c r="Z971" s="348"/>
      <c r="AA971" s="348"/>
      <c r="AB971" s="349"/>
      <c r="AC971" s="350" t="s">
        <v>374</v>
      </c>
      <c r="AD971" s="351"/>
      <c r="AE971" s="351"/>
      <c r="AF971" s="351"/>
      <c r="AG971" s="351"/>
      <c r="AH971" s="366" t="s">
        <v>999</v>
      </c>
      <c r="AI971" s="367"/>
      <c r="AJ971" s="367"/>
      <c r="AK971" s="367"/>
      <c r="AL971" s="354">
        <v>99.5</v>
      </c>
      <c r="AM971" s="355">
        <v>99.48</v>
      </c>
      <c r="AN971" s="355">
        <v>99.48</v>
      </c>
      <c r="AO971" s="356">
        <v>99.48</v>
      </c>
      <c r="AP971" s="357" t="s">
        <v>998</v>
      </c>
      <c r="AQ971" s="357"/>
      <c r="AR971" s="357"/>
      <c r="AS971" s="357"/>
      <c r="AT971" s="357"/>
      <c r="AU971" s="357"/>
      <c r="AV971" s="357"/>
      <c r="AW971" s="357"/>
      <c r="AX971" s="357"/>
      <c r="AY971">
        <f>COUNTA($C$971)</f>
        <v>1</v>
      </c>
    </row>
    <row r="972" spans="1:51" ht="30" customHeight="1" x14ac:dyDescent="0.15">
      <c r="A972" s="380">
        <v>29</v>
      </c>
      <c r="B972" s="380">
        <v>1</v>
      </c>
      <c r="C972" s="343" t="s">
        <v>763</v>
      </c>
      <c r="D972" s="343" t="s">
        <v>763</v>
      </c>
      <c r="E972" s="343" t="s">
        <v>763</v>
      </c>
      <c r="F972" s="343" t="s">
        <v>763</v>
      </c>
      <c r="G972" s="343" t="s">
        <v>763</v>
      </c>
      <c r="H972" s="343" t="s">
        <v>763</v>
      </c>
      <c r="I972" s="343" t="s">
        <v>763</v>
      </c>
      <c r="J972" s="344">
        <v>2020001020489</v>
      </c>
      <c r="K972" s="345"/>
      <c r="L972" s="345"/>
      <c r="M972" s="345"/>
      <c r="N972" s="345"/>
      <c r="O972" s="345"/>
      <c r="P972" s="346" t="s">
        <v>889</v>
      </c>
      <c r="Q972" s="346" t="s">
        <v>889</v>
      </c>
      <c r="R972" s="346" t="s">
        <v>889</v>
      </c>
      <c r="S972" s="346" t="s">
        <v>889</v>
      </c>
      <c r="T972" s="346" t="s">
        <v>889</v>
      </c>
      <c r="U972" s="346" t="s">
        <v>889</v>
      </c>
      <c r="V972" s="346" t="s">
        <v>889</v>
      </c>
      <c r="W972" s="346" t="s">
        <v>889</v>
      </c>
      <c r="X972" s="346" t="s">
        <v>889</v>
      </c>
      <c r="Y972" s="347">
        <v>0.1</v>
      </c>
      <c r="Z972" s="348"/>
      <c r="AA972" s="348"/>
      <c r="AB972" s="349"/>
      <c r="AC972" s="350" t="s">
        <v>374</v>
      </c>
      <c r="AD972" s="351"/>
      <c r="AE972" s="351"/>
      <c r="AF972" s="351"/>
      <c r="AG972" s="351"/>
      <c r="AH972" s="366" t="s">
        <v>999</v>
      </c>
      <c r="AI972" s="367"/>
      <c r="AJ972" s="367"/>
      <c r="AK972" s="367"/>
      <c r="AL972" s="354">
        <v>99.6</v>
      </c>
      <c r="AM972" s="355">
        <v>99.61</v>
      </c>
      <c r="AN972" s="355">
        <v>99.61</v>
      </c>
      <c r="AO972" s="356">
        <v>99.61</v>
      </c>
      <c r="AP972" s="357" t="s">
        <v>998</v>
      </c>
      <c r="AQ972" s="357"/>
      <c r="AR972" s="357"/>
      <c r="AS972" s="357"/>
      <c r="AT972" s="357"/>
      <c r="AU972" s="357"/>
      <c r="AV972" s="357"/>
      <c r="AW972" s="357"/>
      <c r="AX972" s="357"/>
      <c r="AY972">
        <f>COUNTA($C$972)</f>
        <v>1</v>
      </c>
    </row>
    <row r="973" spans="1:51" ht="47.25" customHeight="1" x14ac:dyDescent="0.15">
      <c r="A973" s="380">
        <v>30</v>
      </c>
      <c r="B973" s="380">
        <v>1</v>
      </c>
      <c r="C973" s="343" t="s">
        <v>763</v>
      </c>
      <c r="D973" s="343" t="s">
        <v>763</v>
      </c>
      <c r="E973" s="343" t="s">
        <v>763</v>
      </c>
      <c r="F973" s="343" t="s">
        <v>763</v>
      </c>
      <c r="G973" s="343" t="s">
        <v>763</v>
      </c>
      <c r="H973" s="343" t="s">
        <v>763</v>
      </c>
      <c r="I973" s="343" t="s">
        <v>763</v>
      </c>
      <c r="J973" s="344">
        <v>2020001020489</v>
      </c>
      <c r="K973" s="345"/>
      <c r="L973" s="345"/>
      <c r="M973" s="345"/>
      <c r="N973" s="345"/>
      <c r="O973" s="345"/>
      <c r="P973" s="346" t="s">
        <v>893</v>
      </c>
      <c r="Q973" s="346" t="s">
        <v>893</v>
      </c>
      <c r="R973" s="346" t="s">
        <v>893</v>
      </c>
      <c r="S973" s="346" t="s">
        <v>893</v>
      </c>
      <c r="T973" s="346" t="s">
        <v>893</v>
      </c>
      <c r="U973" s="346" t="s">
        <v>893</v>
      </c>
      <c r="V973" s="346" t="s">
        <v>893</v>
      </c>
      <c r="W973" s="346" t="s">
        <v>893</v>
      </c>
      <c r="X973" s="346" t="s">
        <v>893</v>
      </c>
      <c r="Y973" s="347">
        <v>0.1</v>
      </c>
      <c r="Z973" s="348"/>
      <c r="AA973" s="348"/>
      <c r="AB973" s="349"/>
      <c r="AC973" s="350" t="s">
        <v>374</v>
      </c>
      <c r="AD973" s="351"/>
      <c r="AE973" s="351"/>
      <c r="AF973" s="351"/>
      <c r="AG973" s="351"/>
      <c r="AH973" s="366" t="s">
        <v>999</v>
      </c>
      <c r="AI973" s="367"/>
      <c r="AJ973" s="367"/>
      <c r="AK973" s="367"/>
      <c r="AL973" s="354">
        <v>99.9</v>
      </c>
      <c r="AM973" s="355">
        <v>99.91</v>
      </c>
      <c r="AN973" s="355">
        <v>99.91</v>
      </c>
      <c r="AO973" s="356">
        <v>99.91</v>
      </c>
      <c r="AP973" s="357" t="s">
        <v>998</v>
      </c>
      <c r="AQ973" s="357"/>
      <c r="AR973" s="357"/>
      <c r="AS973" s="357"/>
      <c r="AT973" s="357"/>
      <c r="AU973" s="357"/>
      <c r="AV973" s="357"/>
      <c r="AW973" s="357"/>
      <c r="AX973" s="357"/>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80">
        <v>1</v>
      </c>
      <c r="B977" s="380">
        <v>1</v>
      </c>
      <c r="C977" s="343" t="s">
        <v>905</v>
      </c>
      <c r="D977" s="343" t="s">
        <v>905</v>
      </c>
      <c r="E977" s="343" t="s">
        <v>905</v>
      </c>
      <c r="F977" s="343" t="s">
        <v>905</v>
      </c>
      <c r="G977" s="343" t="s">
        <v>905</v>
      </c>
      <c r="H977" s="343" t="s">
        <v>905</v>
      </c>
      <c r="I977" s="343" t="s">
        <v>905</v>
      </c>
      <c r="J977" s="344">
        <v>9010001079644</v>
      </c>
      <c r="K977" s="345"/>
      <c r="L977" s="345"/>
      <c r="M977" s="345"/>
      <c r="N977" s="345"/>
      <c r="O977" s="345"/>
      <c r="P977" s="346" t="s">
        <v>895</v>
      </c>
      <c r="Q977" s="346" t="s">
        <v>895</v>
      </c>
      <c r="R977" s="346" t="s">
        <v>895</v>
      </c>
      <c r="S977" s="346" t="s">
        <v>895</v>
      </c>
      <c r="T977" s="346" t="s">
        <v>895</v>
      </c>
      <c r="U977" s="346" t="s">
        <v>895</v>
      </c>
      <c r="V977" s="346" t="s">
        <v>895</v>
      </c>
      <c r="W977" s="346" t="s">
        <v>895</v>
      </c>
      <c r="X977" s="346" t="s">
        <v>895</v>
      </c>
      <c r="Y977" s="347">
        <v>955</v>
      </c>
      <c r="Z977" s="348">
        <v>955176200</v>
      </c>
      <c r="AA977" s="348">
        <v>955176200</v>
      </c>
      <c r="AB977" s="349">
        <v>955176200</v>
      </c>
      <c r="AC977" s="350" t="s">
        <v>375</v>
      </c>
      <c r="AD977" s="351"/>
      <c r="AE977" s="351"/>
      <c r="AF977" s="351"/>
      <c r="AG977" s="351"/>
      <c r="AH977" s="366" t="s">
        <v>999</v>
      </c>
      <c r="AI977" s="367"/>
      <c r="AJ977" s="367"/>
      <c r="AK977" s="367"/>
      <c r="AL977" s="354">
        <v>99.9</v>
      </c>
      <c r="AM977" s="355">
        <v>99.96</v>
      </c>
      <c r="AN977" s="355">
        <v>99.96</v>
      </c>
      <c r="AO977" s="356">
        <v>99.96</v>
      </c>
      <c r="AP977" s="357" t="s">
        <v>998</v>
      </c>
      <c r="AQ977" s="357"/>
      <c r="AR977" s="357"/>
      <c r="AS977" s="357"/>
      <c r="AT977" s="357"/>
      <c r="AU977" s="357"/>
      <c r="AV977" s="357"/>
      <c r="AW977" s="357"/>
      <c r="AX977" s="357"/>
      <c r="AY977">
        <f t="shared" si="121"/>
        <v>1</v>
      </c>
    </row>
    <row r="978" spans="1:51" ht="30" customHeight="1" x14ac:dyDescent="0.15">
      <c r="A978" s="380">
        <v>2</v>
      </c>
      <c r="B978" s="380">
        <v>1</v>
      </c>
      <c r="C978" s="343" t="s">
        <v>905</v>
      </c>
      <c r="D978" s="343" t="s">
        <v>905</v>
      </c>
      <c r="E978" s="343" t="s">
        <v>905</v>
      </c>
      <c r="F978" s="343" t="s">
        <v>905</v>
      </c>
      <c r="G978" s="343" t="s">
        <v>905</v>
      </c>
      <c r="H978" s="343" t="s">
        <v>905</v>
      </c>
      <c r="I978" s="343" t="s">
        <v>905</v>
      </c>
      <c r="J978" s="344">
        <v>9010001079644</v>
      </c>
      <c r="K978" s="345"/>
      <c r="L978" s="345"/>
      <c r="M978" s="345"/>
      <c r="N978" s="345"/>
      <c r="O978" s="345"/>
      <c r="P978" s="346" t="s">
        <v>896</v>
      </c>
      <c r="Q978" s="346" t="s">
        <v>896</v>
      </c>
      <c r="R978" s="346" t="s">
        <v>896</v>
      </c>
      <c r="S978" s="346" t="s">
        <v>896</v>
      </c>
      <c r="T978" s="346" t="s">
        <v>896</v>
      </c>
      <c r="U978" s="346" t="s">
        <v>896</v>
      </c>
      <c r="V978" s="346" t="s">
        <v>896</v>
      </c>
      <c r="W978" s="346" t="s">
        <v>896</v>
      </c>
      <c r="X978" s="346" t="s">
        <v>896</v>
      </c>
      <c r="Y978" s="347">
        <v>900</v>
      </c>
      <c r="Z978" s="348">
        <v>900169600</v>
      </c>
      <c r="AA978" s="348">
        <v>900169600</v>
      </c>
      <c r="AB978" s="349">
        <v>900169600</v>
      </c>
      <c r="AC978" s="350" t="s">
        <v>375</v>
      </c>
      <c r="AD978" s="351"/>
      <c r="AE978" s="351"/>
      <c r="AF978" s="351"/>
      <c r="AG978" s="351"/>
      <c r="AH978" s="366" t="s">
        <v>999</v>
      </c>
      <c r="AI978" s="367"/>
      <c r="AJ978" s="367"/>
      <c r="AK978" s="367"/>
      <c r="AL978" s="354">
        <v>99.9</v>
      </c>
      <c r="AM978" s="355">
        <v>99.95</v>
      </c>
      <c r="AN978" s="355">
        <v>99.95</v>
      </c>
      <c r="AO978" s="356">
        <v>99.95</v>
      </c>
      <c r="AP978" s="357" t="s">
        <v>998</v>
      </c>
      <c r="AQ978" s="357"/>
      <c r="AR978" s="357"/>
      <c r="AS978" s="357"/>
      <c r="AT978" s="357"/>
      <c r="AU978" s="357"/>
      <c r="AV978" s="357"/>
      <c r="AW978" s="357"/>
      <c r="AX978" s="357"/>
      <c r="AY978">
        <f>COUNTA($C$978)</f>
        <v>1</v>
      </c>
    </row>
    <row r="979" spans="1:51" ht="30" customHeight="1" x14ac:dyDescent="0.15">
      <c r="A979" s="380">
        <v>3</v>
      </c>
      <c r="B979" s="380">
        <v>1</v>
      </c>
      <c r="C979" s="358" t="s">
        <v>905</v>
      </c>
      <c r="D979" s="343" t="s">
        <v>905</v>
      </c>
      <c r="E979" s="343" t="s">
        <v>905</v>
      </c>
      <c r="F979" s="343" t="s">
        <v>905</v>
      </c>
      <c r="G979" s="343" t="s">
        <v>905</v>
      </c>
      <c r="H979" s="343" t="s">
        <v>905</v>
      </c>
      <c r="I979" s="343" t="s">
        <v>905</v>
      </c>
      <c r="J979" s="344">
        <v>9010001079644</v>
      </c>
      <c r="K979" s="345"/>
      <c r="L979" s="345"/>
      <c r="M979" s="345"/>
      <c r="N979" s="345"/>
      <c r="O979" s="345"/>
      <c r="P979" s="359" t="s">
        <v>897</v>
      </c>
      <c r="Q979" s="346" t="s">
        <v>897</v>
      </c>
      <c r="R979" s="346" t="s">
        <v>897</v>
      </c>
      <c r="S979" s="346" t="s">
        <v>897</v>
      </c>
      <c r="T979" s="346" t="s">
        <v>897</v>
      </c>
      <c r="U979" s="346" t="s">
        <v>897</v>
      </c>
      <c r="V979" s="346" t="s">
        <v>897</v>
      </c>
      <c r="W979" s="346" t="s">
        <v>897</v>
      </c>
      <c r="X979" s="346" t="s">
        <v>897</v>
      </c>
      <c r="Y979" s="347">
        <v>695</v>
      </c>
      <c r="Z979" s="348">
        <v>694857350</v>
      </c>
      <c r="AA979" s="348">
        <v>694857350</v>
      </c>
      <c r="AB979" s="349">
        <v>694857350</v>
      </c>
      <c r="AC979" s="350" t="s">
        <v>375</v>
      </c>
      <c r="AD979" s="351"/>
      <c r="AE979" s="351"/>
      <c r="AF979" s="351"/>
      <c r="AG979" s="351"/>
      <c r="AH979" s="366" t="s">
        <v>999</v>
      </c>
      <c r="AI979" s="367"/>
      <c r="AJ979" s="367"/>
      <c r="AK979" s="367"/>
      <c r="AL979" s="354">
        <v>99.9</v>
      </c>
      <c r="AM979" s="355">
        <v>99.95</v>
      </c>
      <c r="AN979" s="355">
        <v>99.95</v>
      </c>
      <c r="AO979" s="356">
        <v>99.95</v>
      </c>
      <c r="AP979" s="357" t="s">
        <v>998</v>
      </c>
      <c r="AQ979" s="357"/>
      <c r="AR979" s="357"/>
      <c r="AS979" s="357"/>
      <c r="AT979" s="357"/>
      <c r="AU979" s="357"/>
      <c r="AV979" s="357"/>
      <c r="AW979" s="357"/>
      <c r="AX979" s="357"/>
      <c r="AY979">
        <f>COUNTA($C$979)</f>
        <v>1</v>
      </c>
    </row>
    <row r="980" spans="1:51" ht="30" customHeight="1" x14ac:dyDescent="0.15">
      <c r="A980" s="380">
        <v>4</v>
      </c>
      <c r="B980" s="380">
        <v>1</v>
      </c>
      <c r="C980" s="358" t="s">
        <v>905</v>
      </c>
      <c r="D980" s="343" t="s">
        <v>905</v>
      </c>
      <c r="E980" s="343" t="s">
        <v>905</v>
      </c>
      <c r="F980" s="343" t="s">
        <v>905</v>
      </c>
      <c r="G980" s="343" t="s">
        <v>905</v>
      </c>
      <c r="H980" s="343" t="s">
        <v>905</v>
      </c>
      <c r="I980" s="343" t="s">
        <v>905</v>
      </c>
      <c r="J980" s="344">
        <v>9010001079644</v>
      </c>
      <c r="K980" s="345"/>
      <c r="L980" s="345"/>
      <c r="M980" s="345"/>
      <c r="N980" s="345"/>
      <c r="O980" s="345"/>
      <c r="P980" s="359" t="s">
        <v>898</v>
      </c>
      <c r="Q980" s="346" t="s">
        <v>898</v>
      </c>
      <c r="R980" s="346" t="s">
        <v>898</v>
      </c>
      <c r="S980" s="346" t="s">
        <v>898</v>
      </c>
      <c r="T980" s="346" t="s">
        <v>898</v>
      </c>
      <c r="U980" s="346" t="s">
        <v>898</v>
      </c>
      <c r="V980" s="346" t="s">
        <v>898</v>
      </c>
      <c r="W980" s="346" t="s">
        <v>898</v>
      </c>
      <c r="X980" s="346" t="s">
        <v>898</v>
      </c>
      <c r="Y980" s="347">
        <v>606</v>
      </c>
      <c r="Z980" s="348">
        <v>605806300</v>
      </c>
      <c r="AA980" s="348">
        <v>605806300</v>
      </c>
      <c r="AB980" s="349">
        <v>605806300</v>
      </c>
      <c r="AC980" s="350" t="s">
        <v>375</v>
      </c>
      <c r="AD980" s="351"/>
      <c r="AE980" s="351"/>
      <c r="AF980" s="351"/>
      <c r="AG980" s="351"/>
      <c r="AH980" s="366" t="s">
        <v>999</v>
      </c>
      <c r="AI980" s="367"/>
      <c r="AJ980" s="367"/>
      <c r="AK980" s="367"/>
      <c r="AL980" s="354">
        <v>99.9</v>
      </c>
      <c r="AM980" s="355">
        <v>99.96</v>
      </c>
      <c r="AN980" s="355">
        <v>99.96</v>
      </c>
      <c r="AO980" s="356">
        <v>99.96</v>
      </c>
      <c r="AP980" s="357" t="s">
        <v>998</v>
      </c>
      <c r="AQ980" s="357"/>
      <c r="AR980" s="357"/>
      <c r="AS980" s="357"/>
      <c r="AT980" s="357"/>
      <c r="AU980" s="357"/>
      <c r="AV980" s="357"/>
      <c r="AW980" s="357"/>
      <c r="AX980" s="357"/>
      <c r="AY980">
        <f>COUNTA($C$980)</f>
        <v>1</v>
      </c>
    </row>
    <row r="981" spans="1:51" ht="30" customHeight="1" x14ac:dyDescent="0.15">
      <c r="A981" s="380">
        <v>5</v>
      </c>
      <c r="B981" s="380">
        <v>1</v>
      </c>
      <c r="C981" s="343" t="s">
        <v>905</v>
      </c>
      <c r="D981" s="343" t="s">
        <v>905</v>
      </c>
      <c r="E981" s="343" t="s">
        <v>905</v>
      </c>
      <c r="F981" s="343" t="s">
        <v>905</v>
      </c>
      <c r="G981" s="343" t="s">
        <v>905</v>
      </c>
      <c r="H981" s="343" t="s">
        <v>905</v>
      </c>
      <c r="I981" s="343" t="s">
        <v>905</v>
      </c>
      <c r="J981" s="344">
        <v>9010001079644</v>
      </c>
      <c r="K981" s="345"/>
      <c r="L981" s="345"/>
      <c r="M981" s="345"/>
      <c r="N981" s="345"/>
      <c r="O981" s="345"/>
      <c r="P981" s="346" t="s">
        <v>899</v>
      </c>
      <c r="Q981" s="346" t="s">
        <v>899</v>
      </c>
      <c r="R981" s="346" t="s">
        <v>899</v>
      </c>
      <c r="S981" s="346" t="s">
        <v>899</v>
      </c>
      <c r="T981" s="346" t="s">
        <v>899</v>
      </c>
      <c r="U981" s="346" t="s">
        <v>899</v>
      </c>
      <c r="V981" s="346" t="s">
        <v>899</v>
      </c>
      <c r="W981" s="346" t="s">
        <v>899</v>
      </c>
      <c r="X981" s="346" t="s">
        <v>899</v>
      </c>
      <c r="Y981" s="347">
        <v>530</v>
      </c>
      <c r="Z981" s="348">
        <v>530480500</v>
      </c>
      <c r="AA981" s="348">
        <v>530480500</v>
      </c>
      <c r="AB981" s="349">
        <v>530480500</v>
      </c>
      <c r="AC981" s="350" t="s">
        <v>375</v>
      </c>
      <c r="AD981" s="351"/>
      <c r="AE981" s="351"/>
      <c r="AF981" s="351"/>
      <c r="AG981" s="351"/>
      <c r="AH981" s="366" t="s">
        <v>999</v>
      </c>
      <c r="AI981" s="367"/>
      <c r="AJ981" s="367"/>
      <c r="AK981" s="367"/>
      <c r="AL981" s="354">
        <v>99.9</v>
      </c>
      <c r="AM981" s="355">
        <v>99.96</v>
      </c>
      <c r="AN981" s="355">
        <v>99.96</v>
      </c>
      <c r="AO981" s="356">
        <v>99.96</v>
      </c>
      <c r="AP981" s="357" t="s">
        <v>998</v>
      </c>
      <c r="AQ981" s="357"/>
      <c r="AR981" s="357"/>
      <c r="AS981" s="357"/>
      <c r="AT981" s="357"/>
      <c r="AU981" s="357"/>
      <c r="AV981" s="357"/>
      <c r="AW981" s="357"/>
      <c r="AX981" s="357"/>
      <c r="AY981">
        <f>COUNTA($C$981)</f>
        <v>1</v>
      </c>
    </row>
    <row r="982" spans="1:51" ht="30" customHeight="1" x14ac:dyDescent="0.15">
      <c r="A982" s="380">
        <v>6</v>
      </c>
      <c r="B982" s="380">
        <v>1</v>
      </c>
      <c r="C982" s="343" t="s">
        <v>905</v>
      </c>
      <c r="D982" s="343" t="s">
        <v>905</v>
      </c>
      <c r="E982" s="343" t="s">
        <v>905</v>
      </c>
      <c r="F982" s="343" t="s">
        <v>905</v>
      </c>
      <c r="G982" s="343" t="s">
        <v>905</v>
      </c>
      <c r="H982" s="343" t="s">
        <v>905</v>
      </c>
      <c r="I982" s="343" t="s">
        <v>905</v>
      </c>
      <c r="J982" s="344">
        <v>9010001079644</v>
      </c>
      <c r="K982" s="345"/>
      <c r="L982" s="345"/>
      <c r="M982" s="345"/>
      <c r="N982" s="345"/>
      <c r="O982" s="345"/>
      <c r="P982" s="346" t="s">
        <v>900</v>
      </c>
      <c r="Q982" s="346" t="s">
        <v>900</v>
      </c>
      <c r="R982" s="346" t="s">
        <v>900</v>
      </c>
      <c r="S982" s="346" t="s">
        <v>900</v>
      </c>
      <c r="T982" s="346" t="s">
        <v>900</v>
      </c>
      <c r="U982" s="346" t="s">
        <v>900</v>
      </c>
      <c r="V982" s="346" t="s">
        <v>900</v>
      </c>
      <c r="W982" s="346" t="s">
        <v>900</v>
      </c>
      <c r="X982" s="346" t="s">
        <v>900</v>
      </c>
      <c r="Y982" s="347">
        <v>506</v>
      </c>
      <c r="Z982" s="348">
        <v>506042900</v>
      </c>
      <c r="AA982" s="348">
        <v>506042900</v>
      </c>
      <c r="AB982" s="349">
        <v>506042900</v>
      </c>
      <c r="AC982" s="350" t="s">
        <v>375</v>
      </c>
      <c r="AD982" s="351"/>
      <c r="AE982" s="351"/>
      <c r="AF982" s="351"/>
      <c r="AG982" s="351"/>
      <c r="AH982" s="366" t="s">
        <v>999</v>
      </c>
      <c r="AI982" s="367"/>
      <c r="AJ982" s="367"/>
      <c r="AK982" s="367"/>
      <c r="AL982" s="354">
        <v>99.9</v>
      </c>
      <c r="AM982" s="355">
        <v>99.95</v>
      </c>
      <c r="AN982" s="355">
        <v>99.95</v>
      </c>
      <c r="AO982" s="356">
        <v>99.95</v>
      </c>
      <c r="AP982" s="357" t="s">
        <v>998</v>
      </c>
      <c r="AQ982" s="357"/>
      <c r="AR982" s="357"/>
      <c r="AS982" s="357"/>
      <c r="AT982" s="357"/>
      <c r="AU982" s="357"/>
      <c r="AV982" s="357"/>
      <c r="AW982" s="357"/>
      <c r="AX982" s="357"/>
      <c r="AY982">
        <f>COUNTA($C$982)</f>
        <v>1</v>
      </c>
    </row>
    <row r="983" spans="1:51" ht="30" customHeight="1" x14ac:dyDescent="0.15">
      <c r="A983" s="380">
        <v>7</v>
      </c>
      <c r="B983" s="380">
        <v>1</v>
      </c>
      <c r="C983" s="343" t="s">
        <v>905</v>
      </c>
      <c r="D983" s="343" t="s">
        <v>905</v>
      </c>
      <c r="E983" s="343" t="s">
        <v>905</v>
      </c>
      <c r="F983" s="343" t="s">
        <v>905</v>
      </c>
      <c r="G983" s="343" t="s">
        <v>905</v>
      </c>
      <c r="H983" s="343" t="s">
        <v>905</v>
      </c>
      <c r="I983" s="343" t="s">
        <v>905</v>
      </c>
      <c r="J983" s="344">
        <v>9010001079644</v>
      </c>
      <c r="K983" s="345"/>
      <c r="L983" s="345"/>
      <c r="M983" s="345"/>
      <c r="N983" s="345"/>
      <c r="O983" s="345"/>
      <c r="P983" s="346" t="s">
        <v>901</v>
      </c>
      <c r="Q983" s="346" t="s">
        <v>901</v>
      </c>
      <c r="R983" s="346" t="s">
        <v>901</v>
      </c>
      <c r="S983" s="346" t="s">
        <v>901</v>
      </c>
      <c r="T983" s="346" t="s">
        <v>901</v>
      </c>
      <c r="U983" s="346" t="s">
        <v>901</v>
      </c>
      <c r="V983" s="346" t="s">
        <v>901</v>
      </c>
      <c r="W983" s="346" t="s">
        <v>901</v>
      </c>
      <c r="X983" s="346" t="s">
        <v>901</v>
      </c>
      <c r="Y983" s="347">
        <v>339</v>
      </c>
      <c r="Z983" s="348">
        <v>338646000</v>
      </c>
      <c r="AA983" s="348">
        <v>338646000</v>
      </c>
      <c r="AB983" s="349">
        <v>338646000</v>
      </c>
      <c r="AC983" s="350" t="s">
        <v>375</v>
      </c>
      <c r="AD983" s="351"/>
      <c r="AE983" s="351"/>
      <c r="AF983" s="351"/>
      <c r="AG983" s="351"/>
      <c r="AH983" s="366" t="s">
        <v>999</v>
      </c>
      <c r="AI983" s="367"/>
      <c r="AJ983" s="367"/>
      <c r="AK983" s="367"/>
      <c r="AL983" s="354">
        <v>99.9</v>
      </c>
      <c r="AM983" s="355">
        <v>99.96</v>
      </c>
      <c r="AN983" s="355">
        <v>99.96</v>
      </c>
      <c r="AO983" s="356">
        <v>99.96</v>
      </c>
      <c r="AP983" s="357" t="s">
        <v>998</v>
      </c>
      <c r="AQ983" s="357"/>
      <c r="AR983" s="357"/>
      <c r="AS983" s="357"/>
      <c r="AT983" s="357"/>
      <c r="AU983" s="357"/>
      <c r="AV983" s="357"/>
      <c r="AW983" s="357"/>
      <c r="AX983" s="357"/>
      <c r="AY983">
        <f>COUNTA($C$983)</f>
        <v>1</v>
      </c>
    </row>
    <row r="984" spans="1:51" ht="30" customHeight="1" x14ac:dyDescent="0.15">
      <c r="A984" s="380">
        <v>8</v>
      </c>
      <c r="B984" s="380">
        <v>1</v>
      </c>
      <c r="C984" s="343" t="s">
        <v>905</v>
      </c>
      <c r="D984" s="343" t="s">
        <v>905</v>
      </c>
      <c r="E984" s="343" t="s">
        <v>905</v>
      </c>
      <c r="F984" s="343" t="s">
        <v>905</v>
      </c>
      <c r="G984" s="343" t="s">
        <v>905</v>
      </c>
      <c r="H984" s="343" t="s">
        <v>905</v>
      </c>
      <c r="I984" s="343" t="s">
        <v>905</v>
      </c>
      <c r="J984" s="344">
        <v>9010001079644</v>
      </c>
      <c r="K984" s="345"/>
      <c r="L984" s="345"/>
      <c r="M984" s="345"/>
      <c r="N984" s="345"/>
      <c r="O984" s="345"/>
      <c r="P984" s="346" t="s">
        <v>902</v>
      </c>
      <c r="Q984" s="346" t="s">
        <v>902</v>
      </c>
      <c r="R984" s="346" t="s">
        <v>902</v>
      </c>
      <c r="S984" s="346" t="s">
        <v>902</v>
      </c>
      <c r="T984" s="346" t="s">
        <v>902</v>
      </c>
      <c r="U984" s="346" t="s">
        <v>902</v>
      </c>
      <c r="V984" s="346" t="s">
        <v>902</v>
      </c>
      <c r="W984" s="346" t="s">
        <v>902</v>
      </c>
      <c r="X984" s="346" t="s">
        <v>902</v>
      </c>
      <c r="Y984" s="347">
        <v>258</v>
      </c>
      <c r="Z984" s="348">
        <v>257551800</v>
      </c>
      <c r="AA984" s="348">
        <v>257551800</v>
      </c>
      <c r="AB984" s="349">
        <v>257551800</v>
      </c>
      <c r="AC984" s="350" t="s">
        <v>375</v>
      </c>
      <c r="AD984" s="351"/>
      <c r="AE984" s="351"/>
      <c r="AF984" s="351"/>
      <c r="AG984" s="351"/>
      <c r="AH984" s="366" t="s">
        <v>999</v>
      </c>
      <c r="AI984" s="367"/>
      <c r="AJ984" s="367"/>
      <c r="AK984" s="367"/>
      <c r="AL984" s="354">
        <v>99.9</v>
      </c>
      <c r="AM984" s="355">
        <v>99.95</v>
      </c>
      <c r="AN984" s="355">
        <v>99.95</v>
      </c>
      <c r="AO984" s="356">
        <v>99.95</v>
      </c>
      <c r="AP984" s="357" t="s">
        <v>998</v>
      </c>
      <c r="AQ984" s="357"/>
      <c r="AR984" s="357"/>
      <c r="AS984" s="357"/>
      <c r="AT984" s="357"/>
      <c r="AU984" s="357"/>
      <c r="AV984" s="357"/>
      <c r="AW984" s="357"/>
      <c r="AX984" s="357"/>
      <c r="AY984">
        <f>COUNTA($C$984)</f>
        <v>1</v>
      </c>
    </row>
    <row r="985" spans="1:51" ht="30" customHeight="1" x14ac:dyDescent="0.15">
      <c r="A985" s="380">
        <v>9</v>
      </c>
      <c r="B985" s="380">
        <v>1</v>
      </c>
      <c r="C985" s="343" t="s">
        <v>905</v>
      </c>
      <c r="D985" s="343" t="s">
        <v>905</v>
      </c>
      <c r="E985" s="343" t="s">
        <v>905</v>
      </c>
      <c r="F985" s="343" t="s">
        <v>905</v>
      </c>
      <c r="G985" s="343" t="s">
        <v>905</v>
      </c>
      <c r="H985" s="343" t="s">
        <v>905</v>
      </c>
      <c r="I985" s="343" t="s">
        <v>905</v>
      </c>
      <c r="J985" s="344">
        <v>9010001079644</v>
      </c>
      <c r="K985" s="345"/>
      <c r="L985" s="345"/>
      <c r="M985" s="345"/>
      <c r="N985" s="345"/>
      <c r="O985" s="345"/>
      <c r="P985" s="346" t="s">
        <v>903</v>
      </c>
      <c r="Q985" s="346" t="s">
        <v>903</v>
      </c>
      <c r="R985" s="346" t="s">
        <v>903</v>
      </c>
      <c r="S985" s="346" t="s">
        <v>903</v>
      </c>
      <c r="T985" s="346" t="s">
        <v>903</v>
      </c>
      <c r="U985" s="346" t="s">
        <v>903</v>
      </c>
      <c r="V985" s="346" t="s">
        <v>903</v>
      </c>
      <c r="W985" s="346" t="s">
        <v>903</v>
      </c>
      <c r="X985" s="346" t="s">
        <v>903</v>
      </c>
      <c r="Y985" s="347">
        <v>184</v>
      </c>
      <c r="Z985" s="348">
        <v>184116900</v>
      </c>
      <c r="AA985" s="348">
        <v>184116900</v>
      </c>
      <c r="AB985" s="349">
        <v>184116900</v>
      </c>
      <c r="AC985" s="350" t="s">
        <v>375</v>
      </c>
      <c r="AD985" s="351"/>
      <c r="AE985" s="351"/>
      <c r="AF985" s="351"/>
      <c r="AG985" s="351"/>
      <c r="AH985" s="366" t="s">
        <v>999</v>
      </c>
      <c r="AI985" s="367"/>
      <c r="AJ985" s="367"/>
      <c r="AK985" s="367"/>
      <c r="AL985" s="354">
        <v>99.9</v>
      </c>
      <c r="AM985" s="355">
        <v>99.95</v>
      </c>
      <c r="AN985" s="355">
        <v>99.95</v>
      </c>
      <c r="AO985" s="356">
        <v>99.95</v>
      </c>
      <c r="AP985" s="357" t="s">
        <v>998</v>
      </c>
      <c r="AQ985" s="357"/>
      <c r="AR985" s="357"/>
      <c r="AS985" s="357"/>
      <c r="AT985" s="357"/>
      <c r="AU985" s="357"/>
      <c r="AV985" s="357"/>
      <c r="AW985" s="357"/>
      <c r="AX985" s="357"/>
      <c r="AY985">
        <f>COUNTA($C$985)</f>
        <v>1</v>
      </c>
    </row>
    <row r="986" spans="1:51" ht="30" customHeight="1" x14ac:dyDescent="0.15">
      <c r="A986" s="380">
        <v>10</v>
      </c>
      <c r="B986" s="380">
        <v>1</v>
      </c>
      <c r="C986" s="343" t="s">
        <v>905</v>
      </c>
      <c r="D986" s="343" t="s">
        <v>905</v>
      </c>
      <c r="E986" s="343" t="s">
        <v>905</v>
      </c>
      <c r="F986" s="343" t="s">
        <v>905</v>
      </c>
      <c r="G986" s="343" t="s">
        <v>905</v>
      </c>
      <c r="H986" s="343" t="s">
        <v>905</v>
      </c>
      <c r="I986" s="343" t="s">
        <v>905</v>
      </c>
      <c r="J986" s="344">
        <v>9010001079644</v>
      </c>
      <c r="K986" s="345"/>
      <c r="L986" s="345"/>
      <c r="M986" s="345"/>
      <c r="N986" s="345"/>
      <c r="O986" s="345"/>
      <c r="P986" s="346" t="s">
        <v>904</v>
      </c>
      <c r="Q986" s="346" t="s">
        <v>904</v>
      </c>
      <c r="R986" s="346" t="s">
        <v>904</v>
      </c>
      <c r="S986" s="346" t="s">
        <v>904</v>
      </c>
      <c r="T986" s="346" t="s">
        <v>904</v>
      </c>
      <c r="U986" s="346" t="s">
        <v>904</v>
      </c>
      <c r="V986" s="346" t="s">
        <v>904</v>
      </c>
      <c r="W986" s="346" t="s">
        <v>904</v>
      </c>
      <c r="X986" s="346" t="s">
        <v>904</v>
      </c>
      <c r="Y986" s="347">
        <v>103</v>
      </c>
      <c r="Z986" s="348">
        <v>102927000</v>
      </c>
      <c r="AA986" s="348">
        <v>102927000</v>
      </c>
      <c r="AB986" s="349">
        <v>102927000</v>
      </c>
      <c r="AC986" s="350" t="s">
        <v>375</v>
      </c>
      <c r="AD986" s="351"/>
      <c r="AE986" s="351"/>
      <c r="AF986" s="351"/>
      <c r="AG986" s="351"/>
      <c r="AH986" s="366" t="s">
        <v>999</v>
      </c>
      <c r="AI986" s="367"/>
      <c r="AJ986" s="367"/>
      <c r="AK986" s="367"/>
      <c r="AL986" s="354">
        <v>99.9</v>
      </c>
      <c r="AM986" s="355">
        <v>99.95</v>
      </c>
      <c r="AN986" s="355">
        <v>99.95</v>
      </c>
      <c r="AO986" s="356">
        <v>99.95</v>
      </c>
      <c r="AP986" s="357" t="s">
        <v>998</v>
      </c>
      <c r="AQ986" s="357"/>
      <c r="AR986" s="357"/>
      <c r="AS986" s="357"/>
      <c r="AT986" s="357"/>
      <c r="AU986" s="357"/>
      <c r="AV986" s="357"/>
      <c r="AW986" s="357"/>
      <c r="AX986" s="357"/>
      <c r="AY986">
        <f>COUNTA($C$986)</f>
        <v>1</v>
      </c>
    </row>
    <row r="987" spans="1:51" ht="30" customHeight="1" x14ac:dyDescent="0.15">
      <c r="A987" s="380">
        <v>11</v>
      </c>
      <c r="B987" s="380">
        <v>1</v>
      </c>
      <c r="C987" s="343" t="s">
        <v>905</v>
      </c>
      <c r="D987" s="343" t="s">
        <v>905</v>
      </c>
      <c r="E987" s="343" t="s">
        <v>905</v>
      </c>
      <c r="F987" s="343" t="s">
        <v>905</v>
      </c>
      <c r="G987" s="343" t="s">
        <v>905</v>
      </c>
      <c r="H987" s="343" t="s">
        <v>905</v>
      </c>
      <c r="I987" s="343" t="s">
        <v>905</v>
      </c>
      <c r="J987" s="344">
        <v>9010001079644</v>
      </c>
      <c r="K987" s="345"/>
      <c r="L987" s="345"/>
      <c r="M987" s="345"/>
      <c r="N987" s="345"/>
      <c r="O987" s="345"/>
      <c r="P987" s="346" t="s">
        <v>906</v>
      </c>
      <c r="Q987" s="346" t="s">
        <v>906</v>
      </c>
      <c r="R987" s="346" t="s">
        <v>906</v>
      </c>
      <c r="S987" s="346" t="s">
        <v>906</v>
      </c>
      <c r="T987" s="346" t="s">
        <v>906</v>
      </c>
      <c r="U987" s="346" t="s">
        <v>906</v>
      </c>
      <c r="V987" s="346" t="s">
        <v>906</v>
      </c>
      <c r="W987" s="346" t="s">
        <v>906</v>
      </c>
      <c r="X987" s="346" t="s">
        <v>906</v>
      </c>
      <c r="Y987" s="347">
        <v>94</v>
      </c>
      <c r="Z987" s="348">
        <v>93852000</v>
      </c>
      <c r="AA987" s="348">
        <v>93852000</v>
      </c>
      <c r="AB987" s="349">
        <v>93852000</v>
      </c>
      <c r="AC987" s="350" t="s">
        <v>375</v>
      </c>
      <c r="AD987" s="351"/>
      <c r="AE987" s="351"/>
      <c r="AF987" s="351"/>
      <c r="AG987" s="351"/>
      <c r="AH987" s="366" t="s">
        <v>999</v>
      </c>
      <c r="AI987" s="367"/>
      <c r="AJ987" s="367"/>
      <c r="AK987" s="367"/>
      <c r="AL987" s="354">
        <v>99.9</v>
      </c>
      <c r="AM987" s="355">
        <v>99.95</v>
      </c>
      <c r="AN987" s="355">
        <v>99.95</v>
      </c>
      <c r="AO987" s="356">
        <v>99.95</v>
      </c>
      <c r="AP987" s="357" t="s">
        <v>998</v>
      </c>
      <c r="AQ987" s="357"/>
      <c r="AR987" s="357"/>
      <c r="AS987" s="357"/>
      <c r="AT987" s="357"/>
      <c r="AU987" s="357"/>
      <c r="AV987" s="357"/>
      <c r="AW987" s="357"/>
      <c r="AX987" s="357"/>
      <c r="AY987">
        <f>COUNTA($C$987)</f>
        <v>1</v>
      </c>
    </row>
    <row r="988" spans="1:51" ht="30" customHeight="1" x14ac:dyDescent="0.15">
      <c r="A988" s="380">
        <v>12</v>
      </c>
      <c r="B988" s="380">
        <v>1</v>
      </c>
      <c r="C988" s="343" t="s">
        <v>905</v>
      </c>
      <c r="D988" s="343" t="s">
        <v>905</v>
      </c>
      <c r="E988" s="343" t="s">
        <v>905</v>
      </c>
      <c r="F988" s="343" t="s">
        <v>905</v>
      </c>
      <c r="G988" s="343" t="s">
        <v>905</v>
      </c>
      <c r="H988" s="343" t="s">
        <v>905</v>
      </c>
      <c r="I988" s="343" t="s">
        <v>905</v>
      </c>
      <c r="J988" s="344">
        <v>9010001079644</v>
      </c>
      <c r="K988" s="345"/>
      <c r="L988" s="345"/>
      <c r="M988" s="345"/>
      <c r="N988" s="345"/>
      <c r="O988" s="345"/>
      <c r="P988" s="346" t="s">
        <v>907</v>
      </c>
      <c r="Q988" s="346" t="s">
        <v>907</v>
      </c>
      <c r="R988" s="346" t="s">
        <v>907</v>
      </c>
      <c r="S988" s="346" t="s">
        <v>907</v>
      </c>
      <c r="T988" s="346" t="s">
        <v>907</v>
      </c>
      <c r="U988" s="346" t="s">
        <v>907</v>
      </c>
      <c r="V988" s="346" t="s">
        <v>907</v>
      </c>
      <c r="W988" s="346" t="s">
        <v>907</v>
      </c>
      <c r="X988" s="346" t="s">
        <v>907</v>
      </c>
      <c r="Y988" s="347">
        <v>32</v>
      </c>
      <c r="Z988" s="348">
        <v>31864800</v>
      </c>
      <c r="AA988" s="348">
        <v>31864800</v>
      </c>
      <c r="AB988" s="349">
        <v>31864800</v>
      </c>
      <c r="AC988" s="350" t="s">
        <v>375</v>
      </c>
      <c r="AD988" s="351"/>
      <c r="AE988" s="351"/>
      <c r="AF988" s="351"/>
      <c r="AG988" s="351"/>
      <c r="AH988" s="366" t="s">
        <v>999</v>
      </c>
      <c r="AI988" s="367"/>
      <c r="AJ988" s="367"/>
      <c r="AK988" s="367"/>
      <c r="AL988" s="354">
        <v>99.9</v>
      </c>
      <c r="AM988" s="355">
        <v>99.95</v>
      </c>
      <c r="AN988" s="355">
        <v>99.95</v>
      </c>
      <c r="AO988" s="356">
        <v>99.95</v>
      </c>
      <c r="AP988" s="357" t="s">
        <v>998</v>
      </c>
      <c r="AQ988" s="357"/>
      <c r="AR988" s="357"/>
      <c r="AS988" s="357"/>
      <c r="AT988" s="357"/>
      <c r="AU988" s="357"/>
      <c r="AV988" s="357"/>
      <c r="AW988" s="357"/>
      <c r="AX988" s="357"/>
      <c r="AY988">
        <f>COUNTA($C$988)</f>
        <v>1</v>
      </c>
    </row>
    <row r="989" spans="1:51" ht="30" customHeight="1" x14ac:dyDescent="0.15">
      <c r="A989" s="380">
        <v>13</v>
      </c>
      <c r="B989" s="380">
        <v>1</v>
      </c>
      <c r="C989" s="343" t="s">
        <v>905</v>
      </c>
      <c r="D989" s="343" t="s">
        <v>905</v>
      </c>
      <c r="E989" s="343" t="s">
        <v>905</v>
      </c>
      <c r="F989" s="343" t="s">
        <v>905</v>
      </c>
      <c r="G989" s="343" t="s">
        <v>905</v>
      </c>
      <c r="H989" s="343" t="s">
        <v>905</v>
      </c>
      <c r="I989" s="343" t="s">
        <v>905</v>
      </c>
      <c r="J989" s="344">
        <v>9010001079644</v>
      </c>
      <c r="K989" s="345"/>
      <c r="L989" s="345"/>
      <c r="M989" s="345"/>
      <c r="N989" s="345"/>
      <c r="O989" s="345"/>
      <c r="P989" s="346" t="s">
        <v>908</v>
      </c>
      <c r="Q989" s="346" t="s">
        <v>908</v>
      </c>
      <c r="R989" s="346" t="s">
        <v>908</v>
      </c>
      <c r="S989" s="346" t="s">
        <v>908</v>
      </c>
      <c r="T989" s="346" t="s">
        <v>908</v>
      </c>
      <c r="U989" s="346" t="s">
        <v>908</v>
      </c>
      <c r="V989" s="346" t="s">
        <v>908</v>
      </c>
      <c r="W989" s="346" t="s">
        <v>908</v>
      </c>
      <c r="X989" s="346" t="s">
        <v>908</v>
      </c>
      <c r="Y989" s="347">
        <v>31</v>
      </c>
      <c r="Z989" s="348">
        <v>30859400</v>
      </c>
      <c r="AA989" s="348">
        <v>30859400</v>
      </c>
      <c r="AB989" s="349">
        <v>30859400</v>
      </c>
      <c r="AC989" s="350" t="s">
        <v>375</v>
      </c>
      <c r="AD989" s="351"/>
      <c r="AE989" s="351"/>
      <c r="AF989" s="351"/>
      <c r="AG989" s="351"/>
      <c r="AH989" s="366" t="s">
        <v>999</v>
      </c>
      <c r="AI989" s="367"/>
      <c r="AJ989" s="367"/>
      <c r="AK989" s="367"/>
      <c r="AL989" s="354">
        <v>99.9</v>
      </c>
      <c r="AM989" s="355">
        <v>99.95</v>
      </c>
      <c r="AN989" s="355">
        <v>99.95</v>
      </c>
      <c r="AO989" s="356">
        <v>99.95</v>
      </c>
      <c r="AP989" s="357" t="s">
        <v>998</v>
      </c>
      <c r="AQ989" s="357"/>
      <c r="AR989" s="357"/>
      <c r="AS989" s="357"/>
      <c r="AT989" s="357"/>
      <c r="AU989" s="357"/>
      <c r="AV989" s="357"/>
      <c r="AW989" s="357"/>
      <c r="AX989" s="357"/>
      <c r="AY989">
        <f>COUNTA($C$989)</f>
        <v>1</v>
      </c>
    </row>
    <row r="990" spans="1:51" ht="30" customHeight="1" x14ac:dyDescent="0.15">
      <c r="A990" s="380">
        <v>14</v>
      </c>
      <c r="B990" s="380">
        <v>1</v>
      </c>
      <c r="C990" s="343" t="s">
        <v>905</v>
      </c>
      <c r="D990" s="343" t="s">
        <v>905</v>
      </c>
      <c r="E990" s="343" t="s">
        <v>905</v>
      </c>
      <c r="F990" s="343" t="s">
        <v>905</v>
      </c>
      <c r="G990" s="343" t="s">
        <v>905</v>
      </c>
      <c r="H990" s="343" t="s">
        <v>905</v>
      </c>
      <c r="I990" s="343" t="s">
        <v>905</v>
      </c>
      <c r="J990" s="344">
        <v>9010001079644</v>
      </c>
      <c r="K990" s="345"/>
      <c r="L990" s="345"/>
      <c r="M990" s="345"/>
      <c r="N990" s="345"/>
      <c r="O990" s="345"/>
      <c r="P990" s="346" t="s">
        <v>909</v>
      </c>
      <c r="Q990" s="346" t="s">
        <v>909</v>
      </c>
      <c r="R990" s="346" t="s">
        <v>909</v>
      </c>
      <c r="S990" s="346" t="s">
        <v>909</v>
      </c>
      <c r="T990" s="346" t="s">
        <v>909</v>
      </c>
      <c r="U990" s="346" t="s">
        <v>909</v>
      </c>
      <c r="V990" s="346" t="s">
        <v>909</v>
      </c>
      <c r="W990" s="346" t="s">
        <v>909</v>
      </c>
      <c r="X990" s="346" t="s">
        <v>909</v>
      </c>
      <c r="Y990" s="347">
        <v>27</v>
      </c>
      <c r="Z990" s="348">
        <v>27232700</v>
      </c>
      <c r="AA990" s="348">
        <v>27232700</v>
      </c>
      <c r="AB990" s="349">
        <v>27232700</v>
      </c>
      <c r="AC990" s="350" t="s">
        <v>375</v>
      </c>
      <c r="AD990" s="351"/>
      <c r="AE990" s="351"/>
      <c r="AF990" s="351"/>
      <c r="AG990" s="351"/>
      <c r="AH990" s="366" t="s">
        <v>999</v>
      </c>
      <c r="AI990" s="367"/>
      <c r="AJ990" s="367"/>
      <c r="AK990" s="367"/>
      <c r="AL990" s="354">
        <v>99.9</v>
      </c>
      <c r="AM990" s="355">
        <v>99.97</v>
      </c>
      <c r="AN990" s="355">
        <v>99.97</v>
      </c>
      <c r="AO990" s="356">
        <v>99.97</v>
      </c>
      <c r="AP990" s="357" t="s">
        <v>998</v>
      </c>
      <c r="AQ990" s="357"/>
      <c r="AR990" s="357"/>
      <c r="AS990" s="357"/>
      <c r="AT990" s="357"/>
      <c r="AU990" s="357"/>
      <c r="AV990" s="357"/>
      <c r="AW990" s="357"/>
      <c r="AX990" s="357"/>
      <c r="AY990">
        <f>COUNTA($C$990)</f>
        <v>1</v>
      </c>
    </row>
    <row r="991" spans="1:51" ht="30" customHeight="1" x14ac:dyDescent="0.15">
      <c r="A991" s="380">
        <v>15</v>
      </c>
      <c r="B991" s="380">
        <v>1</v>
      </c>
      <c r="C991" s="343" t="s">
        <v>905</v>
      </c>
      <c r="D991" s="343" t="s">
        <v>905</v>
      </c>
      <c r="E991" s="343" t="s">
        <v>905</v>
      </c>
      <c r="F991" s="343" t="s">
        <v>905</v>
      </c>
      <c r="G991" s="343" t="s">
        <v>905</v>
      </c>
      <c r="H991" s="343" t="s">
        <v>905</v>
      </c>
      <c r="I991" s="343" t="s">
        <v>905</v>
      </c>
      <c r="J991" s="344">
        <v>9010001079644</v>
      </c>
      <c r="K991" s="345"/>
      <c r="L991" s="345"/>
      <c r="M991" s="345"/>
      <c r="N991" s="345"/>
      <c r="O991" s="345"/>
      <c r="P991" s="346" t="s">
        <v>910</v>
      </c>
      <c r="Q991" s="346" t="s">
        <v>910</v>
      </c>
      <c r="R991" s="346" t="s">
        <v>910</v>
      </c>
      <c r="S991" s="346" t="s">
        <v>910</v>
      </c>
      <c r="T991" s="346" t="s">
        <v>910</v>
      </c>
      <c r="U991" s="346" t="s">
        <v>910</v>
      </c>
      <c r="V991" s="346" t="s">
        <v>910</v>
      </c>
      <c r="W991" s="346" t="s">
        <v>910</v>
      </c>
      <c r="X991" s="346" t="s">
        <v>910</v>
      </c>
      <c r="Y991" s="347">
        <v>25</v>
      </c>
      <c r="Z991" s="348">
        <v>24603700</v>
      </c>
      <c r="AA991" s="348">
        <v>24603700</v>
      </c>
      <c r="AB991" s="349">
        <v>24603700</v>
      </c>
      <c r="AC991" s="350" t="s">
        <v>375</v>
      </c>
      <c r="AD991" s="351"/>
      <c r="AE991" s="351"/>
      <c r="AF991" s="351"/>
      <c r="AG991" s="351"/>
      <c r="AH991" s="366" t="s">
        <v>999</v>
      </c>
      <c r="AI991" s="367"/>
      <c r="AJ991" s="367"/>
      <c r="AK991" s="367"/>
      <c r="AL991" s="354">
        <v>99.9</v>
      </c>
      <c r="AM991" s="355">
        <v>99.95</v>
      </c>
      <c r="AN991" s="355">
        <v>99.95</v>
      </c>
      <c r="AO991" s="356">
        <v>99.95</v>
      </c>
      <c r="AP991" s="357" t="s">
        <v>998</v>
      </c>
      <c r="AQ991" s="357"/>
      <c r="AR991" s="357"/>
      <c r="AS991" s="357"/>
      <c r="AT991" s="357"/>
      <c r="AU991" s="357"/>
      <c r="AV991" s="357"/>
      <c r="AW991" s="357"/>
      <c r="AX991" s="357"/>
      <c r="AY991">
        <f>COUNTA($C$991)</f>
        <v>1</v>
      </c>
    </row>
    <row r="992" spans="1:51" ht="30" customHeight="1" x14ac:dyDescent="0.15">
      <c r="A992" s="380">
        <v>16</v>
      </c>
      <c r="B992" s="380">
        <v>1</v>
      </c>
      <c r="C992" s="343" t="s">
        <v>905</v>
      </c>
      <c r="D992" s="343" t="s">
        <v>905</v>
      </c>
      <c r="E992" s="343" t="s">
        <v>905</v>
      </c>
      <c r="F992" s="343" t="s">
        <v>905</v>
      </c>
      <c r="G992" s="343" t="s">
        <v>905</v>
      </c>
      <c r="H992" s="343" t="s">
        <v>905</v>
      </c>
      <c r="I992" s="343" t="s">
        <v>905</v>
      </c>
      <c r="J992" s="344">
        <v>9010001079644</v>
      </c>
      <c r="K992" s="345"/>
      <c r="L992" s="345"/>
      <c r="M992" s="345"/>
      <c r="N992" s="345"/>
      <c r="O992" s="345"/>
      <c r="P992" s="346" t="s">
        <v>911</v>
      </c>
      <c r="Q992" s="346" t="s">
        <v>911</v>
      </c>
      <c r="R992" s="346" t="s">
        <v>911</v>
      </c>
      <c r="S992" s="346" t="s">
        <v>911</v>
      </c>
      <c r="T992" s="346" t="s">
        <v>911</v>
      </c>
      <c r="U992" s="346" t="s">
        <v>911</v>
      </c>
      <c r="V992" s="346" t="s">
        <v>911</v>
      </c>
      <c r="W992" s="346" t="s">
        <v>911</v>
      </c>
      <c r="X992" s="346" t="s">
        <v>911</v>
      </c>
      <c r="Y992" s="347">
        <v>22</v>
      </c>
      <c r="Z992" s="348">
        <v>22448800</v>
      </c>
      <c r="AA992" s="348">
        <v>22448800</v>
      </c>
      <c r="AB992" s="349">
        <v>22448800</v>
      </c>
      <c r="AC992" s="350" t="s">
        <v>375</v>
      </c>
      <c r="AD992" s="351"/>
      <c r="AE992" s="351"/>
      <c r="AF992" s="351"/>
      <c r="AG992" s="351"/>
      <c r="AH992" s="366" t="s">
        <v>999</v>
      </c>
      <c r="AI992" s="367"/>
      <c r="AJ992" s="367"/>
      <c r="AK992" s="367"/>
      <c r="AL992" s="354">
        <v>99.9</v>
      </c>
      <c r="AM992" s="355">
        <v>99.89</v>
      </c>
      <c r="AN992" s="355">
        <v>99.89</v>
      </c>
      <c r="AO992" s="356">
        <v>99.89</v>
      </c>
      <c r="AP992" s="357" t="s">
        <v>998</v>
      </c>
      <c r="AQ992" s="357"/>
      <c r="AR992" s="357"/>
      <c r="AS992" s="357"/>
      <c r="AT992" s="357"/>
      <c r="AU992" s="357"/>
      <c r="AV992" s="357"/>
      <c r="AW992" s="357"/>
      <c r="AX992" s="357"/>
      <c r="AY992">
        <f>COUNTA($C$992)</f>
        <v>1</v>
      </c>
    </row>
    <row r="993" spans="1:51" s="16" customFormat="1" ht="30" customHeight="1" x14ac:dyDescent="0.15">
      <c r="A993" s="380">
        <v>17</v>
      </c>
      <c r="B993" s="380">
        <v>1</v>
      </c>
      <c r="C993" s="343" t="s">
        <v>905</v>
      </c>
      <c r="D993" s="343" t="s">
        <v>905</v>
      </c>
      <c r="E993" s="343" t="s">
        <v>905</v>
      </c>
      <c r="F993" s="343" t="s">
        <v>905</v>
      </c>
      <c r="G993" s="343" t="s">
        <v>905</v>
      </c>
      <c r="H993" s="343" t="s">
        <v>905</v>
      </c>
      <c r="I993" s="343" t="s">
        <v>905</v>
      </c>
      <c r="J993" s="344">
        <v>9010001079644</v>
      </c>
      <c r="K993" s="345"/>
      <c r="L993" s="345"/>
      <c r="M993" s="345"/>
      <c r="N993" s="345"/>
      <c r="O993" s="345"/>
      <c r="P993" s="346" t="s">
        <v>912</v>
      </c>
      <c r="Q993" s="346" t="s">
        <v>912</v>
      </c>
      <c r="R993" s="346" t="s">
        <v>912</v>
      </c>
      <c r="S993" s="346" t="s">
        <v>912</v>
      </c>
      <c r="T993" s="346" t="s">
        <v>912</v>
      </c>
      <c r="U993" s="346" t="s">
        <v>912</v>
      </c>
      <c r="V993" s="346" t="s">
        <v>912</v>
      </c>
      <c r="W993" s="346" t="s">
        <v>912</v>
      </c>
      <c r="X993" s="346" t="s">
        <v>912</v>
      </c>
      <c r="Y993" s="347">
        <v>22</v>
      </c>
      <c r="Z993" s="348">
        <v>22294800</v>
      </c>
      <c r="AA993" s="348">
        <v>22294800</v>
      </c>
      <c r="AB993" s="349">
        <v>22294800</v>
      </c>
      <c r="AC993" s="350" t="s">
        <v>375</v>
      </c>
      <c r="AD993" s="351"/>
      <c r="AE993" s="351"/>
      <c r="AF993" s="351"/>
      <c r="AG993" s="351"/>
      <c r="AH993" s="366" t="s">
        <v>999</v>
      </c>
      <c r="AI993" s="367"/>
      <c r="AJ993" s="367"/>
      <c r="AK993" s="367"/>
      <c r="AL993" s="354">
        <v>99.9</v>
      </c>
      <c r="AM993" s="355">
        <v>99.95</v>
      </c>
      <c r="AN993" s="355">
        <v>99.95</v>
      </c>
      <c r="AO993" s="356">
        <v>99.95</v>
      </c>
      <c r="AP993" s="357" t="s">
        <v>998</v>
      </c>
      <c r="AQ993" s="357"/>
      <c r="AR993" s="357"/>
      <c r="AS993" s="357"/>
      <c r="AT993" s="357"/>
      <c r="AU993" s="357"/>
      <c r="AV993" s="357"/>
      <c r="AW993" s="357"/>
      <c r="AX993" s="357"/>
      <c r="AY993">
        <f>COUNTA($C$993)</f>
        <v>1</v>
      </c>
    </row>
    <row r="994" spans="1:51" ht="30" customHeight="1" x14ac:dyDescent="0.15">
      <c r="A994" s="380">
        <v>18</v>
      </c>
      <c r="B994" s="380">
        <v>1</v>
      </c>
      <c r="C994" s="343" t="s">
        <v>905</v>
      </c>
      <c r="D994" s="343" t="s">
        <v>905</v>
      </c>
      <c r="E994" s="343" t="s">
        <v>905</v>
      </c>
      <c r="F994" s="343" t="s">
        <v>905</v>
      </c>
      <c r="G994" s="343" t="s">
        <v>905</v>
      </c>
      <c r="H994" s="343" t="s">
        <v>905</v>
      </c>
      <c r="I994" s="343" t="s">
        <v>905</v>
      </c>
      <c r="J994" s="344">
        <v>9010001079644</v>
      </c>
      <c r="K994" s="345"/>
      <c r="L994" s="345"/>
      <c r="M994" s="345"/>
      <c r="N994" s="345"/>
      <c r="O994" s="345"/>
      <c r="P994" s="346" t="s">
        <v>913</v>
      </c>
      <c r="Q994" s="346" t="s">
        <v>913</v>
      </c>
      <c r="R994" s="346" t="s">
        <v>913</v>
      </c>
      <c r="S994" s="346" t="s">
        <v>913</v>
      </c>
      <c r="T994" s="346" t="s">
        <v>913</v>
      </c>
      <c r="U994" s="346" t="s">
        <v>913</v>
      </c>
      <c r="V994" s="346" t="s">
        <v>913</v>
      </c>
      <c r="W994" s="346" t="s">
        <v>913</v>
      </c>
      <c r="X994" s="346" t="s">
        <v>913</v>
      </c>
      <c r="Y994" s="347">
        <v>21</v>
      </c>
      <c r="Z994" s="348">
        <v>20553500</v>
      </c>
      <c r="AA994" s="348">
        <v>20553500</v>
      </c>
      <c r="AB994" s="349">
        <v>20553500</v>
      </c>
      <c r="AC994" s="350" t="s">
        <v>375</v>
      </c>
      <c r="AD994" s="351"/>
      <c r="AE994" s="351"/>
      <c r="AF994" s="351"/>
      <c r="AG994" s="351"/>
      <c r="AH994" s="366" t="s">
        <v>999</v>
      </c>
      <c r="AI994" s="367"/>
      <c r="AJ994" s="367"/>
      <c r="AK994" s="367"/>
      <c r="AL994" s="354">
        <v>99.9</v>
      </c>
      <c r="AM994" s="355">
        <v>99.94</v>
      </c>
      <c r="AN994" s="355">
        <v>99.94</v>
      </c>
      <c r="AO994" s="356">
        <v>99.94</v>
      </c>
      <c r="AP994" s="357" t="s">
        <v>998</v>
      </c>
      <c r="AQ994" s="357"/>
      <c r="AR994" s="357"/>
      <c r="AS994" s="357"/>
      <c r="AT994" s="357"/>
      <c r="AU994" s="357"/>
      <c r="AV994" s="357"/>
      <c r="AW994" s="357"/>
      <c r="AX994" s="357"/>
      <c r="AY994">
        <f>COUNTA($C$994)</f>
        <v>1</v>
      </c>
    </row>
    <row r="995" spans="1:51" ht="30" customHeight="1" x14ac:dyDescent="0.15">
      <c r="A995" s="380">
        <v>19</v>
      </c>
      <c r="B995" s="380">
        <v>1</v>
      </c>
      <c r="C995" s="343" t="s">
        <v>905</v>
      </c>
      <c r="D995" s="343" t="s">
        <v>905</v>
      </c>
      <c r="E995" s="343" t="s">
        <v>905</v>
      </c>
      <c r="F995" s="343" t="s">
        <v>905</v>
      </c>
      <c r="G995" s="343" t="s">
        <v>905</v>
      </c>
      <c r="H995" s="343" t="s">
        <v>905</v>
      </c>
      <c r="I995" s="343" t="s">
        <v>905</v>
      </c>
      <c r="J995" s="344">
        <v>9010001079644</v>
      </c>
      <c r="K995" s="345"/>
      <c r="L995" s="345"/>
      <c r="M995" s="345"/>
      <c r="N995" s="345"/>
      <c r="O995" s="345"/>
      <c r="P995" s="346" t="s">
        <v>914</v>
      </c>
      <c r="Q995" s="346" t="s">
        <v>914</v>
      </c>
      <c r="R995" s="346" t="s">
        <v>914</v>
      </c>
      <c r="S995" s="346" t="s">
        <v>914</v>
      </c>
      <c r="T995" s="346" t="s">
        <v>914</v>
      </c>
      <c r="U995" s="346" t="s">
        <v>914</v>
      </c>
      <c r="V995" s="346" t="s">
        <v>914</v>
      </c>
      <c r="W995" s="346" t="s">
        <v>914</v>
      </c>
      <c r="X995" s="346" t="s">
        <v>914</v>
      </c>
      <c r="Y995" s="347">
        <v>19</v>
      </c>
      <c r="Z995" s="348">
        <v>18679100</v>
      </c>
      <c r="AA995" s="348">
        <v>18679100</v>
      </c>
      <c r="AB995" s="349">
        <v>18679100</v>
      </c>
      <c r="AC995" s="350" t="s">
        <v>375</v>
      </c>
      <c r="AD995" s="351"/>
      <c r="AE995" s="351"/>
      <c r="AF995" s="351"/>
      <c r="AG995" s="351"/>
      <c r="AH995" s="366" t="s">
        <v>999</v>
      </c>
      <c r="AI995" s="367"/>
      <c r="AJ995" s="367"/>
      <c r="AK995" s="367"/>
      <c r="AL995" s="354">
        <v>99.9</v>
      </c>
      <c r="AM995" s="355">
        <v>99.94</v>
      </c>
      <c r="AN995" s="355">
        <v>99.94</v>
      </c>
      <c r="AO995" s="356">
        <v>99.94</v>
      </c>
      <c r="AP995" s="357" t="s">
        <v>998</v>
      </c>
      <c r="AQ995" s="357"/>
      <c r="AR995" s="357"/>
      <c r="AS995" s="357"/>
      <c r="AT995" s="357"/>
      <c r="AU995" s="357"/>
      <c r="AV995" s="357"/>
      <c r="AW995" s="357"/>
      <c r="AX995" s="357"/>
      <c r="AY995">
        <f>COUNTA($C$995)</f>
        <v>1</v>
      </c>
    </row>
    <row r="996" spans="1:51" ht="30" customHeight="1" x14ac:dyDescent="0.15">
      <c r="A996" s="380">
        <v>20</v>
      </c>
      <c r="B996" s="380">
        <v>1</v>
      </c>
      <c r="C996" s="343" t="s">
        <v>905</v>
      </c>
      <c r="D996" s="343" t="s">
        <v>905</v>
      </c>
      <c r="E996" s="343" t="s">
        <v>905</v>
      </c>
      <c r="F996" s="343" t="s">
        <v>905</v>
      </c>
      <c r="G996" s="343" t="s">
        <v>905</v>
      </c>
      <c r="H996" s="343" t="s">
        <v>905</v>
      </c>
      <c r="I996" s="343" t="s">
        <v>905</v>
      </c>
      <c r="J996" s="344">
        <v>9010001079644</v>
      </c>
      <c r="K996" s="345"/>
      <c r="L996" s="345"/>
      <c r="M996" s="345"/>
      <c r="N996" s="345"/>
      <c r="O996" s="345"/>
      <c r="P996" s="346" t="s">
        <v>915</v>
      </c>
      <c r="Q996" s="346" t="s">
        <v>915</v>
      </c>
      <c r="R996" s="346" t="s">
        <v>915</v>
      </c>
      <c r="S996" s="346" t="s">
        <v>915</v>
      </c>
      <c r="T996" s="346" t="s">
        <v>915</v>
      </c>
      <c r="U996" s="346" t="s">
        <v>915</v>
      </c>
      <c r="V996" s="346" t="s">
        <v>915</v>
      </c>
      <c r="W996" s="346" t="s">
        <v>915</v>
      </c>
      <c r="X996" s="346" t="s">
        <v>915</v>
      </c>
      <c r="Y996" s="347">
        <v>18</v>
      </c>
      <c r="Z996" s="348">
        <v>17563700</v>
      </c>
      <c r="AA996" s="348">
        <v>17563700</v>
      </c>
      <c r="AB996" s="349">
        <v>17563700</v>
      </c>
      <c r="AC996" s="350" t="s">
        <v>375</v>
      </c>
      <c r="AD996" s="351"/>
      <c r="AE996" s="351"/>
      <c r="AF996" s="351"/>
      <c r="AG996" s="351"/>
      <c r="AH996" s="366" t="s">
        <v>999</v>
      </c>
      <c r="AI996" s="367"/>
      <c r="AJ996" s="367"/>
      <c r="AK996" s="367"/>
      <c r="AL996" s="354">
        <v>99.9</v>
      </c>
      <c r="AM996" s="355">
        <v>99.95</v>
      </c>
      <c r="AN996" s="355">
        <v>99.95</v>
      </c>
      <c r="AO996" s="356">
        <v>99.95</v>
      </c>
      <c r="AP996" s="357" t="s">
        <v>998</v>
      </c>
      <c r="AQ996" s="357"/>
      <c r="AR996" s="357"/>
      <c r="AS996" s="357"/>
      <c r="AT996" s="357"/>
      <c r="AU996" s="357"/>
      <c r="AV996" s="357"/>
      <c r="AW996" s="357"/>
      <c r="AX996" s="357"/>
      <c r="AY996">
        <f>COUNTA($C$996)</f>
        <v>1</v>
      </c>
    </row>
    <row r="997" spans="1:51" ht="30" customHeight="1" x14ac:dyDescent="0.15">
      <c r="A997" s="380">
        <v>21</v>
      </c>
      <c r="B997" s="380">
        <v>1</v>
      </c>
      <c r="C997" s="343" t="s">
        <v>905</v>
      </c>
      <c r="D997" s="343" t="s">
        <v>905</v>
      </c>
      <c r="E997" s="343" t="s">
        <v>905</v>
      </c>
      <c r="F997" s="343" t="s">
        <v>905</v>
      </c>
      <c r="G997" s="343" t="s">
        <v>905</v>
      </c>
      <c r="H997" s="343" t="s">
        <v>905</v>
      </c>
      <c r="I997" s="343" t="s">
        <v>905</v>
      </c>
      <c r="J997" s="344">
        <v>9010001079644</v>
      </c>
      <c r="K997" s="345"/>
      <c r="L997" s="345"/>
      <c r="M997" s="345"/>
      <c r="N997" s="345"/>
      <c r="O997" s="345"/>
      <c r="P997" s="346" t="s">
        <v>916</v>
      </c>
      <c r="Q997" s="346" t="s">
        <v>916</v>
      </c>
      <c r="R997" s="346" t="s">
        <v>916</v>
      </c>
      <c r="S997" s="346" t="s">
        <v>916</v>
      </c>
      <c r="T997" s="346" t="s">
        <v>916</v>
      </c>
      <c r="U997" s="346" t="s">
        <v>916</v>
      </c>
      <c r="V997" s="346" t="s">
        <v>916</v>
      </c>
      <c r="W997" s="346" t="s">
        <v>916</v>
      </c>
      <c r="X997" s="346" t="s">
        <v>916</v>
      </c>
      <c r="Y997" s="347">
        <v>16</v>
      </c>
      <c r="Z997" s="348">
        <v>16262400</v>
      </c>
      <c r="AA997" s="348">
        <v>16262400</v>
      </c>
      <c r="AB997" s="349">
        <v>16262400</v>
      </c>
      <c r="AC997" s="350" t="s">
        <v>375</v>
      </c>
      <c r="AD997" s="351"/>
      <c r="AE997" s="351"/>
      <c r="AF997" s="351"/>
      <c r="AG997" s="351"/>
      <c r="AH997" s="366" t="s">
        <v>999</v>
      </c>
      <c r="AI997" s="367"/>
      <c r="AJ997" s="367"/>
      <c r="AK997" s="367"/>
      <c r="AL997" s="354">
        <v>99.9</v>
      </c>
      <c r="AM997" s="355">
        <v>99.99</v>
      </c>
      <c r="AN997" s="355">
        <v>99.99</v>
      </c>
      <c r="AO997" s="356">
        <v>99.99</v>
      </c>
      <c r="AP997" s="357" t="s">
        <v>998</v>
      </c>
      <c r="AQ997" s="357"/>
      <c r="AR997" s="357"/>
      <c r="AS997" s="357"/>
      <c r="AT997" s="357"/>
      <c r="AU997" s="357"/>
      <c r="AV997" s="357"/>
      <c r="AW997" s="357"/>
      <c r="AX997" s="357"/>
      <c r="AY997">
        <f>COUNTA($C$997)</f>
        <v>1</v>
      </c>
    </row>
    <row r="998" spans="1:51" ht="30" customHeight="1" x14ac:dyDescent="0.15">
      <c r="A998" s="380">
        <v>22</v>
      </c>
      <c r="B998" s="380">
        <v>1</v>
      </c>
      <c r="C998" s="343" t="s">
        <v>905</v>
      </c>
      <c r="D998" s="343" t="s">
        <v>905</v>
      </c>
      <c r="E998" s="343" t="s">
        <v>905</v>
      </c>
      <c r="F998" s="343" t="s">
        <v>905</v>
      </c>
      <c r="G998" s="343" t="s">
        <v>905</v>
      </c>
      <c r="H998" s="343" t="s">
        <v>905</v>
      </c>
      <c r="I998" s="343" t="s">
        <v>905</v>
      </c>
      <c r="J998" s="344">
        <v>9010001079644</v>
      </c>
      <c r="K998" s="345"/>
      <c r="L998" s="345"/>
      <c r="M998" s="345"/>
      <c r="N998" s="345"/>
      <c r="O998" s="345"/>
      <c r="P998" s="346" t="s">
        <v>917</v>
      </c>
      <c r="Q998" s="346" t="s">
        <v>917</v>
      </c>
      <c r="R998" s="346" t="s">
        <v>917</v>
      </c>
      <c r="S998" s="346" t="s">
        <v>917</v>
      </c>
      <c r="T998" s="346" t="s">
        <v>917</v>
      </c>
      <c r="U998" s="346" t="s">
        <v>917</v>
      </c>
      <c r="V998" s="346" t="s">
        <v>917</v>
      </c>
      <c r="W998" s="346" t="s">
        <v>917</v>
      </c>
      <c r="X998" s="346" t="s">
        <v>917</v>
      </c>
      <c r="Y998" s="347">
        <v>12</v>
      </c>
      <c r="Z998" s="348">
        <v>12493250</v>
      </c>
      <c r="AA998" s="348">
        <v>12493250</v>
      </c>
      <c r="AB998" s="349">
        <v>12493250</v>
      </c>
      <c r="AC998" s="350" t="s">
        <v>375</v>
      </c>
      <c r="AD998" s="351"/>
      <c r="AE998" s="351"/>
      <c r="AF998" s="351"/>
      <c r="AG998" s="351"/>
      <c r="AH998" s="366" t="s">
        <v>999</v>
      </c>
      <c r="AI998" s="367"/>
      <c r="AJ998" s="367"/>
      <c r="AK998" s="367"/>
      <c r="AL998" s="354">
        <v>99.9</v>
      </c>
      <c r="AM998" s="355">
        <v>99.95</v>
      </c>
      <c r="AN998" s="355">
        <v>99.95</v>
      </c>
      <c r="AO998" s="356">
        <v>99.95</v>
      </c>
      <c r="AP998" s="357" t="s">
        <v>998</v>
      </c>
      <c r="AQ998" s="357"/>
      <c r="AR998" s="357"/>
      <c r="AS998" s="357"/>
      <c r="AT998" s="357"/>
      <c r="AU998" s="357"/>
      <c r="AV998" s="357"/>
      <c r="AW998" s="357"/>
      <c r="AX998" s="357"/>
      <c r="AY998">
        <f>COUNTA($C$998)</f>
        <v>1</v>
      </c>
    </row>
    <row r="999" spans="1:51" ht="30" customHeight="1" x14ac:dyDescent="0.15">
      <c r="A999" s="380">
        <v>23</v>
      </c>
      <c r="B999" s="380">
        <v>1</v>
      </c>
      <c r="C999" s="343" t="s">
        <v>905</v>
      </c>
      <c r="D999" s="343" t="s">
        <v>905</v>
      </c>
      <c r="E999" s="343" t="s">
        <v>905</v>
      </c>
      <c r="F999" s="343" t="s">
        <v>905</v>
      </c>
      <c r="G999" s="343" t="s">
        <v>905</v>
      </c>
      <c r="H999" s="343" t="s">
        <v>905</v>
      </c>
      <c r="I999" s="343" t="s">
        <v>905</v>
      </c>
      <c r="J999" s="344">
        <v>9010001079644</v>
      </c>
      <c r="K999" s="345"/>
      <c r="L999" s="345"/>
      <c r="M999" s="345"/>
      <c r="N999" s="345"/>
      <c r="O999" s="345"/>
      <c r="P999" s="346" t="s">
        <v>918</v>
      </c>
      <c r="Q999" s="346" t="s">
        <v>918</v>
      </c>
      <c r="R999" s="346" t="s">
        <v>918</v>
      </c>
      <c r="S999" s="346" t="s">
        <v>918</v>
      </c>
      <c r="T999" s="346" t="s">
        <v>918</v>
      </c>
      <c r="U999" s="346" t="s">
        <v>918</v>
      </c>
      <c r="V999" s="346" t="s">
        <v>918</v>
      </c>
      <c r="W999" s="346" t="s">
        <v>918</v>
      </c>
      <c r="X999" s="346" t="s">
        <v>918</v>
      </c>
      <c r="Y999" s="347">
        <v>10</v>
      </c>
      <c r="Z999" s="348">
        <v>10127700</v>
      </c>
      <c r="AA999" s="348">
        <v>10127700</v>
      </c>
      <c r="AB999" s="349">
        <v>10127700</v>
      </c>
      <c r="AC999" s="350" t="s">
        <v>375</v>
      </c>
      <c r="AD999" s="351"/>
      <c r="AE999" s="351"/>
      <c r="AF999" s="351"/>
      <c r="AG999" s="351"/>
      <c r="AH999" s="366" t="s">
        <v>999</v>
      </c>
      <c r="AI999" s="367"/>
      <c r="AJ999" s="367"/>
      <c r="AK999" s="367"/>
      <c r="AL999" s="354">
        <v>99.9</v>
      </c>
      <c r="AM999" s="355">
        <v>99.98</v>
      </c>
      <c r="AN999" s="355">
        <v>99.98</v>
      </c>
      <c r="AO999" s="356">
        <v>99.98</v>
      </c>
      <c r="AP999" s="357" t="s">
        <v>998</v>
      </c>
      <c r="AQ999" s="357"/>
      <c r="AR999" s="357"/>
      <c r="AS999" s="357"/>
      <c r="AT999" s="357"/>
      <c r="AU999" s="357"/>
      <c r="AV999" s="357"/>
      <c r="AW999" s="357"/>
      <c r="AX999" s="357"/>
      <c r="AY999">
        <f>COUNTA($C$999)</f>
        <v>1</v>
      </c>
    </row>
    <row r="1000" spans="1:51" ht="30" customHeight="1" x14ac:dyDescent="0.15">
      <c r="A1000" s="380">
        <v>24</v>
      </c>
      <c r="B1000" s="380">
        <v>1</v>
      </c>
      <c r="C1000" s="343" t="s">
        <v>905</v>
      </c>
      <c r="D1000" s="343" t="s">
        <v>905</v>
      </c>
      <c r="E1000" s="343" t="s">
        <v>905</v>
      </c>
      <c r="F1000" s="343" t="s">
        <v>905</v>
      </c>
      <c r="G1000" s="343" t="s">
        <v>905</v>
      </c>
      <c r="H1000" s="343" t="s">
        <v>905</v>
      </c>
      <c r="I1000" s="343" t="s">
        <v>905</v>
      </c>
      <c r="J1000" s="344">
        <v>9010001079644</v>
      </c>
      <c r="K1000" s="345"/>
      <c r="L1000" s="345"/>
      <c r="M1000" s="345"/>
      <c r="N1000" s="345"/>
      <c r="O1000" s="345"/>
      <c r="P1000" s="346" t="s">
        <v>919</v>
      </c>
      <c r="Q1000" s="346" t="s">
        <v>919</v>
      </c>
      <c r="R1000" s="346" t="s">
        <v>919</v>
      </c>
      <c r="S1000" s="346" t="s">
        <v>919</v>
      </c>
      <c r="T1000" s="346" t="s">
        <v>919</v>
      </c>
      <c r="U1000" s="346" t="s">
        <v>919</v>
      </c>
      <c r="V1000" s="346" t="s">
        <v>919</v>
      </c>
      <c r="W1000" s="346" t="s">
        <v>919</v>
      </c>
      <c r="X1000" s="346" t="s">
        <v>919</v>
      </c>
      <c r="Y1000" s="347">
        <v>10</v>
      </c>
      <c r="Z1000" s="348">
        <v>9772400</v>
      </c>
      <c r="AA1000" s="348">
        <v>9772400</v>
      </c>
      <c r="AB1000" s="349">
        <v>9772400</v>
      </c>
      <c r="AC1000" s="350" t="s">
        <v>375</v>
      </c>
      <c r="AD1000" s="351"/>
      <c r="AE1000" s="351"/>
      <c r="AF1000" s="351"/>
      <c r="AG1000" s="351"/>
      <c r="AH1000" s="366" t="s">
        <v>999</v>
      </c>
      <c r="AI1000" s="367"/>
      <c r="AJ1000" s="367"/>
      <c r="AK1000" s="367"/>
      <c r="AL1000" s="354">
        <v>99.9</v>
      </c>
      <c r="AM1000" s="355">
        <v>99.94</v>
      </c>
      <c r="AN1000" s="355">
        <v>99.94</v>
      </c>
      <c r="AO1000" s="356">
        <v>99.94</v>
      </c>
      <c r="AP1000" s="357" t="s">
        <v>998</v>
      </c>
      <c r="AQ1000" s="357"/>
      <c r="AR1000" s="357"/>
      <c r="AS1000" s="357"/>
      <c r="AT1000" s="357"/>
      <c r="AU1000" s="357"/>
      <c r="AV1000" s="357"/>
      <c r="AW1000" s="357"/>
      <c r="AX1000" s="357"/>
      <c r="AY1000">
        <f>COUNTA($C$1000)</f>
        <v>1</v>
      </c>
    </row>
    <row r="1001" spans="1:51" ht="50.25" customHeight="1" x14ac:dyDescent="0.15">
      <c r="A1001" s="380">
        <v>25</v>
      </c>
      <c r="B1001" s="380">
        <v>1</v>
      </c>
      <c r="C1001" s="343" t="s">
        <v>905</v>
      </c>
      <c r="D1001" s="343" t="s">
        <v>905</v>
      </c>
      <c r="E1001" s="343" t="s">
        <v>905</v>
      </c>
      <c r="F1001" s="343" t="s">
        <v>905</v>
      </c>
      <c r="G1001" s="343" t="s">
        <v>905</v>
      </c>
      <c r="H1001" s="343" t="s">
        <v>905</v>
      </c>
      <c r="I1001" s="343" t="s">
        <v>905</v>
      </c>
      <c r="J1001" s="344">
        <v>9010001079644</v>
      </c>
      <c r="K1001" s="345"/>
      <c r="L1001" s="345"/>
      <c r="M1001" s="345"/>
      <c r="N1001" s="345"/>
      <c r="O1001" s="345"/>
      <c r="P1001" s="346" t="s">
        <v>920</v>
      </c>
      <c r="Q1001" s="346" t="s">
        <v>920</v>
      </c>
      <c r="R1001" s="346" t="s">
        <v>920</v>
      </c>
      <c r="S1001" s="346" t="s">
        <v>920</v>
      </c>
      <c r="T1001" s="346" t="s">
        <v>920</v>
      </c>
      <c r="U1001" s="346" t="s">
        <v>920</v>
      </c>
      <c r="V1001" s="346" t="s">
        <v>920</v>
      </c>
      <c r="W1001" s="346" t="s">
        <v>920</v>
      </c>
      <c r="X1001" s="346" t="s">
        <v>920</v>
      </c>
      <c r="Y1001" s="347">
        <v>7</v>
      </c>
      <c r="Z1001" s="348">
        <v>6861800</v>
      </c>
      <c r="AA1001" s="348">
        <v>6861800</v>
      </c>
      <c r="AB1001" s="349">
        <v>6861800</v>
      </c>
      <c r="AC1001" s="350" t="s">
        <v>375</v>
      </c>
      <c r="AD1001" s="351"/>
      <c r="AE1001" s="351"/>
      <c r="AF1001" s="351"/>
      <c r="AG1001" s="351"/>
      <c r="AH1001" s="366" t="s">
        <v>999</v>
      </c>
      <c r="AI1001" s="367"/>
      <c r="AJ1001" s="367"/>
      <c r="AK1001" s="367"/>
      <c r="AL1001" s="354">
        <v>99.9</v>
      </c>
      <c r="AM1001" s="355">
        <v>99.98</v>
      </c>
      <c r="AN1001" s="355">
        <v>99.98</v>
      </c>
      <c r="AO1001" s="356">
        <v>99.98</v>
      </c>
      <c r="AP1001" s="357" t="s">
        <v>998</v>
      </c>
      <c r="AQ1001" s="357"/>
      <c r="AR1001" s="357"/>
      <c r="AS1001" s="357"/>
      <c r="AT1001" s="357"/>
      <c r="AU1001" s="357"/>
      <c r="AV1001" s="357"/>
      <c r="AW1001" s="357"/>
      <c r="AX1001" s="357"/>
      <c r="AY1001">
        <f>COUNTA($C$1001)</f>
        <v>1</v>
      </c>
    </row>
    <row r="1002" spans="1:51" ht="30" customHeight="1" x14ac:dyDescent="0.15">
      <c r="A1002" s="380">
        <v>26</v>
      </c>
      <c r="B1002" s="380">
        <v>1</v>
      </c>
      <c r="C1002" s="343" t="s">
        <v>905</v>
      </c>
      <c r="D1002" s="343" t="s">
        <v>905</v>
      </c>
      <c r="E1002" s="343" t="s">
        <v>905</v>
      </c>
      <c r="F1002" s="343" t="s">
        <v>905</v>
      </c>
      <c r="G1002" s="343" t="s">
        <v>905</v>
      </c>
      <c r="H1002" s="343" t="s">
        <v>905</v>
      </c>
      <c r="I1002" s="343" t="s">
        <v>905</v>
      </c>
      <c r="J1002" s="344">
        <v>9010001079644</v>
      </c>
      <c r="K1002" s="345"/>
      <c r="L1002" s="345"/>
      <c r="M1002" s="345"/>
      <c r="N1002" s="345"/>
      <c r="O1002" s="345"/>
      <c r="P1002" s="346" t="s">
        <v>921</v>
      </c>
      <c r="Q1002" s="346" t="s">
        <v>921</v>
      </c>
      <c r="R1002" s="346" t="s">
        <v>921</v>
      </c>
      <c r="S1002" s="346" t="s">
        <v>921</v>
      </c>
      <c r="T1002" s="346" t="s">
        <v>921</v>
      </c>
      <c r="U1002" s="346" t="s">
        <v>921</v>
      </c>
      <c r="V1002" s="346" t="s">
        <v>921</v>
      </c>
      <c r="W1002" s="346" t="s">
        <v>921</v>
      </c>
      <c r="X1002" s="346" t="s">
        <v>921</v>
      </c>
      <c r="Y1002" s="347">
        <v>7</v>
      </c>
      <c r="Z1002" s="348">
        <v>6767200</v>
      </c>
      <c r="AA1002" s="348">
        <v>6767200</v>
      </c>
      <c r="AB1002" s="349">
        <v>6767200</v>
      </c>
      <c r="AC1002" s="350" t="s">
        <v>375</v>
      </c>
      <c r="AD1002" s="351"/>
      <c r="AE1002" s="351"/>
      <c r="AF1002" s="351"/>
      <c r="AG1002" s="351"/>
      <c r="AH1002" s="366" t="s">
        <v>999</v>
      </c>
      <c r="AI1002" s="367"/>
      <c r="AJ1002" s="367"/>
      <c r="AK1002" s="367"/>
      <c r="AL1002" s="354">
        <v>99.9</v>
      </c>
      <c r="AM1002" s="355">
        <v>99.95</v>
      </c>
      <c r="AN1002" s="355">
        <v>99.95</v>
      </c>
      <c r="AO1002" s="356">
        <v>99.95</v>
      </c>
      <c r="AP1002" s="357" t="s">
        <v>998</v>
      </c>
      <c r="AQ1002" s="357"/>
      <c r="AR1002" s="357"/>
      <c r="AS1002" s="357"/>
      <c r="AT1002" s="357"/>
      <c r="AU1002" s="357"/>
      <c r="AV1002" s="357"/>
      <c r="AW1002" s="357"/>
      <c r="AX1002" s="357"/>
      <c r="AY1002">
        <f>COUNTA($C$1002)</f>
        <v>1</v>
      </c>
    </row>
    <row r="1003" spans="1:51" ht="30" customHeight="1" x14ac:dyDescent="0.15">
      <c r="A1003" s="380">
        <v>27</v>
      </c>
      <c r="B1003" s="380">
        <v>1</v>
      </c>
      <c r="C1003" s="343" t="s">
        <v>905</v>
      </c>
      <c r="D1003" s="343" t="s">
        <v>905</v>
      </c>
      <c r="E1003" s="343" t="s">
        <v>905</v>
      </c>
      <c r="F1003" s="343" t="s">
        <v>905</v>
      </c>
      <c r="G1003" s="343" t="s">
        <v>905</v>
      </c>
      <c r="H1003" s="343" t="s">
        <v>905</v>
      </c>
      <c r="I1003" s="343" t="s">
        <v>905</v>
      </c>
      <c r="J1003" s="344">
        <v>9010001079644</v>
      </c>
      <c r="K1003" s="345"/>
      <c r="L1003" s="345"/>
      <c r="M1003" s="345"/>
      <c r="N1003" s="345"/>
      <c r="O1003" s="345"/>
      <c r="P1003" s="346" t="s">
        <v>922</v>
      </c>
      <c r="Q1003" s="346" t="s">
        <v>922</v>
      </c>
      <c r="R1003" s="346" t="s">
        <v>922</v>
      </c>
      <c r="S1003" s="346" t="s">
        <v>922</v>
      </c>
      <c r="T1003" s="346" t="s">
        <v>922</v>
      </c>
      <c r="U1003" s="346" t="s">
        <v>922</v>
      </c>
      <c r="V1003" s="346" t="s">
        <v>922</v>
      </c>
      <c r="W1003" s="346" t="s">
        <v>922</v>
      </c>
      <c r="X1003" s="346" t="s">
        <v>922</v>
      </c>
      <c r="Y1003" s="347">
        <v>2</v>
      </c>
      <c r="Z1003" s="348">
        <v>1991000</v>
      </c>
      <c r="AA1003" s="348">
        <v>1991000</v>
      </c>
      <c r="AB1003" s="349">
        <v>1991000</v>
      </c>
      <c r="AC1003" s="350" t="s">
        <v>375</v>
      </c>
      <c r="AD1003" s="351"/>
      <c r="AE1003" s="351"/>
      <c r="AF1003" s="351"/>
      <c r="AG1003" s="351"/>
      <c r="AH1003" s="366" t="s">
        <v>999</v>
      </c>
      <c r="AI1003" s="367"/>
      <c r="AJ1003" s="367"/>
      <c r="AK1003" s="367"/>
      <c r="AL1003" s="354">
        <v>99.9</v>
      </c>
      <c r="AM1003" s="355">
        <v>99.89</v>
      </c>
      <c r="AN1003" s="355">
        <v>99.89</v>
      </c>
      <c r="AO1003" s="356">
        <v>99.89</v>
      </c>
      <c r="AP1003" s="357" t="s">
        <v>998</v>
      </c>
      <c r="AQ1003" s="357"/>
      <c r="AR1003" s="357"/>
      <c r="AS1003" s="357"/>
      <c r="AT1003" s="357"/>
      <c r="AU1003" s="357"/>
      <c r="AV1003" s="357"/>
      <c r="AW1003" s="357"/>
      <c r="AX1003" s="357"/>
      <c r="AY1003">
        <f>COUNTA($C$1003)</f>
        <v>1</v>
      </c>
    </row>
    <row r="1004" spans="1:51" ht="30" customHeight="1" x14ac:dyDescent="0.15">
      <c r="A1004" s="380">
        <v>28</v>
      </c>
      <c r="B1004" s="380">
        <v>1</v>
      </c>
      <c r="C1004" s="343" t="s">
        <v>905</v>
      </c>
      <c r="D1004" s="343" t="s">
        <v>905</v>
      </c>
      <c r="E1004" s="343" t="s">
        <v>905</v>
      </c>
      <c r="F1004" s="343" t="s">
        <v>905</v>
      </c>
      <c r="G1004" s="343" t="s">
        <v>905</v>
      </c>
      <c r="H1004" s="343" t="s">
        <v>905</v>
      </c>
      <c r="I1004" s="343" t="s">
        <v>905</v>
      </c>
      <c r="J1004" s="344">
        <v>9010001079644</v>
      </c>
      <c r="K1004" s="345"/>
      <c r="L1004" s="345"/>
      <c r="M1004" s="345"/>
      <c r="N1004" s="345"/>
      <c r="O1004" s="345"/>
      <c r="P1004" s="346" t="s">
        <v>923</v>
      </c>
      <c r="Q1004" s="346" t="s">
        <v>923</v>
      </c>
      <c r="R1004" s="346" t="s">
        <v>923</v>
      </c>
      <c r="S1004" s="346" t="s">
        <v>923</v>
      </c>
      <c r="T1004" s="346" t="s">
        <v>923</v>
      </c>
      <c r="U1004" s="346" t="s">
        <v>923</v>
      </c>
      <c r="V1004" s="346" t="s">
        <v>923</v>
      </c>
      <c r="W1004" s="346" t="s">
        <v>923</v>
      </c>
      <c r="X1004" s="346" t="s">
        <v>923</v>
      </c>
      <c r="Y1004" s="347">
        <v>1</v>
      </c>
      <c r="Z1004" s="348">
        <v>1072500</v>
      </c>
      <c r="AA1004" s="348">
        <v>1072500</v>
      </c>
      <c r="AB1004" s="349">
        <v>1072500</v>
      </c>
      <c r="AC1004" s="350" t="s">
        <v>375</v>
      </c>
      <c r="AD1004" s="351"/>
      <c r="AE1004" s="351"/>
      <c r="AF1004" s="351"/>
      <c r="AG1004" s="351"/>
      <c r="AH1004" s="366" t="s">
        <v>999</v>
      </c>
      <c r="AI1004" s="367"/>
      <c r="AJ1004" s="367"/>
      <c r="AK1004" s="367"/>
      <c r="AL1004" s="354">
        <v>99.9</v>
      </c>
      <c r="AM1004" s="355">
        <v>99.98</v>
      </c>
      <c r="AN1004" s="355">
        <v>99.98</v>
      </c>
      <c r="AO1004" s="356">
        <v>99.98</v>
      </c>
      <c r="AP1004" s="357" t="s">
        <v>998</v>
      </c>
      <c r="AQ1004" s="357"/>
      <c r="AR1004" s="357"/>
      <c r="AS1004" s="357"/>
      <c r="AT1004" s="357"/>
      <c r="AU1004" s="357"/>
      <c r="AV1004" s="357"/>
      <c r="AW1004" s="357"/>
      <c r="AX1004" s="357"/>
      <c r="AY1004">
        <f>COUNTA($C$1004)</f>
        <v>1</v>
      </c>
    </row>
    <row r="1005" spans="1:51" ht="30" customHeight="1" x14ac:dyDescent="0.15">
      <c r="A1005" s="380">
        <v>29</v>
      </c>
      <c r="B1005" s="380">
        <v>1</v>
      </c>
      <c r="C1005" s="343" t="s">
        <v>905</v>
      </c>
      <c r="D1005" s="343" t="s">
        <v>905</v>
      </c>
      <c r="E1005" s="343" t="s">
        <v>905</v>
      </c>
      <c r="F1005" s="343" t="s">
        <v>905</v>
      </c>
      <c r="G1005" s="343" t="s">
        <v>905</v>
      </c>
      <c r="H1005" s="343" t="s">
        <v>905</v>
      </c>
      <c r="I1005" s="343" t="s">
        <v>905</v>
      </c>
      <c r="J1005" s="344">
        <v>9010001079644</v>
      </c>
      <c r="K1005" s="345"/>
      <c r="L1005" s="345"/>
      <c r="M1005" s="345"/>
      <c r="N1005" s="345"/>
      <c r="O1005" s="345"/>
      <c r="P1005" s="346" t="s">
        <v>924</v>
      </c>
      <c r="Q1005" s="346" t="s">
        <v>924</v>
      </c>
      <c r="R1005" s="346" t="s">
        <v>924</v>
      </c>
      <c r="S1005" s="346" t="s">
        <v>924</v>
      </c>
      <c r="T1005" s="346" t="s">
        <v>924</v>
      </c>
      <c r="U1005" s="346" t="s">
        <v>924</v>
      </c>
      <c r="V1005" s="346" t="s">
        <v>924</v>
      </c>
      <c r="W1005" s="346" t="s">
        <v>924</v>
      </c>
      <c r="X1005" s="346" t="s">
        <v>924</v>
      </c>
      <c r="Y1005" s="347">
        <v>1</v>
      </c>
      <c r="Z1005" s="348">
        <v>1071950</v>
      </c>
      <c r="AA1005" s="348">
        <v>1071950</v>
      </c>
      <c r="AB1005" s="349">
        <v>1071950</v>
      </c>
      <c r="AC1005" s="350" t="s">
        <v>375</v>
      </c>
      <c r="AD1005" s="351"/>
      <c r="AE1005" s="351"/>
      <c r="AF1005" s="351"/>
      <c r="AG1005" s="351"/>
      <c r="AH1005" s="366" t="s">
        <v>999</v>
      </c>
      <c r="AI1005" s="367"/>
      <c r="AJ1005" s="367"/>
      <c r="AK1005" s="367"/>
      <c r="AL1005" s="354">
        <v>99.9</v>
      </c>
      <c r="AM1005" s="355">
        <v>99.93</v>
      </c>
      <c r="AN1005" s="355">
        <v>99.93</v>
      </c>
      <c r="AO1005" s="356">
        <v>99.93</v>
      </c>
      <c r="AP1005" s="357" t="s">
        <v>998</v>
      </c>
      <c r="AQ1005" s="357"/>
      <c r="AR1005" s="357"/>
      <c r="AS1005" s="357"/>
      <c r="AT1005" s="357"/>
      <c r="AU1005" s="357"/>
      <c r="AV1005" s="357"/>
      <c r="AW1005" s="357"/>
      <c r="AX1005" s="357"/>
      <c r="AY1005">
        <f>COUNTA($C$1005)</f>
        <v>1</v>
      </c>
    </row>
    <row r="1006" spans="1:51" ht="30" customHeight="1" x14ac:dyDescent="0.15">
      <c r="A1006" s="380">
        <v>30</v>
      </c>
      <c r="B1006" s="380">
        <v>1</v>
      </c>
      <c r="C1006" s="343" t="s">
        <v>905</v>
      </c>
      <c r="D1006" s="343" t="s">
        <v>905</v>
      </c>
      <c r="E1006" s="343" t="s">
        <v>905</v>
      </c>
      <c r="F1006" s="343" t="s">
        <v>905</v>
      </c>
      <c r="G1006" s="343" t="s">
        <v>905</v>
      </c>
      <c r="H1006" s="343" t="s">
        <v>905</v>
      </c>
      <c r="I1006" s="343" t="s">
        <v>905</v>
      </c>
      <c r="J1006" s="344">
        <v>9010001079644</v>
      </c>
      <c r="K1006" s="345"/>
      <c r="L1006" s="345"/>
      <c r="M1006" s="345"/>
      <c r="N1006" s="345"/>
      <c r="O1006" s="345"/>
      <c r="P1006" s="346" t="s">
        <v>925</v>
      </c>
      <c r="Q1006" s="346" t="s">
        <v>925</v>
      </c>
      <c r="R1006" s="346" t="s">
        <v>925</v>
      </c>
      <c r="S1006" s="346" t="s">
        <v>925</v>
      </c>
      <c r="T1006" s="346" t="s">
        <v>925</v>
      </c>
      <c r="U1006" s="346" t="s">
        <v>925</v>
      </c>
      <c r="V1006" s="346" t="s">
        <v>925</v>
      </c>
      <c r="W1006" s="346" t="s">
        <v>925</v>
      </c>
      <c r="X1006" s="346" t="s">
        <v>925</v>
      </c>
      <c r="Y1006" s="347">
        <v>0.5</v>
      </c>
      <c r="Z1006" s="348">
        <v>458150</v>
      </c>
      <c r="AA1006" s="348">
        <v>458150</v>
      </c>
      <c r="AB1006" s="349">
        <v>458150</v>
      </c>
      <c r="AC1006" s="350" t="s">
        <v>375</v>
      </c>
      <c r="AD1006" s="351"/>
      <c r="AE1006" s="351"/>
      <c r="AF1006" s="351"/>
      <c r="AG1006" s="351"/>
      <c r="AH1006" s="366" t="s">
        <v>999</v>
      </c>
      <c r="AI1006" s="367"/>
      <c r="AJ1006" s="367"/>
      <c r="AK1006" s="367"/>
      <c r="AL1006" s="354">
        <v>99.9</v>
      </c>
      <c r="AM1006" s="355">
        <v>99.91</v>
      </c>
      <c r="AN1006" s="355">
        <v>99.91</v>
      </c>
      <c r="AO1006" s="356">
        <v>99.91</v>
      </c>
      <c r="AP1006" s="357" t="s">
        <v>998</v>
      </c>
      <c r="AQ1006" s="357"/>
      <c r="AR1006" s="357"/>
      <c r="AS1006" s="357"/>
      <c r="AT1006" s="357"/>
      <c r="AU1006" s="357"/>
      <c r="AV1006" s="357"/>
      <c r="AW1006" s="357"/>
      <c r="AX1006" s="357"/>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80">
        <v>1</v>
      </c>
      <c r="B1010" s="380">
        <v>1</v>
      </c>
      <c r="C1010" s="343" t="s">
        <v>937</v>
      </c>
      <c r="D1010" s="343" t="s">
        <v>937</v>
      </c>
      <c r="E1010" s="343" t="s">
        <v>937</v>
      </c>
      <c r="F1010" s="343" t="s">
        <v>937</v>
      </c>
      <c r="G1010" s="343" t="s">
        <v>937</v>
      </c>
      <c r="H1010" s="343" t="s">
        <v>937</v>
      </c>
      <c r="I1010" s="343" t="s">
        <v>937</v>
      </c>
      <c r="J1010" s="344">
        <v>8020001076641</v>
      </c>
      <c r="K1010" s="345"/>
      <c r="L1010" s="345"/>
      <c r="M1010" s="345"/>
      <c r="N1010" s="345"/>
      <c r="O1010" s="345"/>
      <c r="P1010" s="346" t="s">
        <v>927</v>
      </c>
      <c r="Q1010" s="346" t="s">
        <v>927</v>
      </c>
      <c r="R1010" s="346" t="s">
        <v>927</v>
      </c>
      <c r="S1010" s="346" t="s">
        <v>927</v>
      </c>
      <c r="T1010" s="346" t="s">
        <v>927</v>
      </c>
      <c r="U1010" s="346" t="s">
        <v>927</v>
      </c>
      <c r="V1010" s="346" t="s">
        <v>927</v>
      </c>
      <c r="W1010" s="346" t="s">
        <v>927</v>
      </c>
      <c r="X1010" s="346" t="s">
        <v>927</v>
      </c>
      <c r="Y1010" s="347">
        <v>1427</v>
      </c>
      <c r="Z1010" s="348">
        <v>1426920000</v>
      </c>
      <c r="AA1010" s="348">
        <v>1426920000</v>
      </c>
      <c r="AB1010" s="349">
        <v>1426920000</v>
      </c>
      <c r="AC1010" s="350" t="s">
        <v>969</v>
      </c>
      <c r="AD1010" s="351"/>
      <c r="AE1010" s="351"/>
      <c r="AF1010" s="351"/>
      <c r="AG1010" s="351"/>
      <c r="AH1010" s="366" t="s">
        <v>999</v>
      </c>
      <c r="AI1010" s="367"/>
      <c r="AJ1010" s="367"/>
      <c r="AK1010" s="367"/>
      <c r="AL1010" s="354">
        <v>99.9</v>
      </c>
      <c r="AM1010" s="355">
        <v>99.99</v>
      </c>
      <c r="AN1010" s="355">
        <v>99.99</v>
      </c>
      <c r="AO1010" s="356">
        <v>99.99</v>
      </c>
      <c r="AP1010" s="357" t="s">
        <v>998</v>
      </c>
      <c r="AQ1010" s="357"/>
      <c r="AR1010" s="357"/>
      <c r="AS1010" s="357"/>
      <c r="AT1010" s="357"/>
      <c r="AU1010" s="357"/>
      <c r="AV1010" s="357"/>
      <c r="AW1010" s="357"/>
      <c r="AX1010" s="357"/>
      <c r="AY1010">
        <f t="shared" si="122"/>
        <v>1</v>
      </c>
    </row>
    <row r="1011" spans="1:51" ht="30" customHeight="1" x14ac:dyDescent="0.15">
      <c r="A1011" s="380">
        <v>2</v>
      </c>
      <c r="B1011" s="380">
        <v>1</v>
      </c>
      <c r="C1011" s="343" t="s">
        <v>937</v>
      </c>
      <c r="D1011" s="343" t="s">
        <v>937</v>
      </c>
      <c r="E1011" s="343" t="s">
        <v>937</v>
      </c>
      <c r="F1011" s="343" t="s">
        <v>937</v>
      </c>
      <c r="G1011" s="343" t="s">
        <v>937</v>
      </c>
      <c r="H1011" s="343" t="s">
        <v>937</v>
      </c>
      <c r="I1011" s="343" t="s">
        <v>937</v>
      </c>
      <c r="J1011" s="344">
        <v>8020001076641</v>
      </c>
      <c r="K1011" s="345"/>
      <c r="L1011" s="345"/>
      <c r="M1011" s="345"/>
      <c r="N1011" s="345"/>
      <c r="O1011" s="345"/>
      <c r="P1011" s="346" t="s">
        <v>928</v>
      </c>
      <c r="Q1011" s="346" t="s">
        <v>928</v>
      </c>
      <c r="R1011" s="346" t="s">
        <v>928</v>
      </c>
      <c r="S1011" s="346" t="s">
        <v>928</v>
      </c>
      <c r="T1011" s="346" t="s">
        <v>928</v>
      </c>
      <c r="U1011" s="346" t="s">
        <v>928</v>
      </c>
      <c r="V1011" s="346" t="s">
        <v>928</v>
      </c>
      <c r="W1011" s="346" t="s">
        <v>928</v>
      </c>
      <c r="X1011" s="346" t="s">
        <v>928</v>
      </c>
      <c r="Y1011" s="347">
        <v>1026</v>
      </c>
      <c r="Z1011" s="348">
        <v>1026190000</v>
      </c>
      <c r="AA1011" s="348">
        <v>1026190000</v>
      </c>
      <c r="AB1011" s="349">
        <v>1026190000</v>
      </c>
      <c r="AC1011" s="350" t="s">
        <v>969</v>
      </c>
      <c r="AD1011" s="351"/>
      <c r="AE1011" s="351"/>
      <c r="AF1011" s="351"/>
      <c r="AG1011" s="351"/>
      <c r="AH1011" s="366" t="s">
        <v>999</v>
      </c>
      <c r="AI1011" s="367"/>
      <c r="AJ1011" s="367"/>
      <c r="AK1011" s="367"/>
      <c r="AL1011" s="354">
        <v>99.9</v>
      </c>
      <c r="AM1011" s="355">
        <v>99.99</v>
      </c>
      <c r="AN1011" s="355">
        <v>99.99</v>
      </c>
      <c r="AO1011" s="356">
        <v>99.99</v>
      </c>
      <c r="AP1011" s="357" t="s">
        <v>998</v>
      </c>
      <c r="AQ1011" s="357"/>
      <c r="AR1011" s="357"/>
      <c r="AS1011" s="357"/>
      <c r="AT1011" s="357"/>
      <c r="AU1011" s="357"/>
      <c r="AV1011" s="357"/>
      <c r="AW1011" s="357"/>
      <c r="AX1011" s="357"/>
      <c r="AY1011">
        <f>COUNTA($C$1011)</f>
        <v>1</v>
      </c>
    </row>
    <row r="1012" spans="1:51" ht="30" customHeight="1" x14ac:dyDescent="0.15">
      <c r="A1012" s="380">
        <v>3</v>
      </c>
      <c r="B1012" s="380">
        <v>1</v>
      </c>
      <c r="C1012" s="358" t="s">
        <v>937</v>
      </c>
      <c r="D1012" s="343" t="s">
        <v>937</v>
      </c>
      <c r="E1012" s="343" t="s">
        <v>937</v>
      </c>
      <c r="F1012" s="343" t="s">
        <v>937</v>
      </c>
      <c r="G1012" s="343" t="s">
        <v>937</v>
      </c>
      <c r="H1012" s="343" t="s">
        <v>937</v>
      </c>
      <c r="I1012" s="343" t="s">
        <v>937</v>
      </c>
      <c r="J1012" s="344">
        <v>8020001076641</v>
      </c>
      <c r="K1012" s="345"/>
      <c r="L1012" s="345"/>
      <c r="M1012" s="345"/>
      <c r="N1012" s="345"/>
      <c r="O1012" s="345"/>
      <c r="P1012" s="359" t="s">
        <v>929</v>
      </c>
      <c r="Q1012" s="346" t="s">
        <v>929</v>
      </c>
      <c r="R1012" s="346" t="s">
        <v>929</v>
      </c>
      <c r="S1012" s="346" t="s">
        <v>929</v>
      </c>
      <c r="T1012" s="346" t="s">
        <v>929</v>
      </c>
      <c r="U1012" s="346" t="s">
        <v>929</v>
      </c>
      <c r="V1012" s="346" t="s">
        <v>929</v>
      </c>
      <c r="W1012" s="346" t="s">
        <v>929</v>
      </c>
      <c r="X1012" s="346" t="s">
        <v>929</v>
      </c>
      <c r="Y1012" s="347">
        <v>916</v>
      </c>
      <c r="Z1012" s="348">
        <v>916410000</v>
      </c>
      <c r="AA1012" s="348">
        <v>916410000</v>
      </c>
      <c r="AB1012" s="349">
        <v>916410000</v>
      </c>
      <c r="AC1012" s="350" t="s">
        <v>969</v>
      </c>
      <c r="AD1012" s="351"/>
      <c r="AE1012" s="351"/>
      <c r="AF1012" s="351"/>
      <c r="AG1012" s="351"/>
      <c r="AH1012" s="366" t="s">
        <v>999</v>
      </c>
      <c r="AI1012" s="367"/>
      <c r="AJ1012" s="367"/>
      <c r="AK1012" s="367"/>
      <c r="AL1012" s="354">
        <v>99.5</v>
      </c>
      <c r="AM1012" s="355">
        <v>99.47</v>
      </c>
      <c r="AN1012" s="355">
        <v>99.47</v>
      </c>
      <c r="AO1012" s="356">
        <v>99.47</v>
      </c>
      <c r="AP1012" s="357" t="s">
        <v>998</v>
      </c>
      <c r="AQ1012" s="357"/>
      <c r="AR1012" s="357"/>
      <c r="AS1012" s="357"/>
      <c r="AT1012" s="357"/>
      <c r="AU1012" s="357"/>
      <c r="AV1012" s="357"/>
      <c r="AW1012" s="357"/>
      <c r="AX1012" s="357"/>
      <c r="AY1012">
        <f>COUNTA($C$1012)</f>
        <v>1</v>
      </c>
    </row>
    <row r="1013" spans="1:51" ht="30" customHeight="1" x14ac:dyDescent="0.15">
      <c r="A1013" s="380">
        <v>4</v>
      </c>
      <c r="B1013" s="380">
        <v>1</v>
      </c>
      <c r="C1013" s="358" t="s">
        <v>937</v>
      </c>
      <c r="D1013" s="343" t="s">
        <v>937</v>
      </c>
      <c r="E1013" s="343" t="s">
        <v>937</v>
      </c>
      <c r="F1013" s="343" t="s">
        <v>937</v>
      </c>
      <c r="G1013" s="343" t="s">
        <v>937</v>
      </c>
      <c r="H1013" s="343" t="s">
        <v>937</v>
      </c>
      <c r="I1013" s="343" t="s">
        <v>937</v>
      </c>
      <c r="J1013" s="344">
        <v>8020001076641</v>
      </c>
      <c r="K1013" s="345"/>
      <c r="L1013" s="345"/>
      <c r="M1013" s="345"/>
      <c r="N1013" s="345"/>
      <c r="O1013" s="345"/>
      <c r="P1013" s="359" t="s">
        <v>930</v>
      </c>
      <c r="Q1013" s="346" t="s">
        <v>930</v>
      </c>
      <c r="R1013" s="346" t="s">
        <v>930</v>
      </c>
      <c r="S1013" s="346" t="s">
        <v>930</v>
      </c>
      <c r="T1013" s="346" t="s">
        <v>930</v>
      </c>
      <c r="U1013" s="346" t="s">
        <v>930</v>
      </c>
      <c r="V1013" s="346" t="s">
        <v>930</v>
      </c>
      <c r="W1013" s="346" t="s">
        <v>930</v>
      </c>
      <c r="X1013" s="346" t="s">
        <v>930</v>
      </c>
      <c r="Y1013" s="347">
        <v>717</v>
      </c>
      <c r="Z1013" s="348">
        <v>716650000</v>
      </c>
      <c r="AA1013" s="348">
        <v>716650000</v>
      </c>
      <c r="AB1013" s="349">
        <v>716650000</v>
      </c>
      <c r="AC1013" s="350" t="s">
        <v>969</v>
      </c>
      <c r="AD1013" s="351"/>
      <c r="AE1013" s="351"/>
      <c r="AF1013" s="351"/>
      <c r="AG1013" s="351"/>
      <c r="AH1013" s="366" t="s">
        <v>999</v>
      </c>
      <c r="AI1013" s="367"/>
      <c r="AJ1013" s="367"/>
      <c r="AK1013" s="367"/>
      <c r="AL1013" s="354">
        <v>99.5</v>
      </c>
      <c r="AM1013" s="355">
        <v>99.53</v>
      </c>
      <c r="AN1013" s="355">
        <v>99.53</v>
      </c>
      <c r="AO1013" s="356">
        <v>99.53</v>
      </c>
      <c r="AP1013" s="357" t="s">
        <v>998</v>
      </c>
      <c r="AQ1013" s="357"/>
      <c r="AR1013" s="357"/>
      <c r="AS1013" s="357"/>
      <c r="AT1013" s="357"/>
      <c r="AU1013" s="357"/>
      <c r="AV1013" s="357"/>
      <c r="AW1013" s="357"/>
      <c r="AX1013" s="357"/>
      <c r="AY1013">
        <f>COUNTA($C$1013)</f>
        <v>1</v>
      </c>
    </row>
    <row r="1014" spans="1:51" ht="30" customHeight="1" x14ac:dyDescent="0.15">
      <c r="A1014" s="380">
        <v>5</v>
      </c>
      <c r="B1014" s="380">
        <v>1</v>
      </c>
      <c r="C1014" s="343" t="s">
        <v>937</v>
      </c>
      <c r="D1014" s="343" t="s">
        <v>937</v>
      </c>
      <c r="E1014" s="343" t="s">
        <v>937</v>
      </c>
      <c r="F1014" s="343" t="s">
        <v>937</v>
      </c>
      <c r="G1014" s="343" t="s">
        <v>937</v>
      </c>
      <c r="H1014" s="343" t="s">
        <v>937</v>
      </c>
      <c r="I1014" s="343" t="s">
        <v>937</v>
      </c>
      <c r="J1014" s="344">
        <v>8020001076641</v>
      </c>
      <c r="K1014" s="345"/>
      <c r="L1014" s="345"/>
      <c r="M1014" s="345"/>
      <c r="N1014" s="345"/>
      <c r="O1014" s="345"/>
      <c r="P1014" s="346" t="s">
        <v>931</v>
      </c>
      <c r="Q1014" s="346" t="s">
        <v>931</v>
      </c>
      <c r="R1014" s="346" t="s">
        <v>931</v>
      </c>
      <c r="S1014" s="346" t="s">
        <v>931</v>
      </c>
      <c r="T1014" s="346" t="s">
        <v>931</v>
      </c>
      <c r="U1014" s="346" t="s">
        <v>931</v>
      </c>
      <c r="V1014" s="346" t="s">
        <v>931</v>
      </c>
      <c r="W1014" s="346" t="s">
        <v>931</v>
      </c>
      <c r="X1014" s="346" t="s">
        <v>931</v>
      </c>
      <c r="Y1014" s="347">
        <v>679</v>
      </c>
      <c r="Z1014" s="348">
        <v>678975000</v>
      </c>
      <c r="AA1014" s="348">
        <v>678975000</v>
      </c>
      <c r="AB1014" s="349">
        <v>678975000</v>
      </c>
      <c r="AC1014" s="350" t="s">
        <v>969</v>
      </c>
      <c r="AD1014" s="351"/>
      <c r="AE1014" s="351"/>
      <c r="AF1014" s="351"/>
      <c r="AG1014" s="351"/>
      <c r="AH1014" s="366" t="s">
        <v>999</v>
      </c>
      <c r="AI1014" s="367"/>
      <c r="AJ1014" s="367"/>
      <c r="AK1014" s="367"/>
      <c r="AL1014" s="354">
        <v>99.9</v>
      </c>
      <c r="AM1014" s="355">
        <v>99.99</v>
      </c>
      <c r="AN1014" s="355">
        <v>99.99</v>
      </c>
      <c r="AO1014" s="356">
        <v>99.99</v>
      </c>
      <c r="AP1014" s="357" t="s">
        <v>998</v>
      </c>
      <c r="AQ1014" s="357"/>
      <c r="AR1014" s="357"/>
      <c r="AS1014" s="357"/>
      <c r="AT1014" s="357"/>
      <c r="AU1014" s="357"/>
      <c r="AV1014" s="357"/>
      <c r="AW1014" s="357"/>
      <c r="AX1014" s="357"/>
      <c r="AY1014">
        <f>COUNTA($C$1014)</f>
        <v>1</v>
      </c>
    </row>
    <row r="1015" spans="1:51" ht="30" customHeight="1" x14ac:dyDescent="0.15">
      <c r="A1015" s="380">
        <v>6</v>
      </c>
      <c r="B1015" s="380">
        <v>1</v>
      </c>
      <c r="C1015" s="343" t="s">
        <v>937</v>
      </c>
      <c r="D1015" s="343" t="s">
        <v>937</v>
      </c>
      <c r="E1015" s="343" t="s">
        <v>937</v>
      </c>
      <c r="F1015" s="343" t="s">
        <v>937</v>
      </c>
      <c r="G1015" s="343" t="s">
        <v>937</v>
      </c>
      <c r="H1015" s="343" t="s">
        <v>937</v>
      </c>
      <c r="I1015" s="343" t="s">
        <v>937</v>
      </c>
      <c r="J1015" s="344">
        <v>8020001076641</v>
      </c>
      <c r="K1015" s="345"/>
      <c r="L1015" s="345"/>
      <c r="M1015" s="345"/>
      <c r="N1015" s="345"/>
      <c r="O1015" s="345"/>
      <c r="P1015" s="346" t="s">
        <v>932</v>
      </c>
      <c r="Q1015" s="346" t="s">
        <v>932</v>
      </c>
      <c r="R1015" s="346" t="s">
        <v>932</v>
      </c>
      <c r="S1015" s="346" t="s">
        <v>932</v>
      </c>
      <c r="T1015" s="346" t="s">
        <v>932</v>
      </c>
      <c r="U1015" s="346" t="s">
        <v>932</v>
      </c>
      <c r="V1015" s="346" t="s">
        <v>932</v>
      </c>
      <c r="W1015" s="346" t="s">
        <v>932</v>
      </c>
      <c r="X1015" s="346" t="s">
        <v>932</v>
      </c>
      <c r="Y1015" s="347">
        <v>671</v>
      </c>
      <c r="Z1015" s="348">
        <v>671125400</v>
      </c>
      <c r="AA1015" s="348">
        <v>671125400</v>
      </c>
      <c r="AB1015" s="349">
        <v>671125400</v>
      </c>
      <c r="AC1015" s="350" t="s">
        <v>969</v>
      </c>
      <c r="AD1015" s="351"/>
      <c r="AE1015" s="351"/>
      <c r="AF1015" s="351"/>
      <c r="AG1015" s="351"/>
      <c r="AH1015" s="366" t="s">
        <v>999</v>
      </c>
      <c r="AI1015" s="367"/>
      <c r="AJ1015" s="367"/>
      <c r="AK1015" s="367"/>
      <c r="AL1015" s="354">
        <v>99.7</v>
      </c>
      <c r="AM1015" s="355">
        <v>99.7</v>
      </c>
      <c r="AN1015" s="355">
        <v>99.7</v>
      </c>
      <c r="AO1015" s="356">
        <v>99.7</v>
      </c>
      <c r="AP1015" s="357" t="s">
        <v>998</v>
      </c>
      <c r="AQ1015" s="357"/>
      <c r="AR1015" s="357"/>
      <c r="AS1015" s="357"/>
      <c r="AT1015" s="357"/>
      <c r="AU1015" s="357"/>
      <c r="AV1015" s="357"/>
      <c r="AW1015" s="357"/>
      <c r="AX1015" s="357"/>
      <c r="AY1015">
        <f>COUNTA($C$1015)</f>
        <v>1</v>
      </c>
    </row>
    <row r="1016" spans="1:51" ht="30" customHeight="1" x14ac:dyDescent="0.15">
      <c r="A1016" s="380">
        <v>7</v>
      </c>
      <c r="B1016" s="380">
        <v>1</v>
      </c>
      <c r="C1016" s="343" t="s">
        <v>937</v>
      </c>
      <c r="D1016" s="343" t="s">
        <v>937</v>
      </c>
      <c r="E1016" s="343" t="s">
        <v>937</v>
      </c>
      <c r="F1016" s="343" t="s">
        <v>937</v>
      </c>
      <c r="G1016" s="343" t="s">
        <v>937</v>
      </c>
      <c r="H1016" s="343" t="s">
        <v>937</v>
      </c>
      <c r="I1016" s="343" t="s">
        <v>937</v>
      </c>
      <c r="J1016" s="344">
        <v>8020001076641</v>
      </c>
      <c r="K1016" s="345"/>
      <c r="L1016" s="345"/>
      <c r="M1016" s="345"/>
      <c r="N1016" s="345"/>
      <c r="O1016" s="345"/>
      <c r="P1016" s="346" t="s">
        <v>933</v>
      </c>
      <c r="Q1016" s="346" t="s">
        <v>933</v>
      </c>
      <c r="R1016" s="346" t="s">
        <v>933</v>
      </c>
      <c r="S1016" s="346" t="s">
        <v>933</v>
      </c>
      <c r="T1016" s="346" t="s">
        <v>933</v>
      </c>
      <c r="U1016" s="346" t="s">
        <v>933</v>
      </c>
      <c r="V1016" s="346" t="s">
        <v>933</v>
      </c>
      <c r="W1016" s="346" t="s">
        <v>933</v>
      </c>
      <c r="X1016" s="346" t="s">
        <v>933</v>
      </c>
      <c r="Y1016" s="347">
        <v>664</v>
      </c>
      <c r="Z1016" s="348">
        <v>663850000</v>
      </c>
      <c r="AA1016" s="348">
        <v>663850000</v>
      </c>
      <c r="AB1016" s="349">
        <v>663850000</v>
      </c>
      <c r="AC1016" s="350" t="s">
        <v>969</v>
      </c>
      <c r="AD1016" s="351"/>
      <c r="AE1016" s="351"/>
      <c r="AF1016" s="351"/>
      <c r="AG1016" s="351"/>
      <c r="AH1016" s="366" t="s">
        <v>999</v>
      </c>
      <c r="AI1016" s="367"/>
      <c r="AJ1016" s="367"/>
      <c r="AK1016" s="367"/>
      <c r="AL1016" s="354">
        <v>99.7</v>
      </c>
      <c r="AM1016" s="355">
        <v>99.7</v>
      </c>
      <c r="AN1016" s="355">
        <v>99.7</v>
      </c>
      <c r="AO1016" s="356">
        <v>99.7</v>
      </c>
      <c r="AP1016" s="357" t="s">
        <v>998</v>
      </c>
      <c r="AQ1016" s="357"/>
      <c r="AR1016" s="357"/>
      <c r="AS1016" s="357"/>
      <c r="AT1016" s="357"/>
      <c r="AU1016" s="357"/>
      <c r="AV1016" s="357"/>
      <c r="AW1016" s="357"/>
      <c r="AX1016" s="357"/>
      <c r="AY1016">
        <f>COUNTA($C$1016)</f>
        <v>1</v>
      </c>
    </row>
    <row r="1017" spans="1:51" ht="30" customHeight="1" x14ac:dyDescent="0.15">
      <c r="A1017" s="380">
        <v>8</v>
      </c>
      <c r="B1017" s="380">
        <v>1</v>
      </c>
      <c r="C1017" s="343" t="s">
        <v>937</v>
      </c>
      <c r="D1017" s="343" t="s">
        <v>937</v>
      </c>
      <c r="E1017" s="343" t="s">
        <v>937</v>
      </c>
      <c r="F1017" s="343" t="s">
        <v>937</v>
      </c>
      <c r="G1017" s="343" t="s">
        <v>937</v>
      </c>
      <c r="H1017" s="343" t="s">
        <v>937</v>
      </c>
      <c r="I1017" s="343" t="s">
        <v>937</v>
      </c>
      <c r="J1017" s="344">
        <v>8020001076641</v>
      </c>
      <c r="K1017" s="345"/>
      <c r="L1017" s="345"/>
      <c r="M1017" s="345"/>
      <c r="N1017" s="345"/>
      <c r="O1017" s="345"/>
      <c r="P1017" s="346" t="s">
        <v>934</v>
      </c>
      <c r="Q1017" s="346" t="s">
        <v>934</v>
      </c>
      <c r="R1017" s="346" t="s">
        <v>934</v>
      </c>
      <c r="S1017" s="346" t="s">
        <v>934</v>
      </c>
      <c r="T1017" s="346" t="s">
        <v>934</v>
      </c>
      <c r="U1017" s="346" t="s">
        <v>934</v>
      </c>
      <c r="V1017" s="346" t="s">
        <v>934</v>
      </c>
      <c r="W1017" s="346" t="s">
        <v>934</v>
      </c>
      <c r="X1017" s="346" t="s">
        <v>934</v>
      </c>
      <c r="Y1017" s="347">
        <v>489</v>
      </c>
      <c r="Z1017" s="348">
        <v>488730000</v>
      </c>
      <c r="AA1017" s="348">
        <v>488730000</v>
      </c>
      <c r="AB1017" s="349">
        <v>488730000</v>
      </c>
      <c r="AC1017" s="350" t="s">
        <v>969</v>
      </c>
      <c r="AD1017" s="351"/>
      <c r="AE1017" s="351"/>
      <c r="AF1017" s="351"/>
      <c r="AG1017" s="351"/>
      <c r="AH1017" s="366" t="s">
        <v>999</v>
      </c>
      <c r="AI1017" s="367"/>
      <c r="AJ1017" s="367"/>
      <c r="AK1017" s="367"/>
      <c r="AL1017" s="354">
        <v>99.7</v>
      </c>
      <c r="AM1017" s="355">
        <v>99.71</v>
      </c>
      <c r="AN1017" s="355">
        <v>99.71</v>
      </c>
      <c r="AO1017" s="356">
        <v>99.71</v>
      </c>
      <c r="AP1017" s="357" t="s">
        <v>998</v>
      </c>
      <c r="AQ1017" s="357"/>
      <c r="AR1017" s="357"/>
      <c r="AS1017" s="357"/>
      <c r="AT1017" s="357"/>
      <c r="AU1017" s="357"/>
      <c r="AV1017" s="357"/>
      <c r="AW1017" s="357"/>
      <c r="AX1017" s="357"/>
      <c r="AY1017">
        <f>COUNTA($C$1017)</f>
        <v>1</v>
      </c>
    </row>
    <row r="1018" spans="1:51" ht="30" customHeight="1" x14ac:dyDescent="0.15">
      <c r="A1018" s="380">
        <v>9</v>
      </c>
      <c r="B1018" s="380">
        <v>1</v>
      </c>
      <c r="C1018" s="343" t="s">
        <v>937</v>
      </c>
      <c r="D1018" s="343" t="s">
        <v>937</v>
      </c>
      <c r="E1018" s="343" t="s">
        <v>937</v>
      </c>
      <c r="F1018" s="343" t="s">
        <v>937</v>
      </c>
      <c r="G1018" s="343" t="s">
        <v>937</v>
      </c>
      <c r="H1018" s="343" t="s">
        <v>937</v>
      </c>
      <c r="I1018" s="343" t="s">
        <v>937</v>
      </c>
      <c r="J1018" s="344">
        <v>8020001076641</v>
      </c>
      <c r="K1018" s="345"/>
      <c r="L1018" s="345"/>
      <c r="M1018" s="345"/>
      <c r="N1018" s="345"/>
      <c r="O1018" s="345"/>
      <c r="P1018" s="346" t="s">
        <v>935</v>
      </c>
      <c r="Q1018" s="346" t="s">
        <v>935</v>
      </c>
      <c r="R1018" s="346" t="s">
        <v>935</v>
      </c>
      <c r="S1018" s="346" t="s">
        <v>935</v>
      </c>
      <c r="T1018" s="346" t="s">
        <v>935</v>
      </c>
      <c r="U1018" s="346" t="s">
        <v>935</v>
      </c>
      <c r="V1018" s="346" t="s">
        <v>935</v>
      </c>
      <c r="W1018" s="346" t="s">
        <v>935</v>
      </c>
      <c r="X1018" s="346" t="s">
        <v>935</v>
      </c>
      <c r="Y1018" s="347">
        <v>478</v>
      </c>
      <c r="Z1018" s="348">
        <v>477620000</v>
      </c>
      <c r="AA1018" s="348">
        <v>477620000</v>
      </c>
      <c r="AB1018" s="349">
        <v>477620000</v>
      </c>
      <c r="AC1018" s="350" t="s">
        <v>969</v>
      </c>
      <c r="AD1018" s="351"/>
      <c r="AE1018" s="351"/>
      <c r="AF1018" s="351"/>
      <c r="AG1018" s="351"/>
      <c r="AH1018" s="366" t="s">
        <v>999</v>
      </c>
      <c r="AI1018" s="367"/>
      <c r="AJ1018" s="367"/>
      <c r="AK1018" s="367"/>
      <c r="AL1018" s="354">
        <v>99.7</v>
      </c>
      <c r="AM1018" s="355">
        <v>99.73</v>
      </c>
      <c r="AN1018" s="355">
        <v>99.73</v>
      </c>
      <c r="AO1018" s="356">
        <v>99.73</v>
      </c>
      <c r="AP1018" s="357" t="s">
        <v>998</v>
      </c>
      <c r="AQ1018" s="357"/>
      <c r="AR1018" s="357"/>
      <c r="AS1018" s="357"/>
      <c r="AT1018" s="357"/>
      <c r="AU1018" s="357"/>
      <c r="AV1018" s="357"/>
      <c r="AW1018" s="357"/>
      <c r="AX1018" s="357"/>
      <c r="AY1018">
        <f>COUNTA($C$1018)</f>
        <v>1</v>
      </c>
    </row>
    <row r="1019" spans="1:51" ht="30" customHeight="1" x14ac:dyDescent="0.15">
      <c r="A1019" s="380">
        <v>10</v>
      </c>
      <c r="B1019" s="380">
        <v>1</v>
      </c>
      <c r="C1019" s="343" t="s">
        <v>937</v>
      </c>
      <c r="D1019" s="343" t="s">
        <v>937</v>
      </c>
      <c r="E1019" s="343" t="s">
        <v>937</v>
      </c>
      <c r="F1019" s="343" t="s">
        <v>937</v>
      </c>
      <c r="G1019" s="343" t="s">
        <v>937</v>
      </c>
      <c r="H1019" s="343" t="s">
        <v>937</v>
      </c>
      <c r="I1019" s="343" t="s">
        <v>937</v>
      </c>
      <c r="J1019" s="344">
        <v>8020001076641</v>
      </c>
      <c r="K1019" s="345"/>
      <c r="L1019" s="345"/>
      <c r="M1019" s="345"/>
      <c r="N1019" s="345"/>
      <c r="O1019" s="345"/>
      <c r="P1019" s="346" t="s">
        <v>936</v>
      </c>
      <c r="Q1019" s="346" t="s">
        <v>936</v>
      </c>
      <c r="R1019" s="346" t="s">
        <v>936</v>
      </c>
      <c r="S1019" s="346" t="s">
        <v>936</v>
      </c>
      <c r="T1019" s="346" t="s">
        <v>936</v>
      </c>
      <c r="U1019" s="346" t="s">
        <v>936</v>
      </c>
      <c r="V1019" s="346" t="s">
        <v>936</v>
      </c>
      <c r="W1019" s="346" t="s">
        <v>936</v>
      </c>
      <c r="X1019" s="346" t="s">
        <v>936</v>
      </c>
      <c r="Y1019" s="347">
        <v>427</v>
      </c>
      <c r="Z1019" s="348">
        <v>426970500</v>
      </c>
      <c r="AA1019" s="348">
        <v>426970500</v>
      </c>
      <c r="AB1019" s="349">
        <v>426970500</v>
      </c>
      <c r="AC1019" s="350" t="s">
        <v>969</v>
      </c>
      <c r="AD1019" s="351"/>
      <c r="AE1019" s="351"/>
      <c r="AF1019" s="351"/>
      <c r="AG1019" s="351"/>
      <c r="AH1019" s="366" t="s">
        <v>999</v>
      </c>
      <c r="AI1019" s="367"/>
      <c r="AJ1019" s="367"/>
      <c r="AK1019" s="367"/>
      <c r="AL1019" s="354">
        <v>99.9</v>
      </c>
      <c r="AM1019" s="355">
        <v>99.98</v>
      </c>
      <c r="AN1019" s="355">
        <v>99.98</v>
      </c>
      <c r="AO1019" s="356">
        <v>99.98</v>
      </c>
      <c r="AP1019" s="357" t="s">
        <v>998</v>
      </c>
      <c r="AQ1019" s="357"/>
      <c r="AR1019" s="357"/>
      <c r="AS1019" s="357"/>
      <c r="AT1019" s="357"/>
      <c r="AU1019" s="357"/>
      <c r="AV1019" s="357"/>
      <c r="AW1019" s="357"/>
      <c r="AX1019" s="357"/>
      <c r="AY1019">
        <f>COUNTA($C$1019)</f>
        <v>1</v>
      </c>
    </row>
    <row r="1020" spans="1:51" ht="30" customHeight="1" x14ac:dyDescent="0.15">
      <c r="A1020" s="380">
        <v>11</v>
      </c>
      <c r="B1020" s="380">
        <v>1</v>
      </c>
      <c r="C1020" s="343" t="s">
        <v>937</v>
      </c>
      <c r="D1020" s="343" t="s">
        <v>937</v>
      </c>
      <c r="E1020" s="343" t="s">
        <v>937</v>
      </c>
      <c r="F1020" s="343" t="s">
        <v>937</v>
      </c>
      <c r="G1020" s="343" t="s">
        <v>937</v>
      </c>
      <c r="H1020" s="343" t="s">
        <v>937</v>
      </c>
      <c r="I1020" s="343" t="s">
        <v>937</v>
      </c>
      <c r="J1020" s="344">
        <v>8020001076641</v>
      </c>
      <c r="K1020" s="345"/>
      <c r="L1020" s="345"/>
      <c r="M1020" s="345"/>
      <c r="N1020" s="345"/>
      <c r="O1020" s="345"/>
      <c r="P1020" s="346" t="s">
        <v>938</v>
      </c>
      <c r="Q1020" s="346" t="s">
        <v>938</v>
      </c>
      <c r="R1020" s="346" t="s">
        <v>938</v>
      </c>
      <c r="S1020" s="346" t="s">
        <v>938</v>
      </c>
      <c r="T1020" s="346" t="s">
        <v>938</v>
      </c>
      <c r="U1020" s="346" t="s">
        <v>938</v>
      </c>
      <c r="V1020" s="346" t="s">
        <v>938</v>
      </c>
      <c r="W1020" s="346" t="s">
        <v>938</v>
      </c>
      <c r="X1020" s="346" t="s">
        <v>938</v>
      </c>
      <c r="Y1020" s="347">
        <v>410</v>
      </c>
      <c r="Z1020" s="348">
        <v>410300000</v>
      </c>
      <c r="AA1020" s="348">
        <v>410300000</v>
      </c>
      <c r="AB1020" s="349">
        <v>410300000</v>
      </c>
      <c r="AC1020" s="350" t="s">
        <v>969</v>
      </c>
      <c r="AD1020" s="351"/>
      <c r="AE1020" s="351"/>
      <c r="AF1020" s="351"/>
      <c r="AG1020" s="351"/>
      <c r="AH1020" s="366" t="s">
        <v>999</v>
      </c>
      <c r="AI1020" s="367"/>
      <c r="AJ1020" s="367"/>
      <c r="AK1020" s="367"/>
      <c r="AL1020" s="354">
        <v>99.7</v>
      </c>
      <c r="AM1020" s="355">
        <v>99.74</v>
      </c>
      <c r="AN1020" s="355">
        <v>99.74</v>
      </c>
      <c r="AO1020" s="356">
        <v>99.74</v>
      </c>
      <c r="AP1020" s="357" t="s">
        <v>998</v>
      </c>
      <c r="AQ1020" s="357"/>
      <c r="AR1020" s="357"/>
      <c r="AS1020" s="357"/>
      <c r="AT1020" s="357"/>
      <c r="AU1020" s="357"/>
      <c r="AV1020" s="357"/>
      <c r="AW1020" s="357"/>
      <c r="AX1020" s="357"/>
      <c r="AY1020">
        <f>COUNTA($C$1020)</f>
        <v>1</v>
      </c>
    </row>
    <row r="1021" spans="1:51" ht="30" customHeight="1" x14ac:dyDescent="0.15">
      <c r="A1021" s="380">
        <v>12</v>
      </c>
      <c r="B1021" s="380">
        <v>1</v>
      </c>
      <c r="C1021" s="343" t="s">
        <v>937</v>
      </c>
      <c r="D1021" s="343" t="s">
        <v>937</v>
      </c>
      <c r="E1021" s="343" t="s">
        <v>937</v>
      </c>
      <c r="F1021" s="343" t="s">
        <v>937</v>
      </c>
      <c r="G1021" s="343" t="s">
        <v>937</v>
      </c>
      <c r="H1021" s="343" t="s">
        <v>937</v>
      </c>
      <c r="I1021" s="343" t="s">
        <v>937</v>
      </c>
      <c r="J1021" s="344">
        <v>8020001076641</v>
      </c>
      <c r="K1021" s="345"/>
      <c r="L1021" s="345"/>
      <c r="M1021" s="345"/>
      <c r="N1021" s="345"/>
      <c r="O1021" s="345"/>
      <c r="P1021" s="346" t="s">
        <v>939</v>
      </c>
      <c r="Q1021" s="346" t="s">
        <v>939</v>
      </c>
      <c r="R1021" s="346" t="s">
        <v>939</v>
      </c>
      <c r="S1021" s="346" t="s">
        <v>939</v>
      </c>
      <c r="T1021" s="346" t="s">
        <v>939</v>
      </c>
      <c r="U1021" s="346" t="s">
        <v>939</v>
      </c>
      <c r="V1021" s="346" t="s">
        <v>939</v>
      </c>
      <c r="W1021" s="346" t="s">
        <v>939</v>
      </c>
      <c r="X1021" s="346" t="s">
        <v>939</v>
      </c>
      <c r="Y1021" s="347">
        <v>306</v>
      </c>
      <c r="Z1021" s="348">
        <v>305690000</v>
      </c>
      <c r="AA1021" s="348">
        <v>305690000</v>
      </c>
      <c r="AB1021" s="349">
        <v>305690000</v>
      </c>
      <c r="AC1021" s="350" t="s">
        <v>969</v>
      </c>
      <c r="AD1021" s="351"/>
      <c r="AE1021" s="351"/>
      <c r="AF1021" s="351"/>
      <c r="AG1021" s="351"/>
      <c r="AH1021" s="366" t="s">
        <v>999</v>
      </c>
      <c r="AI1021" s="367"/>
      <c r="AJ1021" s="367"/>
      <c r="AK1021" s="367"/>
      <c r="AL1021" s="354">
        <v>99.7</v>
      </c>
      <c r="AM1021" s="355">
        <v>99.71</v>
      </c>
      <c r="AN1021" s="355">
        <v>99.71</v>
      </c>
      <c r="AO1021" s="356">
        <v>99.71</v>
      </c>
      <c r="AP1021" s="357" t="s">
        <v>998</v>
      </c>
      <c r="AQ1021" s="357"/>
      <c r="AR1021" s="357"/>
      <c r="AS1021" s="357"/>
      <c r="AT1021" s="357"/>
      <c r="AU1021" s="357"/>
      <c r="AV1021" s="357"/>
      <c r="AW1021" s="357"/>
      <c r="AX1021" s="357"/>
      <c r="AY1021">
        <f>COUNTA($C$1021)</f>
        <v>1</v>
      </c>
    </row>
    <row r="1022" spans="1:51" ht="30" customHeight="1" x14ac:dyDescent="0.15">
      <c r="A1022" s="380">
        <v>13</v>
      </c>
      <c r="B1022" s="380">
        <v>1</v>
      </c>
      <c r="C1022" s="343" t="s">
        <v>937</v>
      </c>
      <c r="D1022" s="343" t="s">
        <v>937</v>
      </c>
      <c r="E1022" s="343" t="s">
        <v>937</v>
      </c>
      <c r="F1022" s="343" t="s">
        <v>937</v>
      </c>
      <c r="G1022" s="343" t="s">
        <v>937</v>
      </c>
      <c r="H1022" s="343" t="s">
        <v>937</v>
      </c>
      <c r="I1022" s="343" t="s">
        <v>937</v>
      </c>
      <c r="J1022" s="344">
        <v>8020001076641</v>
      </c>
      <c r="K1022" s="345"/>
      <c r="L1022" s="345"/>
      <c r="M1022" s="345"/>
      <c r="N1022" s="345"/>
      <c r="O1022" s="345"/>
      <c r="P1022" s="346" t="s">
        <v>845</v>
      </c>
      <c r="Q1022" s="346" t="s">
        <v>845</v>
      </c>
      <c r="R1022" s="346" t="s">
        <v>845</v>
      </c>
      <c r="S1022" s="346" t="s">
        <v>845</v>
      </c>
      <c r="T1022" s="346" t="s">
        <v>845</v>
      </c>
      <c r="U1022" s="346" t="s">
        <v>845</v>
      </c>
      <c r="V1022" s="346" t="s">
        <v>845</v>
      </c>
      <c r="W1022" s="346" t="s">
        <v>845</v>
      </c>
      <c r="X1022" s="346" t="s">
        <v>845</v>
      </c>
      <c r="Y1022" s="347">
        <v>280</v>
      </c>
      <c r="Z1022" s="348">
        <v>279950000</v>
      </c>
      <c r="AA1022" s="348">
        <v>279950000</v>
      </c>
      <c r="AB1022" s="349">
        <v>279950000</v>
      </c>
      <c r="AC1022" s="350" t="s">
        <v>969</v>
      </c>
      <c r="AD1022" s="351"/>
      <c r="AE1022" s="351"/>
      <c r="AF1022" s="351"/>
      <c r="AG1022" s="351"/>
      <c r="AH1022" s="366" t="s">
        <v>999</v>
      </c>
      <c r="AI1022" s="367"/>
      <c r="AJ1022" s="367"/>
      <c r="AK1022" s="367"/>
      <c r="AL1022" s="354">
        <v>99.7</v>
      </c>
      <c r="AM1022" s="355">
        <v>99.71</v>
      </c>
      <c r="AN1022" s="355">
        <v>99.71</v>
      </c>
      <c r="AO1022" s="356">
        <v>99.71</v>
      </c>
      <c r="AP1022" s="357" t="s">
        <v>998</v>
      </c>
      <c r="AQ1022" s="357"/>
      <c r="AR1022" s="357"/>
      <c r="AS1022" s="357"/>
      <c r="AT1022" s="357"/>
      <c r="AU1022" s="357"/>
      <c r="AV1022" s="357"/>
      <c r="AW1022" s="357"/>
      <c r="AX1022" s="357"/>
      <c r="AY1022">
        <f>COUNTA($C$1022)</f>
        <v>1</v>
      </c>
    </row>
    <row r="1023" spans="1:51" ht="30" customHeight="1" x14ac:dyDescent="0.15">
      <c r="A1023" s="380">
        <v>14</v>
      </c>
      <c r="B1023" s="380">
        <v>1</v>
      </c>
      <c r="C1023" s="343" t="s">
        <v>937</v>
      </c>
      <c r="D1023" s="343" t="s">
        <v>937</v>
      </c>
      <c r="E1023" s="343" t="s">
        <v>937</v>
      </c>
      <c r="F1023" s="343" t="s">
        <v>937</v>
      </c>
      <c r="G1023" s="343" t="s">
        <v>937</v>
      </c>
      <c r="H1023" s="343" t="s">
        <v>937</v>
      </c>
      <c r="I1023" s="343" t="s">
        <v>937</v>
      </c>
      <c r="J1023" s="344">
        <v>8020001076641</v>
      </c>
      <c r="K1023" s="345"/>
      <c r="L1023" s="345"/>
      <c r="M1023" s="345"/>
      <c r="N1023" s="345"/>
      <c r="O1023" s="345"/>
      <c r="P1023" s="346" t="s">
        <v>940</v>
      </c>
      <c r="Q1023" s="346" t="s">
        <v>940</v>
      </c>
      <c r="R1023" s="346" t="s">
        <v>940</v>
      </c>
      <c r="S1023" s="346" t="s">
        <v>940</v>
      </c>
      <c r="T1023" s="346" t="s">
        <v>940</v>
      </c>
      <c r="U1023" s="346" t="s">
        <v>940</v>
      </c>
      <c r="V1023" s="346" t="s">
        <v>940</v>
      </c>
      <c r="W1023" s="346" t="s">
        <v>940</v>
      </c>
      <c r="X1023" s="346" t="s">
        <v>940</v>
      </c>
      <c r="Y1023" s="347">
        <v>252</v>
      </c>
      <c r="Z1023" s="348">
        <v>251986900</v>
      </c>
      <c r="AA1023" s="348">
        <v>251986900</v>
      </c>
      <c r="AB1023" s="349">
        <v>251986900</v>
      </c>
      <c r="AC1023" s="350" t="s">
        <v>969</v>
      </c>
      <c r="AD1023" s="351"/>
      <c r="AE1023" s="351"/>
      <c r="AF1023" s="351"/>
      <c r="AG1023" s="351"/>
      <c r="AH1023" s="366" t="s">
        <v>999</v>
      </c>
      <c r="AI1023" s="367"/>
      <c r="AJ1023" s="367"/>
      <c r="AK1023" s="367"/>
      <c r="AL1023" s="354">
        <v>99.9</v>
      </c>
      <c r="AM1023" s="355">
        <v>99.99</v>
      </c>
      <c r="AN1023" s="355">
        <v>99.99</v>
      </c>
      <c r="AO1023" s="356">
        <v>99.99</v>
      </c>
      <c r="AP1023" s="357" t="s">
        <v>998</v>
      </c>
      <c r="AQ1023" s="357"/>
      <c r="AR1023" s="357"/>
      <c r="AS1023" s="357"/>
      <c r="AT1023" s="357"/>
      <c r="AU1023" s="357"/>
      <c r="AV1023" s="357"/>
      <c r="AW1023" s="357"/>
      <c r="AX1023" s="357"/>
      <c r="AY1023">
        <f>COUNTA($C$1023)</f>
        <v>1</v>
      </c>
    </row>
    <row r="1024" spans="1:51" ht="30" customHeight="1" x14ac:dyDescent="0.15">
      <c r="A1024" s="380">
        <v>15</v>
      </c>
      <c r="B1024" s="380">
        <v>1</v>
      </c>
      <c r="C1024" s="343" t="s">
        <v>937</v>
      </c>
      <c r="D1024" s="343" t="s">
        <v>937</v>
      </c>
      <c r="E1024" s="343" t="s">
        <v>937</v>
      </c>
      <c r="F1024" s="343" t="s">
        <v>937</v>
      </c>
      <c r="G1024" s="343" t="s">
        <v>937</v>
      </c>
      <c r="H1024" s="343" t="s">
        <v>937</v>
      </c>
      <c r="I1024" s="343" t="s">
        <v>937</v>
      </c>
      <c r="J1024" s="344">
        <v>8020001076641</v>
      </c>
      <c r="K1024" s="345"/>
      <c r="L1024" s="345"/>
      <c r="M1024" s="345"/>
      <c r="N1024" s="345"/>
      <c r="O1024" s="345"/>
      <c r="P1024" s="346" t="s">
        <v>941</v>
      </c>
      <c r="Q1024" s="346" t="s">
        <v>941</v>
      </c>
      <c r="R1024" s="346" t="s">
        <v>941</v>
      </c>
      <c r="S1024" s="346" t="s">
        <v>941</v>
      </c>
      <c r="T1024" s="346" t="s">
        <v>941</v>
      </c>
      <c r="U1024" s="346" t="s">
        <v>941</v>
      </c>
      <c r="V1024" s="346" t="s">
        <v>941</v>
      </c>
      <c r="W1024" s="346" t="s">
        <v>941</v>
      </c>
      <c r="X1024" s="346" t="s">
        <v>941</v>
      </c>
      <c r="Y1024" s="347">
        <v>252</v>
      </c>
      <c r="Z1024" s="348">
        <v>251746000</v>
      </c>
      <c r="AA1024" s="348">
        <v>251746000</v>
      </c>
      <c r="AB1024" s="349">
        <v>251746000</v>
      </c>
      <c r="AC1024" s="350" t="s">
        <v>969</v>
      </c>
      <c r="AD1024" s="351"/>
      <c r="AE1024" s="351"/>
      <c r="AF1024" s="351"/>
      <c r="AG1024" s="351"/>
      <c r="AH1024" s="366" t="s">
        <v>999</v>
      </c>
      <c r="AI1024" s="367"/>
      <c r="AJ1024" s="367"/>
      <c r="AK1024" s="367"/>
      <c r="AL1024" s="354">
        <v>99.9</v>
      </c>
      <c r="AM1024" s="355">
        <v>99.99</v>
      </c>
      <c r="AN1024" s="355">
        <v>99.99</v>
      </c>
      <c r="AO1024" s="356">
        <v>99.99</v>
      </c>
      <c r="AP1024" s="357" t="s">
        <v>998</v>
      </c>
      <c r="AQ1024" s="357"/>
      <c r="AR1024" s="357"/>
      <c r="AS1024" s="357"/>
      <c r="AT1024" s="357"/>
      <c r="AU1024" s="357"/>
      <c r="AV1024" s="357"/>
      <c r="AW1024" s="357"/>
      <c r="AX1024" s="357"/>
      <c r="AY1024">
        <f>COUNTA($C$1024)</f>
        <v>1</v>
      </c>
    </row>
    <row r="1025" spans="1:51" ht="30" customHeight="1" x14ac:dyDescent="0.15">
      <c r="A1025" s="380">
        <v>16</v>
      </c>
      <c r="B1025" s="380">
        <v>1</v>
      </c>
      <c r="C1025" s="343" t="s">
        <v>937</v>
      </c>
      <c r="D1025" s="343" t="s">
        <v>937</v>
      </c>
      <c r="E1025" s="343" t="s">
        <v>937</v>
      </c>
      <c r="F1025" s="343" t="s">
        <v>937</v>
      </c>
      <c r="G1025" s="343" t="s">
        <v>937</v>
      </c>
      <c r="H1025" s="343" t="s">
        <v>937</v>
      </c>
      <c r="I1025" s="343" t="s">
        <v>937</v>
      </c>
      <c r="J1025" s="344">
        <v>8020001076641</v>
      </c>
      <c r="K1025" s="345"/>
      <c r="L1025" s="345"/>
      <c r="M1025" s="345"/>
      <c r="N1025" s="345"/>
      <c r="O1025" s="345"/>
      <c r="P1025" s="346" t="s">
        <v>942</v>
      </c>
      <c r="Q1025" s="346" t="s">
        <v>942</v>
      </c>
      <c r="R1025" s="346" t="s">
        <v>942</v>
      </c>
      <c r="S1025" s="346" t="s">
        <v>942</v>
      </c>
      <c r="T1025" s="346" t="s">
        <v>942</v>
      </c>
      <c r="U1025" s="346" t="s">
        <v>942</v>
      </c>
      <c r="V1025" s="346" t="s">
        <v>942</v>
      </c>
      <c r="W1025" s="346" t="s">
        <v>942</v>
      </c>
      <c r="X1025" s="346" t="s">
        <v>942</v>
      </c>
      <c r="Y1025" s="347">
        <v>227</v>
      </c>
      <c r="Z1025" s="348">
        <v>227205000</v>
      </c>
      <c r="AA1025" s="348">
        <v>227205000</v>
      </c>
      <c r="AB1025" s="349">
        <v>227205000</v>
      </c>
      <c r="AC1025" s="350" t="s">
        <v>969</v>
      </c>
      <c r="AD1025" s="351"/>
      <c r="AE1025" s="351"/>
      <c r="AF1025" s="351"/>
      <c r="AG1025" s="351"/>
      <c r="AH1025" s="366" t="s">
        <v>999</v>
      </c>
      <c r="AI1025" s="367"/>
      <c r="AJ1025" s="367"/>
      <c r="AK1025" s="367"/>
      <c r="AL1025" s="354">
        <v>99.8</v>
      </c>
      <c r="AM1025" s="355">
        <v>99.79</v>
      </c>
      <c r="AN1025" s="355">
        <v>99.79</v>
      </c>
      <c r="AO1025" s="356">
        <v>99.79</v>
      </c>
      <c r="AP1025" s="357" t="s">
        <v>998</v>
      </c>
      <c r="AQ1025" s="357"/>
      <c r="AR1025" s="357"/>
      <c r="AS1025" s="357"/>
      <c r="AT1025" s="357"/>
      <c r="AU1025" s="357"/>
      <c r="AV1025" s="357"/>
      <c r="AW1025" s="357"/>
      <c r="AX1025" s="357"/>
      <c r="AY1025">
        <f>COUNTA($C$1025)</f>
        <v>1</v>
      </c>
    </row>
    <row r="1026" spans="1:51" s="16" customFormat="1" ht="30" customHeight="1" x14ac:dyDescent="0.15">
      <c r="A1026" s="380">
        <v>17</v>
      </c>
      <c r="B1026" s="380">
        <v>1</v>
      </c>
      <c r="C1026" s="343" t="s">
        <v>937</v>
      </c>
      <c r="D1026" s="343" t="s">
        <v>937</v>
      </c>
      <c r="E1026" s="343" t="s">
        <v>937</v>
      </c>
      <c r="F1026" s="343" t="s">
        <v>937</v>
      </c>
      <c r="G1026" s="343" t="s">
        <v>937</v>
      </c>
      <c r="H1026" s="343" t="s">
        <v>937</v>
      </c>
      <c r="I1026" s="343" t="s">
        <v>937</v>
      </c>
      <c r="J1026" s="344">
        <v>8020001076641</v>
      </c>
      <c r="K1026" s="345"/>
      <c r="L1026" s="345"/>
      <c r="M1026" s="345"/>
      <c r="N1026" s="345"/>
      <c r="O1026" s="345"/>
      <c r="P1026" s="346" t="s">
        <v>943</v>
      </c>
      <c r="Q1026" s="346" t="s">
        <v>943</v>
      </c>
      <c r="R1026" s="346" t="s">
        <v>943</v>
      </c>
      <c r="S1026" s="346" t="s">
        <v>943</v>
      </c>
      <c r="T1026" s="346" t="s">
        <v>943</v>
      </c>
      <c r="U1026" s="346" t="s">
        <v>943</v>
      </c>
      <c r="V1026" s="346" t="s">
        <v>943</v>
      </c>
      <c r="W1026" s="346" t="s">
        <v>943</v>
      </c>
      <c r="X1026" s="346" t="s">
        <v>943</v>
      </c>
      <c r="Y1026" s="347">
        <v>174</v>
      </c>
      <c r="Z1026" s="348">
        <v>174020000</v>
      </c>
      <c r="AA1026" s="348">
        <v>174020000</v>
      </c>
      <c r="AB1026" s="349">
        <v>174020000</v>
      </c>
      <c r="AC1026" s="350" t="s">
        <v>969</v>
      </c>
      <c r="AD1026" s="351"/>
      <c r="AE1026" s="351"/>
      <c r="AF1026" s="351"/>
      <c r="AG1026" s="351"/>
      <c r="AH1026" s="366" t="s">
        <v>999</v>
      </c>
      <c r="AI1026" s="367"/>
      <c r="AJ1026" s="367"/>
      <c r="AK1026" s="367"/>
      <c r="AL1026" s="354">
        <v>99.8</v>
      </c>
      <c r="AM1026" s="355">
        <v>99.76</v>
      </c>
      <c r="AN1026" s="355">
        <v>99.76</v>
      </c>
      <c r="AO1026" s="356">
        <v>99.76</v>
      </c>
      <c r="AP1026" s="357" t="s">
        <v>998</v>
      </c>
      <c r="AQ1026" s="357"/>
      <c r="AR1026" s="357"/>
      <c r="AS1026" s="357"/>
      <c r="AT1026" s="357"/>
      <c r="AU1026" s="357"/>
      <c r="AV1026" s="357"/>
      <c r="AW1026" s="357"/>
      <c r="AX1026" s="357"/>
      <c r="AY1026">
        <f>COUNTA($C$1026)</f>
        <v>1</v>
      </c>
    </row>
    <row r="1027" spans="1:51" ht="30" customHeight="1" x14ac:dyDescent="0.15">
      <c r="A1027" s="380">
        <v>18</v>
      </c>
      <c r="B1027" s="380">
        <v>1</v>
      </c>
      <c r="C1027" s="343" t="s">
        <v>937</v>
      </c>
      <c r="D1027" s="343" t="s">
        <v>937</v>
      </c>
      <c r="E1027" s="343" t="s">
        <v>937</v>
      </c>
      <c r="F1027" s="343" t="s">
        <v>937</v>
      </c>
      <c r="G1027" s="343" t="s">
        <v>937</v>
      </c>
      <c r="H1027" s="343" t="s">
        <v>937</v>
      </c>
      <c r="I1027" s="343" t="s">
        <v>937</v>
      </c>
      <c r="J1027" s="344">
        <v>8020001076641</v>
      </c>
      <c r="K1027" s="345"/>
      <c r="L1027" s="345"/>
      <c r="M1027" s="345"/>
      <c r="N1027" s="345"/>
      <c r="O1027" s="345"/>
      <c r="P1027" s="346" t="s">
        <v>944</v>
      </c>
      <c r="Q1027" s="346" t="s">
        <v>944</v>
      </c>
      <c r="R1027" s="346" t="s">
        <v>944</v>
      </c>
      <c r="S1027" s="346" t="s">
        <v>944</v>
      </c>
      <c r="T1027" s="346" t="s">
        <v>944</v>
      </c>
      <c r="U1027" s="346" t="s">
        <v>944</v>
      </c>
      <c r="V1027" s="346" t="s">
        <v>944</v>
      </c>
      <c r="W1027" s="346" t="s">
        <v>944</v>
      </c>
      <c r="X1027" s="346" t="s">
        <v>944</v>
      </c>
      <c r="Y1027" s="347">
        <v>164</v>
      </c>
      <c r="Z1027" s="348">
        <v>164340000</v>
      </c>
      <c r="AA1027" s="348">
        <v>164340000</v>
      </c>
      <c r="AB1027" s="349">
        <v>164340000</v>
      </c>
      <c r="AC1027" s="350" t="s">
        <v>969</v>
      </c>
      <c r="AD1027" s="351"/>
      <c r="AE1027" s="351"/>
      <c r="AF1027" s="351"/>
      <c r="AG1027" s="351"/>
      <c r="AH1027" s="366" t="s">
        <v>999</v>
      </c>
      <c r="AI1027" s="367"/>
      <c r="AJ1027" s="367"/>
      <c r="AK1027" s="367"/>
      <c r="AL1027" s="354">
        <v>99.7</v>
      </c>
      <c r="AM1027" s="355">
        <v>99.72</v>
      </c>
      <c r="AN1027" s="355">
        <v>99.72</v>
      </c>
      <c r="AO1027" s="356">
        <v>99.72</v>
      </c>
      <c r="AP1027" s="357" t="s">
        <v>998</v>
      </c>
      <c r="AQ1027" s="357"/>
      <c r="AR1027" s="357"/>
      <c r="AS1027" s="357"/>
      <c r="AT1027" s="357"/>
      <c r="AU1027" s="357"/>
      <c r="AV1027" s="357"/>
      <c r="AW1027" s="357"/>
      <c r="AX1027" s="357"/>
      <c r="AY1027">
        <f>COUNTA($C$1027)</f>
        <v>1</v>
      </c>
    </row>
    <row r="1028" spans="1:51" ht="30" customHeight="1" x14ac:dyDescent="0.15">
      <c r="A1028" s="380">
        <v>19</v>
      </c>
      <c r="B1028" s="380">
        <v>1</v>
      </c>
      <c r="C1028" s="343" t="s">
        <v>937</v>
      </c>
      <c r="D1028" s="343" t="s">
        <v>937</v>
      </c>
      <c r="E1028" s="343" t="s">
        <v>937</v>
      </c>
      <c r="F1028" s="343" t="s">
        <v>937</v>
      </c>
      <c r="G1028" s="343" t="s">
        <v>937</v>
      </c>
      <c r="H1028" s="343" t="s">
        <v>937</v>
      </c>
      <c r="I1028" s="343" t="s">
        <v>937</v>
      </c>
      <c r="J1028" s="344">
        <v>8020001076641</v>
      </c>
      <c r="K1028" s="345"/>
      <c r="L1028" s="345"/>
      <c r="M1028" s="345"/>
      <c r="N1028" s="345"/>
      <c r="O1028" s="345"/>
      <c r="P1028" s="346" t="s">
        <v>945</v>
      </c>
      <c r="Q1028" s="346" t="s">
        <v>945</v>
      </c>
      <c r="R1028" s="346" t="s">
        <v>945</v>
      </c>
      <c r="S1028" s="346" t="s">
        <v>945</v>
      </c>
      <c r="T1028" s="346" t="s">
        <v>945</v>
      </c>
      <c r="U1028" s="346" t="s">
        <v>945</v>
      </c>
      <c r="V1028" s="346" t="s">
        <v>945</v>
      </c>
      <c r="W1028" s="346" t="s">
        <v>945</v>
      </c>
      <c r="X1028" s="346" t="s">
        <v>945</v>
      </c>
      <c r="Y1028" s="347">
        <v>151</v>
      </c>
      <c r="Z1028" s="348">
        <v>150645000</v>
      </c>
      <c r="AA1028" s="348">
        <v>150645000</v>
      </c>
      <c r="AB1028" s="349">
        <v>150645000</v>
      </c>
      <c r="AC1028" s="350" t="s">
        <v>969</v>
      </c>
      <c r="AD1028" s="351"/>
      <c r="AE1028" s="351"/>
      <c r="AF1028" s="351"/>
      <c r="AG1028" s="351"/>
      <c r="AH1028" s="366" t="s">
        <v>999</v>
      </c>
      <c r="AI1028" s="367"/>
      <c r="AJ1028" s="367"/>
      <c r="AK1028" s="367"/>
      <c r="AL1028" s="354">
        <v>99.7</v>
      </c>
      <c r="AM1028" s="355">
        <v>99.72</v>
      </c>
      <c r="AN1028" s="355">
        <v>99.72</v>
      </c>
      <c r="AO1028" s="356">
        <v>99.72</v>
      </c>
      <c r="AP1028" s="357" t="s">
        <v>998</v>
      </c>
      <c r="AQ1028" s="357"/>
      <c r="AR1028" s="357"/>
      <c r="AS1028" s="357"/>
      <c r="AT1028" s="357"/>
      <c r="AU1028" s="357"/>
      <c r="AV1028" s="357"/>
      <c r="AW1028" s="357"/>
      <c r="AX1028" s="357"/>
      <c r="AY1028">
        <f>COUNTA($C$1028)</f>
        <v>1</v>
      </c>
    </row>
    <row r="1029" spans="1:51" ht="30" customHeight="1" x14ac:dyDescent="0.15">
      <c r="A1029" s="380">
        <v>20</v>
      </c>
      <c r="B1029" s="380">
        <v>1</v>
      </c>
      <c r="C1029" s="343" t="s">
        <v>937</v>
      </c>
      <c r="D1029" s="343" t="s">
        <v>937</v>
      </c>
      <c r="E1029" s="343" t="s">
        <v>937</v>
      </c>
      <c r="F1029" s="343" t="s">
        <v>937</v>
      </c>
      <c r="G1029" s="343" t="s">
        <v>937</v>
      </c>
      <c r="H1029" s="343" t="s">
        <v>937</v>
      </c>
      <c r="I1029" s="343" t="s">
        <v>937</v>
      </c>
      <c r="J1029" s="344">
        <v>8020001076641</v>
      </c>
      <c r="K1029" s="345"/>
      <c r="L1029" s="345"/>
      <c r="M1029" s="345"/>
      <c r="N1029" s="345"/>
      <c r="O1029" s="345"/>
      <c r="P1029" s="346" t="s">
        <v>857</v>
      </c>
      <c r="Q1029" s="346" t="s">
        <v>857</v>
      </c>
      <c r="R1029" s="346" t="s">
        <v>857</v>
      </c>
      <c r="S1029" s="346" t="s">
        <v>857</v>
      </c>
      <c r="T1029" s="346" t="s">
        <v>857</v>
      </c>
      <c r="U1029" s="346" t="s">
        <v>857</v>
      </c>
      <c r="V1029" s="346" t="s">
        <v>857</v>
      </c>
      <c r="W1029" s="346" t="s">
        <v>857</v>
      </c>
      <c r="X1029" s="346" t="s">
        <v>857</v>
      </c>
      <c r="Y1029" s="347">
        <v>132</v>
      </c>
      <c r="Z1029" s="348">
        <v>132165000</v>
      </c>
      <c r="AA1029" s="348">
        <v>132165000</v>
      </c>
      <c r="AB1029" s="349">
        <v>132165000</v>
      </c>
      <c r="AC1029" s="350" t="s">
        <v>969</v>
      </c>
      <c r="AD1029" s="351"/>
      <c r="AE1029" s="351"/>
      <c r="AF1029" s="351"/>
      <c r="AG1029" s="351"/>
      <c r="AH1029" s="366" t="s">
        <v>999</v>
      </c>
      <c r="AI1029" s="367"/>
      <c r="AJ1029" s="367"/>
      <c r="AK1029" s="367"/>
      <c r="AL1029" s="354">
        <v>99.8</v>
      </c>
      <c r="AM1029" s="355">
        <v>99.78</v>
      </c>
      <c r="AN1029" s="355">
        <v>99.78</v>
      </c>
      <c r="AO1029" s="356">
        <v>99.78</v>
      </c>
      <c r="AP1029" s="357" t="s">
        <v>998</v>
      </c>
      <c r="AQ1029" s="357"/>
      <c r="AR1029" s="357"/>
      <c r="AS1029" s="357"/>
      <c r="AT1029" s="357"/>
      <c r="AU1029" s="357"/>
      <c r="AV1029" s="357"/>
      <c r="AW1029" s="357"/>
      <c r="AX1029" s="357"/>
      <c r="AY1029">
        <f>COUNTA($C$1029)</f>
        <v>1</v>
      </c>
    </row>
    <row r="1030" spans="1:51" ht="30" customHeight="1" x14ac:dyDescent="0.15">
      <c r="A1030" s="380">
        <v>21</v>
      </c>
      <c r="B1030" s="380">
        <v>1</v>
      </c>
      <c r="C1030" s="343" t="s">
        <v>937</v>
      </c>
      <c r="D1030" s="343" t="s">
        <v>937</v>
      </c>
      <c r="E1030" s="343" t="s">
        <v>937</v>
      </c>
      <c r="F1030" s="343" t="s">
        <v>937</v>
      </c>
      <c r="G1030" s="343" t="s">
        <v>937</v>
      </c>
      <c r="H1030" s="343" t="s">
        <v>937</v>
      </c>
      <c r="I1030" s="343" t="s">
        <v>937</v>
      </c>
      <c r="J1030" s="344">
        <v>8020001076641</v>
      </c>
      <c r="K1030" s="345"/>
      <c r="L1030" s="345"/>
      <c r="M1030" s="345"/>
      <c r="N1030" s="345"/>
      <c r="O1030" s="345"/>
      <c r="P1030" s="346" t="s">
        <v>946</v>
      </c>
      <c r="Q1030" s="346" t="s">
        <v>946</v>
      </c>
      <c r="R1030" s="346" t="s">
        <v>946</v>
      </c>
      <c r="S1030" s="346" t="s">
        <v>946</v>
      </c>
      <c r="T1030" s="346" t="s">
        <v>946</v>
      </c>
      <c r="U1030" s="346" t="s">
        <v>946</v>
      </c>
      <c r="V1030" s="346" t="s">
        <v>946</v>
      </c>
      <c r="W1030" s="346" t="s">
        <v>946</v>
      </c>
      <c r="X1030" s="346" t="s">
        <v>946</v>
      </c>
      <c r="Y1030" s="347">
        <v>85</v>
      </c>
      <c r="Z1030" s="348">
        <v>85415000</v>
      </c>
      <c r="AA1030" s="348">
        <v>85415000</v>
      </c>
      <c r="AB1030" s="349">
        <v>85415000</v>
      </c>
      <c r="AC1030" s="350" t="s">
        <v>969</v>
      </c>
      <c r="AD1030" s="351"/>
      <c r="AE1030" s="351"/>
      <c r="AF1030" s="351"/>
      <c r="AG1030" s="351"/>
      <c r="AH1030" s="366" t="s">
        <v>999</v>
      </c>
      <c r="AI1030" s="367"/>
      <c r="AJ1030" s="367"/>
      <c r="AK1030" s="367"/>
      <c r="AL1030" s="354">
        <v>99.7</v>
      </c>
      <c r="AM1030" s="355">
        <v>99.74</v>
      </c>
      <c r="AN1030" s="355">
        <v>99.74</v>
      </c>
      <c r="AO1030" s="356">
        <v>99.74</v>
      </c>
      <c r="AP1030" s="357" t="s">
        <v>998</v>
      </c>
      <c r="AQ1030" s="357"/>
      <c r="AR1030" s="357"/>
      <c r="AS1030" s="357"/>
      <c r="AT1030" s="357"/>
      <c r="AU1030" s="357"/>
      <c r="AV1030" s="357"/>
      <c r="AW1030" s="357"/>
      <c r="AX1030" s="357"/>
      <c r="AY1030">
        <f>COUNTA($C$1030)</f>
        <v>1</v>
      </c>
    </row>
    <row r="1031" spans="1:51" ht="30" customHeight="1" x14ac:dyDescent="0.15">
      <c r="A1031" s="380">
        <v>22</v>
      </c>
      <c r="B1031" s="380">
        <v>1</v>
      </c>
      <c r="C1031" s="343" t="s">
        <v>937</v>
      </c>
      <c r="D1031" s="343" t="s">
        <v>937</v>
      </c>
      <c r="E1031" s="343" t="s">
        <v>937</v>
      </c>
      <c r="F1031" s="343" t="s">
        <v>937</v>
      </c>
      <c r="G1031" s="343" t="s">
        <v>937</v>
      </c>
      <c r="H1031" s="343" t="s">
        <v>937</v>
      </c>
      <c r="I1031" s="343" t="s">
        <v>937</v>
      </c>
      <c r="J1031" s="344">
        <v>8020001076641</v>
      </c>
      <c r="K1031" s="345"/>
      <c r="L1031" s="345"/>
      <c r="M1031" s="345"/>
      <c r="N1031" s="345"/>
      <c r="O1031" s="345"/>
      <c r="P1031" s="346" t="s">
        <v>946</v>
      </c>
      <c r="Q1031" s="346" t="s">
        <v>946</v>
      </c>
      <c r="R1031" s="346" t="s">
        <v>946</v>
      </c>
      <c r="S1031" s="346" t="s">
        <v>946</v>
      </c>
      <c r="T1031" s="346" t="s">
        <v>946</v>
      </c>
      <c r="U1031" s="346" t="s">
        <v>946</v>
      </c>
      <c r="V1031" s="346" t="s">
        <v>946</v>
      </c>
      <c r="W1031" s="346" t="s">
        <v>946</v>
      </c>
      <c r="X1031" s="346" t="s">
        <v>946</v>
      </c>
      <c r="Y1031" s="347">
        <v>85</v>
      </c>
      <c r="Z1031" s="348">
        <v>85415000</v>
      </c>
      <c r="AA1031" s="348">
        <v>85415000</v>
      </c>
      <c r="AB1031" s="349">
        <v>85415000</v>
      </c>
      <c r="AC1031" s="350" t="s">
        <v>969</v>
      </c>
      <c r="AD1031" s="351"/>
      <c r="AE1031" s="351"/>
      <c r="AF1031" s="351"/>
      <c r="AG1031" s="351"/>
      <c r="AH1031" s="366" t="s">
        <v>999</v>
      </c>
      <c r="AI1031" s="367"/>
      <c r="AJ1031" s="367"/>
      <c r="AK1031" s="367"/>
      <c r="AL1031" s="354">
        <v>99.7</v>
      </c>
      <c r="AM1031" s="355">
        <v>99.74</v>
      </c>
      <c r="AN1031" s="355">
        <v>99.74</v>
      </c>
      <c r="AO1031" s="356">
        <v>99.74</v>
      </c>
      <c r="AP1031" s="357" t="s">
        <v>998</v>
      </c>
      <c r="AQ1031" s="357"/>
      <c r="AR1031" s="357"/>
      <c r="AS1031" s="357"/>
      <c r="AT1031" s="357"/>
      <c r="AU1031" s="357"/>
      <c r="AV1031" s="357"/>
      <c r="AW1031" s="357"/>
      <c r="AX1031" s="357"/>
      <c r="AY1031">
        <f>COUNTA($C$1031)</f>
        <v>1</v>
      </c>
    </row>
    <row r="1032" spans="1:51" ht="30" customHeight="1" x14ac:dyDescent="0.15">
      <c r="A1032" s="380">
        <v>23</v>
      </c>
      <c r="B1032" s="380">
        <v>1</v>
      </c>
      <c r="C1032" s="343" t="s">
        <v>937</v>
      </c>
      <c r="D1032" s="343" t="s">
        <v>937</v>
      </c>
      <c r="E1032" s="343" t="s">
        <v>937</v>
      </c>
      <c r="F1032" s="343" t="s">
        <v>937</v>
      </c>
      <c r="G1032" s="343" t="s">
        <v>937</v>
      </c>
      <c r="H1032" s="343" t="s">
        <v>937</v>
      </c>
      <c r="I1032" s="343" t="s">
        <v>937</v>
      </c>
      <c r="J1032" s="344">
        <v>8020001076641</v>
      </c>
      <c r="K1032" s="345"/>
      <c r="L1032" s="345"/>
      <c r="M1032" s="345"/>
      <c r="N1032" s="345"/>
      <c r="O1032" s="345"/>
      <c r="P1032" s="346" t="s">
        <v>947</v>
      </c>
      <c r="Q1032" s="346" t="s">
        <v>947</v>
      </c>
      <c r="R1032" s="346" t="s">
        <v>947</v>
      </c>
      <c r="S1032" s="346" t="s">
        <v>947</v>
      </c>
      <c r="T1032" s="346" t="s">
        <v>947</v>
      </c>
      <c r="U1032" s="346" t="s">
        <v>947</v>
      </c>
      <c r="V1032" s="346" t="s">
        <v>947</v>
      </c>
      <c r="W1032" s="346" t="s">
        <v>947</v>
      </c>
      <c r="X1032" s="346" t="s">
        <v>947</v>
      </c>
      <c r="Y1032" s="347">
        <v>83</v>
      </c>
      <c r="Z1032" s="348">
        <v>83215000</v>
      </c>
      <c r="AA1032" s="348">
        <v>83215000</v>
      </c>
      <c r="AB1032" s="349">
        <v>83215000</v>
      </c>
      <c r="AC1032" s="350" t="s">
        <v>969</v>
      </c>
      <c r="AD1032" s="351"/>
      <c r="AE1032" s="351"/>
      <c r="AF1032" s="351"/>
      <c r="AG1032" s="351"/>
      <c r="AH1032" s="366" t="s">
        <v>999</v>
      </c>
      <c r="AI1032" s="367"/>
      <c r="AJ1032" s="367"/>
      <c r="AK1032" s="367"/>
      <c r="AL1032" s="354">
        <v>99.8</v>
      </c>
      <c r="AM1032" s="355">
        <v>99.78</v>
      </c>
      <c r="AN1032" s="355">
        <v>99.78</v>
      </c>
      <c r="AO1032" s="356">
        <v>99.78</v>
      </c>
      <c r="AP1032" s="357" t="s">
        <v>998</v>
      </c>
      <c r="AQ1032" s="357"/>
      <c r="AR1032" s="357"/>
      <c r="AS1032" s="357"/>
      <c r="AT1032" s="357"/>
      <c r="AU1032" s="357"/>
      <c r="AV1032" s="357"/>
      <c r="AW1032" s="357"/>
      <c r="AX1032" s="357"/>
      <c r="AY1032">
        <f>COUNTA($C$1032)</f>
        <v>1</v>
      </c>
    </row>
    <row r="1033" spans="1:51" ht="30" customHeight="1" x14ac:dyDescent="0.15">
      <c r="A1033" s="380">
        <v>24</v>
      </c>
      <c r="B1033" s="380">
        <v>1</v>
      </c>
      <c r="C1033" s="343" t="s">
        <v>937</v>
      </c>
      <c r="D1033" s="343" t="s">
        <v>937</v>
      </c>
      <c r="E1033" s="343" t="s">
        <v>937</v>
      </c>
      <c r="F1033" s="343" t="s">
        <v>937</v>
      </c>
      <c r="G1033" s="343" t="s">
        <v>937</v>
      </c>
      <c r="H1033" s="343" t="s">
        <v>937</v>
      </c>
      <c r="I1033" s="343" t="s">
        <v>937</v>
      </c>
      <c r="J1033" s="344">
        <v>8020001076641</v>
      </c>
      <c r="K1033" s="345"/>
      <c r="L1033" s="345"/>
      <c r="M1033" s="345"/>
      <c r="N1033" s="345"/>
      <c r="O1033" s="345"/>
      <c r="P1033" s="346" t="s">
        <v>948</v>
      </c>
      <c r="Q1033" s="346" t="s">
        <v>948</v>
      </c>
      <c r="R1033" s="346" t="s">
        <v>948</v>
      </c>
      <c r="S1033" s="346" t="s">
        <v>948</v>
      </c>
      <c r="T1033" s="346" t="s">
        <v>948</v>
      </c>
      <c r="U1033" s="346" t="s">
        <v>948</v>
      </c>
      <c r="V1033" s="346" t="s">
        <v>948</v>
      </c>
      <c r="W1033" s="346" t="s">
        <v>948</v>
      </c>
      <c r="X1033" s="346" t="s">
        <v>948</v>
      </c>
      <c r="Y1033" s="347">
        <v>63</v>
      </c>
      <c r="Z1033" s="348">
        <v>63360000</v>
      </c>
      <c r="AA1033" s="348">
        <v>63360000</v>
      </c>
      <c r="AB1033" s="349">
        <v>63360000</v>
      </c>
      <c r="AC1033" s="350" t="s">
        <v>969</v>
      </c>
      <c r="AD1033" s="351"/>
      <c r="AE1033" s="351"/>
      <c r="AF1033" s="351"/>
      <c r="AG1033" s="351"/>
      <c r="AH1033" s="366" t="s">
        <v>999</v>
      </c>
      <c r="AI1033" s="367"/>
      <c r="AJ1033" s="367"/>
      <c r="AK1033" s="367"/>
      <c r="AL1033" s="354">
        <v>99.8</v>
      </c>
      <c r="AM1033" s="355">
        <v>99.76</v>
      </c>
      <c r="AN1033" s="355">
        <v>99.76</v>
      </c>
      <c r="AO1033" s="356">
        <v>99.76</v>
      </c>
      <c r="AP1033" s="357" t="s">
        <v>998</v>
      </c>
      <c r="AQ1033" s="357"/>
      <c r="AR1033" s="357"/>
      <c r="AS1033" s="357"/>
      <c r="AT1033" s="357"/>
      <c r="AU1033" s="357"/>
      <c r="AV1033" s="357"/>
      <c r="AW1033" s="357"/>
      <c r="AX1033" s="357"/>
      <c r="AY1033">
        <f>COUNTA($C$1033)</f>
        <v>1</v>
      </c>
    </row>
    <row r="1034" spans="1:51" ht="30" customHeight="1" x14ac:dyDescent="0.15">
      <c r="A1034" s="380">
        <v>25</v>
      </c>
      <c r="B1034" s="380">
        <v>1</v>
      </c>
      <c r="C1034" s="343" t="s">
        <v>937</v>
      </c>
      <c r="D1034" s="343" t="s">
        <v>937</v>
      </c>
      <c r="E1034" s="343" t="s">
        <v>937</v>
      </c>
      <c r="F1034" s="343" t="s">
        <v>937</v>
      </c>
      <c r="G1034" s="343" t="s">
        <v>937</v>
      </c>
      <c r="H1034" s="343" t="s">
        <v>937</v>
      </c>
      <c r="I1034" s="343" t="s">
        <v>937</v>
      </c>
      <c r="J1034" s="344">
        <v>8020001076641</v>
      </c>
      <c r="K1034" s="345"/>
      <c r="L1034" s="345"/>
      <c r="M1034" s="345"/>
      <c r="N1034" s="345"/>
      <c r="O1034" s="345"/>
      <c r="P1034" s="346" t="s">
        <v>949</v>
      </c>
      <c r="Q1034" s="346" t="s">
        <v>949</v>
      </c>
      <c r="R1034" s="346" t="s">
        <v>949</v>
      </c>
      <c r="S1034" s="346" t="s">
        <v>949</v>
      </c>
      <c r="T1034" s="346" t="s">
        <v>949</v>
      </c>
      <c r="U1034" s="346" t="s">
        <v>949</v>
      </c>
      <c r="V1034" s="346" t="s">
        <v>949</v>
      </c>
      <c r="W1034" s="346" t="s">
        <v>949</v>
      </c>
      <c r="X1034" s="346" t="s">
        <v>949</v>
      </c>
      <c r="Y1034" s="347">
        <v>24</v>
      </c>
      <c r="Z1034" s="348">
        <v>23980000</v>
      </c>
      <c r="AA1034" s="348">
        <v>23980000</v>
      </c>
      <c r="AB1034" s="349">
        <v>23980000</v>
      </c>
      <c r="AC1034" s="350" t="s">
        <v>969</v>
      </c>
      <c r="AD1034" s="351"/>
      <c r="AE1034" s="351"/>
      <c r="AF1034" s="351"/>
      <c r="AG1034" s="351"/>
      <c r="AH1034" s="366" t="s">
        <v>999</v>
      </c>
      <c r="AI1034" s="367"/>
      <c r="AJ1034" s="367"/>
      <c r="AK1034" s="367"/>
      <c r="AL1034" s="354">
        <v>97.5</v>
      </c>
      <c r="AM1034" s="355">
        <v>97.48</v>
      </c>
      <c r="AN1034" s="355">
        <v>97.48</v>
      </c>
      <c r="AO1034" s="356">
        <v>97.48</v>
      </c>
      <c r="AP1034" s="357" t="s">
        <v>998</v>
      </c>
      <c r="AQ1034" s="357"/>
      <c r="AR1034" s="357"/>
      <c r="AS1034" s="357"/>
      <c r="AT1034" s="357"/>
      <c r="AU1034" s="357"/>
      <c r="AV1034" s="357"/>
      <c r="AW1034" s="357"/>
      <c r="AX1034" s="357"/>
      <c r="AY1034">
        <f>COUNTA($C$1034)</f>
        <v>1</v>
      </c>
    </row>
    <row r="1035" spans="1:51" ht="46.5" customHeight="1" x14ac:dyDescent="0.15">
      <c r="A1035" s="380">
        <v>26</v>
      </c>
      <c r="B1035" s="380">
        <v>1</v>
      </c>
      <c r="C1035" s="343" t="s">
        <v>937</v>
      </c>
      <c r="D1035" s="343" t="s">
        <v>937</v>
      </c>
      <c r="E1035" s="343" t="s">
        <v>937</v>
      </c>
      <c r="F1035" s="343" t="s">
        <v>937</v>
      </c>
      <c r="G1035" s="343" t="s">
        <v>937</v>
      </c>
      <c r="H1035" s="343" t="s">
        <v>937</v>
      </c>
      <c r="I1035" s="343" t="s">
        <v>937</v>
      </c>
      <c r="J1035" s="344">
        <v>8020001076641</v>
      </c>
      <c r="K1035" s="345"/>
      <c r="L1035" s="345"/>
      <c r="M1035" s="345"/>
      <c r="N1035" s="345"/>
      <c r="O1035" s="345"/>
      <c r="P1035" s="346" t="s">
        <v>950</v>
      </c>
      <c r="Q1035" s="346" t="s">
        <v>950</v>
      </c>
      <c r="R1035" s="346" t="s">
        <v>950</v>
      </c>
      <c r="S1035" s="346" t="s">
        <v>950</v>
      </c>
      <c r="T1035" s="346" t="s">
        <v>950</v>
      </c>
      <c r="U1035" s="346" t="s">
        <v>950</v>
      </c>
      <c r="V1035" s="346" t="s">
        <v>950</v>
      </c>
      <c r="W1035" s="346" t="s">
        <v>950</v>
      </c>
      <c r="X1035" s="346" t="s">
        <v>950</v>
      </c>
      <c r="Y1035" s="347">
        <v>22</v>
      </c>
      <c r="Z1035" s="348">
        <v>22184800</v>
      </c>
      <c r="AA1035" s="348">
        <v>22184800</v>
      </c>
      <c r="AB1035" s="349">
        <v>22184800</v>
      </c>
      <c r="AC1035" s="350" t="s">
        <v>969</v>
      </c>
      <c r="AD1035" s="351"/>
      <c r="AE1035" s="351"/>
      <c r="AF1035" s="351"/>
      <c r="AG1035" s="351"/>
      <c r="AH1035" s="366" t="s">
        <v>999</v>
      </c>
      <c r="AI1035" s="367"/>
      <c r="AJ1035" s="367"/>
      <c r="AK1035" s="367"/>
      <c r="AL1035" s="354">
        <v>99.8</v>
      </c>
      <c r="AM1035" s="355">
        <v>99.8</v>
      </c>
      <c r="AN1035" s="355">
        <v>99.8</v>
      </c>
      <c r="AO1035" s="356">
        <v>99.8</v>
      </c>
      <c r="AP1035" s="357" t="s">
        <v>998</v>
      </c>
      <c r="AQ1035" s="357"/>
      <c r="AR1035" s="357"/>
      <c r="AS1035" s="357"/>
      <c r="AT1035" s="357"/>
      <c r="AU1035" s="357"/>
      <c r="AV1035" s="357"/>
      <c r="AW1035" s="357"/>
      <c r="AX1035" s="357"/>
      <c r="AY1035">
        <f>COUNTA($C$1035)</f>
        <v>1</v>
      </c>
    </row>
    <row r="1036" spans="1:51" ht="49.5" customHeight="1" x14ac:dyDescent="0.15">
      <c r="A1036" s="380">
        <v>27</v>
      </c>
      <c r="B1036" s="380">
        <v>1</v>
      </c>
      <c r="C1036" s="343" t="s">
        <v>937</v>
      </c>
      <c r="D1036" s="343" t="s">
        <v>937</v>
      </c>
      <c r="E1036" s="343" t="s">
        <v>937</v>
      </c>
      <c r="F1036" s="343" t="s">
        <v>937</v>
      </c>
      <c r="G1036" s="343" t="s">
        <v>937</v>
      </c>
      <c r="H1036" s="343" t="s">
        <v>937</v>
      </c>
      <c r="I1036" s="343" t="s">
        <v>937</v>
      </c>
      <c r="J1036" s="344">
        <v>8020001076641</v>
      </c>
      <c r="K1036" s="345"/>
      <c r="L1036" s="345"/>
      <c r="M1036" s="345"/>
      <c r="N1036" s="345"/>
      <c r="O1036" s="345"/>
      <c r="P1036" s="346" t="s">
        <v>951</v>
      </c>
      <c r="Q1036" s="346" t="s">
        <v>951</v>
      </c>
      <c r="R1036" s="346" t="s">
        <v>951</v>
      </c>
      <c r="S1036" s="346" t="s">
        <v>951</v>
      </c>
      <c r="T1036" s="346" t="s">
        <v>951</v>
      </c>
      <c r="U1036" s="346" t="s">
        <v>951</v>
      </c>
      <c r="V1036" s="346" t="s">
        <v>951</v>
      </c>
      <c r="W1036" s="346" t="s">
        <v>951</v>
      </c>
      <c r="X1036" s="346" t="s">
        <v>951</v>
      </c>
      <c r="Y1036" s="347">
        <v>3</v>
      </c>
      <c r="Z1036" s="348">
        <v>3087700</v>
      </c>
      <c r="AA1036" s="348">
        <v>3087700</v>
      </c>
      <c r="AB1036" s="349">
        <v>3087700</v>
      </c>
      <c r="AC1036" s="350" t="s">
        <v>969</v>
      </c>
      <c r="AD1036" s="351"/>
      <c r="AE1036" s="351"/>
      <c r="AF1036" s="351"/>
      <c r="AG1036" s="351"/>
      <c r="AH1036" s="366" t="s">
        <v>999</v>
      </c>
      <c r="AI1036" s="367"/>
      <c r="AJ1036" s="367"/>
      <c r="AK1036" s="367"/>
      <c r="AL1036" s="354">
        <v>99.5</v>
      </c>
      <c r="AM1036" s="355">
        <v>99.5</v>
      </c>
      <c r="AN1036" s="355">
        <v>99.5</v>
      </c>
      <c r="AO1036" s="356">
        <v>99.5</v>
      </c>
      <c r="AP1036" s="357" t="s">
        <v>998</v>
      </c>
      <c r="AQ1036" s="357"/>
      <c r="AR1036" s="357"/>
      <c r="AS1036" s="357"/>
      <c r="AT1036" s="357"/>
      <c r="AU1036" s="357"/>
      <c r="AV1036" s="357"/>
      <c r="AW1036" s="357"/>
      <c r="AX1036" s="357"/>
      <c r="AY1036">
        <f>COUNTA($C$1036)</f>
        <v>1</v>
      </c>
    </row>
    <row r="1037" spans="1:51" ht="30" customHeight="1" x14ac:dyDescent="0.15">
      <c r="A1037" s="380">
        <v>28</v>
      </c>
      <c r="B1037" s="380">
        <v>1</v>
      </c>
      <c r="C1037" s="343" t="s">
        <v>952</v>
      </c>
      <c r="D1037" s="343" t="s">
        <v>952</v>
      </c>
      <c r="E1037" s="343" t="s">
        <v>952</v>
      </c>
      <c r="F1037" s="343" t="s">
        <v>952</v>
      </c>
      <c r="G1037" s="343" t="s">
        <v>952</v>
      </c>
      <c r="H1037" s="343" t="s">
        <v>952</v>
      </c>
      <c r="I1037" s="343" t="s">
        <v>952</v>
      </c>
      <c r="J1037" s="344">
        <v>8010401050387</v>
      </c>
      <c r="K1037" s="345"/>
      <c r="L1037" s="345"/>
      <c r="M1037" s="345"/>
      <c r="N1037" s="345"/>
      <c r="O1037" s="345"/>
      <c r="P1037" s="346" t="s">
        <v>953</v>
      </c>
      <c r="Q1037" s="346" t="s">
        <v>953</v>
      </c>
      <c r="R1037" s="346" t="s">
        <v>953</v>
      </c>
      <c r="S1037" s="346" t="s">
        <v>953</v>
      </c>
      <c r="T1037" s="346" t="s">
        <v>953</v>
      </c>
      <c r="U1037" s="346" t="s">
        <v>953</v>
      </c>
      <c r="V1037" s="346" t="s">
        <v>953</v>
      </c>
      <c r="W1037" s="346" t="s">
        <v>953</v>
      </c>
      <c r="X1037" s="346" t="s">
        <v>953</v>
      </c>
      <c r="Y1037" s="347">
        <v>1570</v>
      </c>
      <c r="Z1037" s="348">
        <v>1569700000</v>
      </c>
      <c r="AA1037" s="348">
        <v>1569700000</v>
      </c>
      <c r="AB1037" s="349">
        <v>1569700000</v>
      </c>
      <c r="AC1037" s="350" t="s">
        <v>969</v>
      </c>
      <c r="AD1037" s="351"/>
      <c r="AE1037" s="351"/>
      <c r="AF1037" s="351"/>
      <c r="AG1037" s="351"/>
      <c r="AH1037" s="366" t="s">
        <v>999</v>
      </c>
      <c r="AI1037" s="367"/>
      <c r="AJ1037" s="367"/>
      <c r="AK1037" s="367"/>
      <c r="AL1037" s="354">
        <v>99.8</v>
      </c>
      <c r="AM1037" s="355">
        <v>99.77</v>
      </c>
      <c r="AN1037" s="355">
        <v>99.77</v>
      </c>
      <c r="AO1037" s="356">
        <v>99.77</v>
      </c>
      <c r="AP1037" s="357" t="s">
        <v>998</v>
      </c>
      <c r="AQ1037" s="357"/>
      <c r="AR1037" s="357"/>
      <c r="AS1037" s="357"/>
      <c r="AT1037" s="357"/>
      <c r="AU1037" s="357"/>
      <c r="AV1037" s="357"/>
      <c r="AW1037" s="357"/>
      <c r="AX1037" s="357"/>
      <c r="AY1037">
        <f>COUNTA($C$1037)</f>
        <v>1</v>
      </c>
    </row>
    <row r="1038" spans="1:51" ht="30" customHeight="1" x14ac:dyDescent="0.15">
      <c r="A1038" s="380">
        <v>29</v>
      </c>
      <c r="B1038" s="380">
        <v>1</v>
      </c>
      <c r="C1038" s="343" t="s">
        <v>952</v>
      </c>
      <c r="D1038" s="343" t="s">
        <v>952</v>
      </c>
      <c r="E1038" s="343" t="s">
        <v>952</v>
      </c>
      <c r="F1038" s="343" t="s">
        <v>952</v>
      </c>
      <c r="G1038" s="343" t="s">
        <v>952</v>
      </c>
      <c r="H1038" s="343" t="s">
        <v>952</v>
      </c>
      <c r="I1038" s="343" t="s">
        <v>952</v>
      </c>
      <c r="J1038" s="344">
        <v>8010401050387</v>
      </c>
      <c r="K1038" s="345"/>
      <c r="L1038" s="345"/>
      <c r="M1038" s="345"/>
      <c r="N1038" s="345"/>
      <c r="O1038" s="345"/>
      <c r="P1038" s="346" t="s">
        <v>954</v>
      </c>
      <c r="Q1038" s="346" t="s">
        <v>954</v>
      </c>
      <c r="R1038" s="346" t="s">
        <v>954</v>
      </c>
      <c r="S1038" s="346" t="s">
        <v>954</v>
      </c>
      <c r="T1038" s="346" t="s">
        <v>954</v>
      </c>
      <c r="U1038" s="346" t="s">
        <v>954</v>
      </c>
      <c r="V1038" s="346" t="s">
        <v>954</v>
      </c>
      <c r="W1038" s="346" t="s">
        <v>954</v>
      </c>
      <c r="X1038" s="346" t="s">
        <v>954</v>
      </c>
      <c r="Y1038" s="347">
        <v>1377</v>
      </c>
      <c r="Z1038" s="348">
        <v>1377200000</v>
      </c>
      <c r="AA1038" s="348">
        <v>1377200000</v>
      </c>
      <c r="AB1038" s="349">
        <v>1377200000</v>
      </c>
      <c r="AC1038" s="350" t="s">
        <v>969</v>
      </c>
      <c r="AD1038" s="351"/>
      <c r="AE1038" s="351"/>
      <c r="AF1038" s="351"/>
      <c r="AG1038" s="351"/>
      <c r="AH1038" s="366" t="s">
        <v>999</v>
      </c>
      <c r="AI1038" s="367"/>
      <c r="AJ1038" s="367"/>
      <c r="AK1038" s="367"/>
      <c r="AL1038" s="354">
        <v>99.9</v>
      </c>
      <c r="AM1038" s="355">
        <v>99.98</v>
      </c>
      <c r="AN1038" s="355">
        <v>99.98</v>
      </c>
      <c r="AO1038" s="356">
        <v>99.98</v>
      </c>
      <c r="AP1038" s="357" t="s">
        <v>998</v>
      </c>
      <c r="AQ1038" s="357"/>
      <c r="AR1038" s="357"/>
      <c r="AS1038" s="357"/>
      <c r="AT1038" s="357"/>
      <c r="AU1038" s="357"/>
      <c r="AV1038" s="357"/>
      <c r="AW1038" s="357"/>
      <c r="AX1038" s="357"/>
      <c r="AY1038">
        <f>COUNTA($C$1038)</f>
        <v>1</v>
      </c>
    </row>
    <row r="1039" spans="1:51" ht="30" customHeight="1" x14ac:dyDescent="0.15">
      <c r="A1039" s="380">
        <v>30</v>
      </c>
      <c r="B1039" s="380">
        <v>1</v>
      </c>
      <c r="C1039" s="343" t="s">
        <v>952</v>
      </c>
      <c r="D1039" s="343" t="s">
        <v>952</v>
      </c>
      <c r="E1039" s="343" t="s">
        <v>952</v>
      </c>
      <c r="F1039" s="343" t="s">
        <v>952</v>
      </c>
      <c r="G1039" s="343" t="s">
        <v>952</v>
      </c>
      <c r="H1039" s="343" t="s">
        <v>952</v>
      </c>
      <c r="I1039" s="343" t="s">
        <v>952</v>
      </c>
      <c r="J1039" s="344">
        <v>8010401050387</v>
      </c>
      <c r="K1039" s="345"/>
      <c r="L1039" s="345"/>
      <c r="M1039" s="345"/>
      <c r="N1039" s="345"/>
      <c r="O1039" s="345"/>
      <c r="P1039" s="346" t="s">
        <v>955</v>
      </c>
      <c r="Q1039" s="346" t="s">
        <v>955</v>
      </c>
      <c r="R1039" s="346" t="s">
        <v>955</v>
      </c>
      <c r="S1039" s="346" t="s">
        <v>955</v>
      </c>
      <c r="T1039" s="346" t="s">
        <v>955</v>
      </c>
      <c r="U1039" s="346" t="s">
        <v>955</v>
      </c>
      <c r="V1039" s="346" t="s">
        <v>955</v>
      </c>
      <c r="W1039" s="346" t="s">
        <v>955</v>
      </c>
      <c r="X1039" s="346" t="s">
        <v>955</v>
      </c>
      <c r="Y1039" s="347">
        <v>1342</v>
      </c>
      <c r="Z1039" s="348">
        <v>1342000000</v>
      </c>
      <c r="AA1039" s="348">
        <v>1342000000</v>
      </c>
      <c r="AB1039" s="349">
        <v>1342000000</v>
      </c>
      <c r="AC1039" s="350" t="s">
        <v>969</v>
      </c>
      <c r="AD1039" s="351"/>
      <c r="AE1039" s="351"/>
      <c r="AF1039" s="351"/>
      <c r="AG1039" s="351"/>
      <c r="AH1039" s="366" t="s">
        <v>999</v>
      </c>
      <c r="AI1039" s="367"/>
      <c r="AJ1039" s="367"/>
      <c r="AK1039" s="367"/>
      <c r="AL1039" s="354">
        <v>99.8</v>
      </c>
      <c r="AM1039" s="355">
        <v>99.77</v>
      </c>
      <c r="AN1039" s="355">
        <v>99.77</v>
      </c>
      <c r="AO1039" s="356">
        <v>99.77</v>
      </c>
      <c r="AP1039" s="357" t="s">
        <v>998</v>
      </c>
      <c r="AQ1039" s="357"/>
      <c r="AR1039" s="357"/>
      <c r="AS1039" s="357"/>
      <c r="AT1039" s="357"/>
      <c r="AU1039" s="357"/>
      <c r="AV1039" s="357"/>
      <c r="AW1039" s="357"/>
      <c r="AX1039" s="357"/>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0">
        <v>1</v>
      </c>
      <c r="B1043" s="38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0">
        <v>2</v>
      </c>
      <c r="B1044" s="38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0">
        <v>3</v>
      </c>
      <c r="B1045" s="38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0">
        <v>4</v>
      </c>
      <c r="B1046" s="38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0">
        <v>5</v>
      </c>
      <c r="B1047" s="38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0">
        <v>6</v>
      </c>
      <c r="B1048" s="38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0">
        <v>7</v>
      </c>
      <c r="B1049" s="38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0">
        <v>8</v>
      </c>
      <c r="B1050" s="38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0">
        <v>9</v>
      </c>
      <c r="B1051" s="38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0">
        <v>10</v>
      </c>
      <c r="B1052" s="38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0">
        <v>11</v>
      </c>
      <c r="B1053" s="38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0">
        <v>12</v>
      </c>
      <c r="B1054" s="38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0">
        <v>13</v>
      </c>
      <c r="B1055" s="38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0">
        <v>14</v>
      </c>
      <c r="B1056" s="38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0">
        <v>15</v>
      </c>
      <c r="B1057" s="38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0">
        <v>16</v>
      </c>
      <c r="B1058" s="38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0">
        <v>17</v>
      </c>
      <c r="B1059" s="38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0">
        <v>18</v>
      </c>
      <c r="B1060" s="38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0">
        <v>19</v>
      </c>
      <c r="B1061" s="38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0">
        <v>20</v>
      </c>
      <c r="B1062" s="38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0">
        <v>21</v>
      </c>
      <c r="B1063" s="38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0">
        <v>22</v>
      </c>
      <c r="B1064" s="38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0">
        <v>23</v>
      </c>
      <c r="B1065" s="38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0">
        <v>24</v>
      </c>
      <c r="B1066" s="38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0">
        <v>25</v>
      </c>
      <c r="B1067" s="38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0">
        <v>26</v>
      </c>
      <c r="B1068" s="38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0">
        <v>27</v>
      </c>
      <c r="B1069" s="38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0">
        <v>28</v>
      </c>
      <c r="B1070" s="38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0">
        <v>29</v>
      </c>
      <c r="B1071" s="38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0">
        <v>30</v>
      </c>
      <c r="B1072" s="38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0">
        <v>1</v>
      </c>
      <c r="B1076" s="38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0">
        <v>2</v>
      </c>
      <c r="B1077" s="38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0">
        <v>3</v>
      </c>
      <c r="B1078" s="38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0">
        <v>4</v>
      </c>
      <c r="B1079" s="38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0">
        <v>5</v>
      </c>
      <c r="B1080" s="38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0">
        <v>6</v>
      </c>
      <c r="B1081" s="38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0">
        <v>7</v>
      </c>
      <c r="B1082" s="38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0">
        <v>8</v>
      </c>
      <c r="B1083" s="38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0">
        <v>9</v>
      </c>
      <c r="B1084" s="38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0">
        <v>10</v>
      </c>
      <c r="B1085" s="38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0">
        <v>11</v>
      </c>
      <c r="B1086" s="38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0">
        <v>12</v>
      </c>
      <c r="B1087" s="38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0">
        <v>13</v>
      </c>
      <c r="B1088" s="38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0">
        <v>14</v>
      </c>
      <c r="B1089" s="38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0">
        <v>15</v>
      </c>
      <c r="B1090" s="38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0">
        <v>16</v>
      </c>
      <c r="B1091" s="38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0">
        <v>17</v>
      </c>
      <c r="B1092" s="38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0">
        <v>18</v>
      </c>
      <c r="B1093" s="38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0">
        <v>19</v>
      </c>
      <c r="B1094" s="38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0">
        <v>20</v>
      </c>
      <c r="B1095" s="38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0">
        <v>21</v>
      </c>
      <c r="B1096" s="38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0">
        <v>22</v>
      </c>
      <c r="B1097" s="38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0">
        <v>23</v>
      </c>
      <c r="B1098" s="38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0">
        <v>24</v>
      </c>
      <c r="B1099" s="38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0">
        <v>25</v>
      </c>
      <c r="B1100" s="38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0">
        <v>26</v>
      </c>
      <c r="B1101" s="38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0">
        <v>27</v>
      </c>
      <c r="B1102" s="38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0">
        <v>28</v>
      </c>
      <c r="B1103" s="38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0">
        <v>29</v>
      </c>
      <c r="B1104" s="38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0">
        <v>30</v>
      </c>
      <c r="B1105" s="38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7" t="s">
        <v>325</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52" t="s">
        <v>263</v>
      </c>
      <c r="D1109" s="390"/>
      <c r="E1109" s="152" t="s">
        <v>262</v>
      </c>
      <c r="F1109" s="390"/>
      <c r="G1109" s="390"/>
      <c r="H1109" s="390"/>
      <c r="I1109" s="390"/>
      <c r="J1109" s="152" t="s">
        <v>297</v>
      </c>
      <c r="K1109" s="152"/>
      <c r="L1109" s="152"/>
      <c r="M1109" s="152"/>
      <c r="N1109" s="152"/>
      <c r="O1109" s="152"/>
      <c r="P1109" s="362" t="s">
        <v>27</v>
      </c>
      <c r="Q1109" s="362"/>
      <c r="R1109" s="362"/>
      <c r="S1109" s="362"/>
      <c r="T1109" s="362"/>
      <c r="U1109" s="362"/>
      <c r="V1109" s="362"/>
      <c r="W1109" s="362"/>
      <c r="X1109" s="362"/>
      <c r="Y1109" s="152" t="s">
        <v>299</v>
      </c>
      <c r="Z1109" s="390"/>
      <c r="AA1109" s="390"/>
      <c r="AB1109" s="390"/>
      <c r="AC1109" s="152" t="s">
        <v>245</v>
      </c>
      <c r="AD1109" s="152"/>
      <c r="AE1109" s="152"/>
      <c r="AF1109" s="152"/>
      <c r="AG1109" s="152"/>
      <c r="AH1109" s="362" t="s">
        <v>258</v>
      </c>
      <c r="AI1109" s="363"/>
      <c r="AJ1109" s="363"/>
      <c r="AK1109" s="363"/>
      <c r="AL1109" s="363" t="s">
        <v>21</v>
      </c>
      <c r="AM1109" s="363"/>
      <c r="AN1109" s="363"/>
      <c r="AO1109" s="391"/>
      <c r="AP1109" s="365" t="s">
        <v>326</v>
      </c>
      <c r="AQ1109" s="365"/>
      <c r="AR1109" s="365"/>
      <c r="AS1109" s="365"/>
      <c r="AT1109" s="365"/>
      <c r="AU1109" s="365"/>
      <c r="AV1109" s="365"/>
      <c r="AW1109" s="365"/>
      <c r="AX1109" s="365"/>
    </row>
    <row r="1110" spans="1:51" ht="30" customHeight="1" x14ac:dyDescent="0.15">
      <c r="A1110" s="380">
        <v>1</v>
      </c>
      <c r="B1110" s="380">
        <v>1</v>
      </c>
      <c r="C1110" s="378" t="s">
        <v>968</v>
      </c>
      <c r="D1110" s="378"/>
      <c r="E1110" s="379" t="s">
        <v>787</v>
      </c>
      <c r="F1110" s="379" t="s">
        <v>787</v>
      </c>
      <c r="G1110" s="379" t="s">
        <v>787</v>
      </c>
      <c r="H1110" s="379" t="s">
        <v>787</v>
      </c>
      <c r="I1110" s="379" t="s">
        <v>787</v>
      </c>
      <c r="J1110" s="344">
        <v>8020001076641</v>
      </c>
      <c r="K1110" s="345"/>
      <c r="L1110" s="345"/>
      <c r="M1110" s="345"/>
      <c r="N1110" s="345"/>
      <c r="O1110" s="345"/>
      <c r="P1110" s="346" t="s">
        <v>825</v>
      </c>
      <c r="Q1110" s="346" t="s">
        <v>825</v>
      </c>
      <c r="R1110" s="346" t="s">
        <v>825</v>
      </c>
      <c r="S1110" s="346" t="s">
        <v>825</v>
      </c>
      <c r="T1110" s="346" t="s">
        <v>825</v>
      </c>
      <c r="U1110" s="346" t="s">
        <v>825</v>
      </c>
      <c r="V1110" s="346" t="s">
        <v>825</v>
      </c>
      <c r="W1110" s="346" t="s">
        <v>825</v>
      </c>
      <c r="X1110" s="346" t="s">
        <v>825</v>
      </c>
      <c r="Y1110" s="347">
        <v>1344</v>
      </c>
      <c r="Z1110" s="348">
        <v>1343650000</v>
      </c>
      <c r="AA1110" s="348">
        <v>1343650000</v>
      </c>
      <c r="AB1110" s="349">
        <v>1343650000</v>
      </c>
      <c r="AC1110" s="350" t="s">
        <v>373</v>
      </c>
      <c r="AD1110" s="351"/>
      <c r="AE1110" s="351"/>
      <c r="AF1110" s="351"/>
      <c r="AG1110" s="351"/>
      <c r="AH1110" s="366" t="s">
        <v>999</v>
      </c>
      <c r="AI1110" s="367"/>
      <c r="AJ1110" s="367"/>
      <c r="AK1110" s="367"/>
      <c r="AL1110" s="354">
        <v>99.9</v>
      </c>
      <c r="AM1110" s="355">
        <v>99.97</v>
      </c>
      <c r="AN1110" s="355">
        <v>99.97</v>
      </c>
      <c r="AO1110" s="356">
        <v>99.97</v>
      </c>
      <c r="AP1110" s="357" t="s">
        <v>970</v>
      </c>
      <c r="AQ1110" s="357"/>
      <c r="AR1110" s="357"/>
      <c r="AS1110" s="357"/>
      <c r="AT1110" s="357"/>
      <c r="AU1110" s="357"/>
      <c r="AV1110" s="357"/>
      <c r="AW1110" s="357"/>
      <c r="AX1110" s="357"/>
    </row>
    <row r="1111" spans="1:51" ht="30" customHeight="1" x14ac:dyDescent="0.15">
      <c r="A1111" s="380">
        <v>2</v>
      </c>
      <c r="B1111" s="380">
        <v>1</v>
      </c>
      <c r="C1111" s="378" t="s">
        <v>968</v>
      </c>
      <c r="D1111" s="378"/>
      <c r="E1111" s="379" t="s">
        <v>787</v>
      </c>
      <c r="F1111" s="379" t="s">
        <v>787</v>
      </c>
      <c r="G1111" s="379" t="s">
        <v>787</v>
      </c>
      <c r="H1111" s="379" t="s">
        <v>787</v>
      </c>
      <c r="I1111" s="379" t="s">
        <v>787</v>
      </c>
      <c r="J1111" s="344">
        <v>8020001076641</v>
      </c>
      <c r="K1111" s="345"/>
      <c r="L1111" s="345"/>
      <c r="M1111" s="345"/>
      <c r="N1111" s="345"/>
      <c r="O1111" s="345"/>
      <c r="P1111" s="346" t="s">
        <v>827</v>
      </c>
      <c r="Q1111" s="346" t="s">
        <v>827</v>
      </c>
      <c r="R1111" s="346" t="s">
        <v>827</v>
      </c>
      <c r="S1111" s="346" t="s">
        <v>827</v>
      </c>
      <c r="T1111" s="346" t="s">
        <v>827</v>
      </c>
      <c r="U1111" s="346" t="s">
        <v>827</v>
      </c>
      <c r="V1111" s="346" t="s">
        <v>827</v>
      </c>
      <c r="W1111" s="346" t="s">
        <v>827</v>
      </c>
      <c r="X1111" s="346" t="s">
        <v>827</v>
      </c>
      <c r="Y1111" s="347">
        <v>884</v>
      </c>
      <c r="Z1111" s="348">
        <v>883850000</v>
      </c>
      <c r="AA1111" s="348">
        <v>883850000</v>
      </c>
      <c r="AB1111" s="349">
        <v>883850000</v>
      </c>
      <c r="AC1111" s="350" t="s">
        <v>373</v>
      </c>
      <c r="AD1111" s="351"/>
      <c r="AE1111" s="351"/>
      <c r="AF1111" s="351"/>
      <c r="AG1111" s="351"/>
      <c r="AH1111" s="366" t="s">
        <v>999</v>
      </c>
      <c r="AI1111" s="367"/>
      <c r="AJ1111" s="367"/>
      <c r="AK1111" s="367"/>
      <c r="AL1111" s="354">
        <v>99.6</v>
      </c>
      <c r="AM1111" s="355">
        <v>99.56</v>
      </c>
      <c r="AN1111" s="355">
        <v>99.56</v>
      </c>
      <c r="AO1111" s="356">
        <v>99.56</v>
      </c>
      <c r="AP1111" s="357" t="s">
        <v>998</v>
      </c>
      <c r="AQ1111" s="357"/>
      <c r="AR1111" s="357"/>
      <c r="AS1111" s="357"/>
      <c r="AT1111" s="357"/>
      <c r="AU1111" s="357"/>
      <c r="AV1111" s="357"/>
      <c r="AW1111" s="357"/>
      <c r="AX1111" s="357"/>
      <c r="AY1111">
        <f>COUNTA($E$1111)</f>
        <v>1</v>
      </c>
    </row>
    <row r="1112" spans="1:51" ht="30" customHeight="1" x14ac:dyDescent="0.15">
      <c r="A1112" s="380">
        <v>3</v>
      </c>
      <c r="B1112" s="380">
        <v>1</v>
      </c>
      <c r="C1112" s="378" t="s">
        <v>968</v>
      </c>
      <c r="D1112" s="378"/>
      <c r="E1112" s="379" t="s">
        <v>787</v>
      </c>
      <c r="F1112" s="379" t="s">
        <v>787</v>
      </c>
      <c r="G1112" s="379" t="s">
        <v>787</v>
      </c>
      <c r="H1112" s="379" t="s">
        <v>787</v>
      </c>
      <c r="I1112" s="379" t="s">
        <v>787</v>
      </c>
      <c r="J1112" s="344">
        <v>8020001076641</v>
      </c>
      <c r="K1112" s="345"/>
      <c r="L1112" s="345"/>
      <c r="M1112" s="345"/>
      <c r="N1112" s="345"/>
      <c r="O1112" s="345"/>
      <c r="P1112" s="346" t="s">
        <v>829</v>
      </c>
      <c r="Q1112" s="346" t="s">
        <v>829</v>
      </c>
      <c r="R1112" s="346" t="s">
        <v>829</v>
      </c>
      <c r="S1112" s="346" t="s">
        <v>829</v>
      </c>
      <c r="T1112" s="346" t="s">
        <v>829</v>
      </c>
      <c r="U1112" s="346" t="s">
        <v>829</v>
      </c>
      <c r="V1112" s="346" t="s">
        <v>829</v>
      </c>
      <c r="W1112" s="346" t="s">
        <v>829</v>
      </c>
      <c r="X1112" s="346" t="s">
        <v>829</v>
      </c>
      <c r="Y1112" s="347">
        <v>745</v>
      </c>
      <c r="Z1112" s="348">
        <v>745250000</v>
      </c>
      <c r="AA1112" s="348">
        <v>745250000</v>
      </c>
      <c r="AB1112" s="349">
        <v>745250000</v>
      </c>
      <c r="AC1112" s="350" t="s">
        <v>373</v>
      </c>
      <c r="AD1112" s="351"/>
      <c r="AE1112" s="351"/>
      <c r="AF1112" s="351"/>
      <c r="AG1112" s="351"/>
      <c r="AH1112" s="366" t="s">
        <v>999</v>
      </c>
      <c r="AI1112" s="367"/>
      <c r="AJ1112" s="367"/>
      <c r="AK1112" s="367"/>
      <c r="AL1112" s="354">
        <v>99.6</v>
      </c>
      <c r="AM1112" s="355">
        <v>99.58</v>
      </c>
      <c r="AN1112" s="355">
        <v>99.58</v>
      </c>
      <c r="AO1112" s="356">
        <v>99.58</v>
      </c>
      <c r="AP1112" s="357" t="s">
        <v>998</v>
      </c>
      <c r="AQ1112" s="357"/>
      <c r="AR1112" s="357"/>
      <c r="AS1112" s="357"/>
      <c r="AT1112" s="357"/>
      <c r="AU1112" s="357"/>
      <c r="AV1112" s="357"/>
      <c r="AW1112" s="357"/>
      <c r="AX1112" s="357"/>
      <c r="AY1112">
        <f>COUNTA($E$1112)</f>
        <v>1</v>
      </c>
    </row>
    <row r="1113" spans="1:51" ht="30" customHeight="1" x14ac:dyDescent="0.15">
      <c r="A1113" s="380">
        <v>4</v>
      </c>
      <c r="B1113" s="380">
        <v>1</v>
      </c>
      <c r="C1113" s="378" t="s">
        <v>968</v>
      </c>
      <c r="D1113" s="378"/>
      <c r="E1113" s="379" t="s">
        <v>787</v>
      </c>
      <c r="F1113" s="379" t="s">
        <v>787</v>
      </c>
      <c r="G1113" s="379" t="s">
        <v>787</v>
      </c>
      <c r="H1113" s="379" t="s">
        <v>787</v>
      </c>
      <c r="I1113" s="379" t="s">
        <v>787</v>
      </c>
      <c r="J1113" s="344">
        <v>8020001076641</v>
      </c>
      <c r="K1113" s="345"/>
      <c r="L1113" s="345"/>
      <c r="M1113" s="345"/>
      <c r="N1113" s="345"/>
      <c r="O1113" s="345"/>
      <c r="P1113" s="346" t="s">
        <v>831</v>
      </c>
      <c r="Q1113" s="346" t="s">
        <v>831</v>
      </c>
      <c r="R1113" s="346" t="s">
        <v>831</v>
      </c>
      <c r="S1113" s="346" t="s">
        <v>831</v>
      </c>
      <c r="T1113" s="346" t="s">
        <v>831</v>
      </c>
      <c r="U1113" s="346" t="s">
        <v>831</v>
      </c>
      <c r="V1113" s="346" t="s">
        <v>831</v>
      </c>
      <c r="W1113" s="346" t="s">
        <v>831</v>
      </c>
      <c r="X1113" s="346" t="s">
        <v>831</v>
      </c>
      <c r="Y1113" s="347">
        <v>612</v>
      </c>
      <c r="Z1113" s="348">
        <v>612315000</v>
      </c>
      <c r="AA1113" s="348">
        <v>612315000</v>
      </c>
      <c r="AB1113" s="349">
        <v>612315000</v>
      </c>
      <c r="AC1113" s="350" t="s">
        <v>373</v>
      </c>
      <c r="AD1113" s="351"/>
      <c r="AE1113" s="351"/>
      <c r="AF1113" s="351"/>
      <c r="AG1113" s="351"/>
      <c r="AH1113" s="366" t="s">
        <v>999</v>
      </c>
      <c r="AI1113" s="367"/>
      <c r="AJ1113" s="367"/>
      <c r="AK1113" s="367"/>
      <c r="AL1113" s="354">
        <v>99.9</v>
      </c>
      <c r="AM1113" s="355">
        <v>99.98</v>
      </c>
      <c r="AN1113" s="355">
        <v>99.98</v>
      </c>
      <c r="AO1113" s="356">
        <v>99.98</v>
      </c>
      <c r="AP1113" s="357" t="s">
        <v>998</v>
      </c>
      <c r="AQ1113" s="357"/>
      <c r="AR1113" s="357"/>
      <c r="AS1113" s="357"/>
      <c r="AT1113" s="357"/>
      <c r="AU1113" s="357"/>
      <c r="AV1113" s="357"/>
      <c r="AW1113" s="357"/>
      <c r="AX1113" s="357"/>
      <c r="AY1113">
        <f>COUNTA($E$1113)</f>
        <v>1</v>
      </c>
    </row>
    <row r="1114" spans="1:51" ht="30" customHeight="1" x14ac:dyDescent="0.15">
      <c r="A1114" s="380">
        <v>5</v>
      </c>
      <c r="B1114" s="380">
        <v>1</v>
      </c>
      <c r="C1114" s="378" t="s">
        <v>968</v>
      </c>
      <c r="D1114" s="378"/>
      <c r="E1114" s="379" t="s">
        <v>787</v>
      </c>
      <c r="F1114" s="379" t="s">
        <v>787</v>
      </c>
      <c r="G1114" s="379" t="s">
        <v>787</v>
      </c>
      <c r="H1114" s="379" t="s">
        <v>787</v>
      </c>
      <c r="I1114" s="379" t="s">
        <v>787</v>
      </c>
      <c r="J1114" s="344">
        <v>8020001076641</v>
      </c>
      <c r="K1114" s="345"/>
      <c r="L1114" s="345"/>
      <c r="M1114" s="345"/>
      <c r="N1114" s="345"/>
      <c r="O1114" s="345"/>
      <c r="P1114" s="346" t="s">
        <v>833</v>
      </c>
      <c r="Q1114" s="346" t="s">
        <v>833</v>
      </c>
      <c r="R1114" s="346" t="s">
        <v>833</v>
      </c>
      <c r="S1114" s="346" t="s">
        <v>833</v>
      </c>
      <c r="T1114" s="346" t="s">
        <v>833</v>
      </c>
      <c r="U1114" s="346" t="s">
        <v>833</v>
      </c>
      <c r="V1114" s="346" t="s">
        <v>833</v>
      </c>
      <c r="W1114" s="346" t="s">
        <v>833</v>
      </c>
      <c r="X1114" s="346" t="s">
        <v>833</v>
      </c>
      <c r="Y1114" s="347">
        <v>612</v>
      </c>
      <c r="Z1114" s="348">
        <v>611600000</v>
      </c>
      <c r="AA1114" s="348">
        <v>611600000</v>
      </c>
      <c r="AB1114" s="349">
        <v>611600000</v>
      </c>
      <c r="AC1114" s="350" t="s">
        <v>373</v>
      </c>
      <c r="AD1114" s="351"/>
      <c r="AE1114" s="351"/>
      <c r="AF1114" s="351"/>
      <c r="AG1114" s="351"/>
      <c r="AH1114" s="366" t="s">
        <v>999</v>
      </c>
      <c r="AI1114" s="367"/>
      <c r="AJ1114" s="367"/>
      <c r="AK1114" s="367"/>
      <c r="AL1114" s="354">
        <v>99.7</v>
      </c>
      <c r="AM1114" s="355">
        <v>99.74</v>
      </c>
      <c r="AN1114" s="355">
        <v>99.74</v>
      </c>
      <c r="AO1114" s="356">
        <v>99.74</v>
      </c>
      <c r="AP1114" s="357" t="s">
        <v>998</v>
      </c>
      <c r="AQ1114" s="357"/>
      <c r="AR1114" s="357"/>
      <c r="AS1114" s="357"/>
      <c r="AT1114" s="357"/>
      <c r="AU1114" s="357"/>
      <c r="AV1114" s="357"/>
      <c r="AW1114" s="357"/>
      <c r="AX1114" s="357"/>
      <c r="AY1114">
        <f>COUNTA($E$1114)</f>
        <v>1</v>
      </c>
    </row>
    <row r="1115" spans="1:51" ht="30" customHeight="1" x14ac:dyDescent="0.15">
      <c r="A1115" s="380">
        <v>6</v>
      </c>
      <c r="B1115" s="380">
        <v>1</v>
      </c>
      <c r="C1115" s="378" t="s">
        <v>968</v>
      </c>
      <c r="D1115" s="378"/>
      <c r="E1115" s="379" t="s">
        <v>787</v>
      </c>
      <c r="F1115" s="379" t="s">
        <v>787</v>
      </c>
      <c r="G1115" s="379" t="s">
        <v>787</v>
      </c>
      <c r="H1115" s="379" t="s">
        <v>787</v>
      </c>
      <c r="I1115" s="379" t="s">
        <v>787</v>
      </c>
      <c r="J1115" s="344">
        <v>8020001076641</v>
      </c>
      <c r="K1115" s="345"/>
      <c r="L1115" s="345"/>
      <c r="M1115" s="345"/>
      <c r="N1115" s="345"/>
      <c r="O1115" s="345"/>
      <c r="P1115" s="346" t="s">
        <v>841</v>
      </c>
      <c r="Q1115" s="346" t="s">
        <v>841</v>
      </c>
      <c r="R1115" s="346" t="s">
        <v>841</v>
      </c>
      <c r="S1115" s="346" t="s">
        <v>841</v>
      </c>
      <c r="T1115" s="346" t="s">
        <v>841</v>
      </c>
      <c r="U1115" s="346" t="s">
        <v>841</v>
      </c>
      <c r="V1115" s="346" t="s">
        <v>841</v>
      </c>
      <c r="W1115" s="346" t="s">
        <v>841</v>
      </c>
      <c r="X1115" s="346" t="s">
        <v>841</v>
      </c>
      <c r="Y1115" s="347">
        <v>483</v>
      </c>
      <c r="Z1115" s="348">
        <v>482570000</v>
      </c>
      <c r="AA1115" s="348">
        <v>482570000</v>
      </c>
      <c r="AB1115" s="349">
        <v>482570000</v>
      </c>
      <c r="AC1115" s="350" t="s">
        <v>373</v>
      </c>
      <c r="AD1115" s="351"/>
      <c r="AE1115" s="351"/>
      <c r="AF1115" s="351"/>
      <c r="AG1115" s="351"/>
      <c r="AH1115" s="366" t="s">
        <v>999</v>
      </c>
      <c r="AI1115" s="367"/>
      <c r="AJ1115" s="367"/>
      <c r="AK1115" s="367"/>
      <c r="AL1115" s="354">
        <v>99.7</v>
      </c>
      <c r="AM1115" s="355">
        <v>99.75</v>
      </c>
      <c r="AN1115" s="355">
        <v>99.75</v>
      </c>
      <c r="AO1115" s="356">
        <v>99.75</v>
      </c>
      <c r="AP1115" s="357" t="s">
        <v>998</v>
      </c>
      <c r="AQ1115" s="357"/>
      <c r="AR1115" s="357"/>
      <c r="AS1115" s="357"/>
      <c r="AT1115" s="357"/>
      <c r="AU1115" s="357"/>
      <c r="AV1115" s="357"/>
      <c r="AW1115" s="357"/>
      <c r="AX1115" s="357"/>
      <c r="AY1115">
        <f>COUNTA($E$1115)</f>
        <v>1</v>
      </c>
    </row>
    <row r="1116" spans="1:51" ht="30" customHeight="1" x14ac:dyDescent="0.15">
      <c r="A1116" s="380">
        <v>7</v>
      </c>
      <c r="B1116" s="380">
        <v>1</v>
      </c>
      <c r="C1116" s="378" t="s">
        <v>968</v>
      </c>
      <c r="D1116" s="378"/>
      <c r="E1116" s="379" t="s">
        <v>787</v>
      </c>
      <c r="F1116" s="379" t="s">
        <v>787</v>
      </c>
      <c r="G1116" s="379" t="s">
        <v>787</v>
      </c>
      <c r="H1116" s="379" t="s">
        <v>787</v>
      </c>
      <c r="I1116" s="379" t="s">
        <v>787</v>
      </c>
      <c r="J1116" s="344">
        <v>8020001076641</v>
      </c>
      <c r="K1116" s="345"/>
      <c r="L1116" s="345"/>
      <c r="M1116" s="345"/>
      <c r="N1116" s="345"/>
      <c r="O1116" s="345"/>
      <c r="P1116" s="346" t="s">
        <v>845</v>
      </c>
      <c r="Q1116" s="346" t="s">
        <v>845</v>
      </c>
      <c r="R1116" s="346" t="s">
        <v>845</v>
      </c>
      <c r="S1116" s="346" t="s">
        <v>845</v>
      </c>
      <c r="T1116" s="346" t="s">
        <v>845</v>
      </c>
      <c r="U1116" s="346" t="s">
        <v>845</v>
      </c>
      <c r="V1116" s="346" t="s">
        <v>845</v>
      </c>
      <c r="W1116" s="346" t="s">
        <v>845</v>
      </c>
      <c r="X1116" s="346" t="s">
        <v>845</v>
      </c>
      <c r="Y1116" s="347">
        <v>340</v>
      </c>
      <c r="Z1116" s="348">
        <v>340010000</v>
      </c>
      <c r="AA1116" s="348">
        <v>340010000</v>
      </c>
      <c r="AB1116" s="349">
        <v>340010000</v>
      </c>
      <c r="AC1116" s="350" t="s">
        <v>373</v>
      </c>
      <c r="AD1116" s="351"/>
      <c r="AE1116" s="351"/>
      <c r="AF1116" s="351"/>
      <c r="AG1116" s="351"/>
      <c r="AH1116" s="366" t="s">
        <v>999</v>
      </c>
      <c r="AI1116" s="367"/>
      <c r="AJ1116" s="367"/>
      <c r="AK1116" s="367"/>
      <c r="AL1116" s="354">
        <v>99.8</v>
      </c>
      <c r="AM1116" s="355">
        <v>99.76</v>
      </c>
      <c r="AN1116" s="355">
        <v>99.76</v>
      </c>
      <c r="AO1116" s="356">
        <v>99.76</v>
      </c>
      <c r="AP1116" s="357" t="s">
        <v>998</v>
      </c>
      <c r="AQ1116" s="357"/>
      <c r="AR1116" s="357"/>
      <c r="AS1116" s="357"/>
      <c r="AT1116" s="357"/>
      <c r="AU1116" s="357"/>
      <c r="AV1116" s="357"/>
      <c r="AW1116" s="357"/>
      <c r="AX1116" s="357"/>
      <c r="AY1116">
        <f>COUNTA($E$1116)</f>
        <v>1</v>
      </c>
    </row>
    <row r="1117" spans="1:51" ht="30" customHeight="1" x14ac:dyDescent="0.15">
      <c r="A1117" s="380">
        <v>8</v>
      </c>
      <c r="B1117" s="380">
        <v>1</v>
      </c>
      <c r="C1117" s="378" t="s">
        <v>968</v>
      </c>
      <c r="D1117" s="378"/>
      <c r="E1117" s="379" t="s">
        <v>787</v>
      </c>
      <c r="F1117" s="379" t="s">
        <v>787</v>
      </c>
      <c r="G1117" s="379" t="s">
        <v>787</v>
      </c>
      <c r="H1117" s="379" t="s">
        <v>787</v>
      </c>
      <c r="I1117" s="379" t="s">
        <v>787</v>
      </c>
      <c r="J1117" s="344">
        <v>8020001076641</v>
      </c>
      <c r="K1117" s="345"/>
      <c r="L1117" s="345"/>
      <c r="M1117" s="345"/>
      <c r="N1117" s="345"/>
      <c r="O1117" s="345"/>
      <c r="P1117" s="346" t="s">
        <v>845</v>
      </c>
      <c r="Q1117" s="346" t="s">
        <v>845</v>
      </c>
      <c r="R1117" s="346" t="s">
        <v>845</v>
      </c>
      <c r="S1117" s="346" t="s">
        <v>845</v>
      </c>
      <c r="T1117" s="346" t="s">
        <v>845</v>
      </c>
      <c r="U1117" s="346" t="s">
        <v>845</v>
      </c>
      <c r="V1117" s="346" t="s">
        <v>845</v>
      </c>
      <c r="W1117" s="346" t="s">
        <v>845</v>
      </c>
      <c r="X1117" s="346" t="s">
        <v>845</v>
      </c>
      <c r="Y1117" s="347">
        <v>340</v>
      </c>
      <c r="Z1117" s="348">
        <v>340010000</v>
      </c>
      <c r="AA1117" s="348">
        <v>340010000</v>
      </c>
      <c r="AB1117" s="349">
        <v>340010000</v>
      </c>
      <c r="AC1117" s="350" t="s">
        <v>373</v>
      </c>
      <c r="AD1117" s="351"/>
      <c r="AE1117" s="351"/>
      <c r="AF1117" s="351"/>
      <c r="AG1117" s="351"/>
      <c r="AH1117" s="366" t="s">
        <v>999</v>
      </c>
      <c r="AI1117" s="367"/>
      <c r="AJ1117" s="367"/>
      <c r="AK1117" s="367"/>
      <c r="AL1117" s="354">
        <v>99.8</v>
      </c>
      <c r="AM1117" s="355">
        <v>99.76</v>
      </c>
      <c r="AN1117" s="355">
        <v>99.76</v>
      </c>
      <c r="AO1117" s="356">
        <v>99.76</v>
      </c>
      <c r="AP1117" s="357" t="s">
        <v>998</v>
      </c>
      <c r="AQ1117" s="357"/>
      <c r="AR1117" s="357"/>
      <c r="AS1117" s="357"/>
      <c r="AT1117" s="357"/>
      <c r="AU1117" s="357"/>
      <c r="AV1117" s="357"/>
      <c r="AW1117" s="357"/>
      <c r="AX1117" s="357"/>
      <c r="AY1117">
        <f>COUNTA($E$1117)</f>
        <v>1</v>
      </c>
    </row>
    <row r="1118" spans="1:51" ht="30" customHeight="1" x14ac:dyDescent="0.15">
      <c r="A1118" s="380">
        <v>9</v>
      </c>
      <c r="B1118" s="380">
        <v>1</v>
      </c>
      <c r="C1118" s="378" t="s">
        <v>968</v>
      </c>
      <c r="D1118" s="378"/>
      <c r="E1118" s="379" t="s">
        <v>787</v>
      </c>
      <c r="F1118" s="379" t="s">
        <v>787</v>
      </c>
      <c r="G1118" s="379" t="s">
        <v>787</v>
      </c>
      <c r="H1118" s="379" t="s">
        <v>787</v>
      </c>
      <c r="I1118" s="379" t="s">
        <v>787</v>
      </c>
      <c r="J1118" s="344">
        <v>8020001076641</v>
      </c>
      <c r="K1118" s="345"/>
      <c r="L1118" s="345"/>
      <c r="M1118" s="345"/>
      <c r="N1118" s="345"/>
      <c r="O1118" s="345"/>
      <c r="P1118" s="346" t="s">
        <v>847</v>
      </c>
      <c r="Q1118" s="346" t="s">
        <v>847</v>
      </c>
      <c r="R1118" s="346" t="s">
        <v>847</v>
      </c>
      <c r="S1118" s="346" t="s">
        <v>847</v>
      </c>
      <c r="T1118" s="346" t="s">
        <v>847</v>
      </c>
      <c r="U1118" s="346" t="s">
        <v>847</v>
      </c>
      <c r="V1118" s="346" t="s">
        <v>847</v>
      </c>
      <c r="W1118" s="346" t="s">
        <v>847</v>
      </c>
      <c r="X1118" s="346" t="s">
        <v>847</v>
      </c>
      <c r="Y1118" s="347">
        <v>291</v>
      </c>
      <c r="Z1118" s="348">
        <v>291460400</v>
      </c>
      <c r="AA1118" s="348">
        <v>291460400</v>
      </c>
      <c r="AB1118" s="349">
        <v>291460400</v>
      </c>
      <c r="AC1118" s="350" t="s">
        <v>373</v>
      </c>
      <c r="AD1118" s="351"/>
      <c r="AE1118" s="351"/>
      <c r="AF1118" s="351"/>
      <c r="AG1118" s="351"/>
      <c r="AH1118" s="366" t="s">
        <v>999</v>
      </c>
      <c r="AI1118" s="367"/>
      <c r="AJ1118" s="367"/>
      <c r="AK1118" s="367"/>
      <c r="AL1118" s="354">
        <v>99.7</v>
      </c>
      <c r="AM1118" s="355">
        <v>99.7</v>
      </c>
      <c r="AN1118" s="355">
        <v>99.7</v>
      </c>
      <c r="AO1118" s="356">
        <v>99.7</v>
      </c>
      <c r="AP1118" s="357" t="s">
        <v>998</v>
      </c>
      <c r="AQ1118" s="357"/>
      <c r="AR1118" s="357"/>
      <c r="AS1118" s="357"/>
      <c r="AT1118" s="357"/>
      <c r="AU1118" s="357"/>
      <c r="AV1118" s="357"/>
      <c r="AW1118" s="357"/>
      <c r="AX1118" s="357"/>
      <c r="AY1118">
        <f>COUNTA($E$1118)</f>
        <v>1</v>
      </c>
    </row>
    <row r="1119" spans="1:51" ht="30" customHeight="1" x14ac:dyDescent="0.15">
      <c r="A1119" s="380">
        <v>10</v>
      </c>
      <c r="B1119" s="380">
        <v>1</v>
      </c>
      <c r="C1119" s="378" t="s">
        <v>968</v>
      </c>
      <c r="D1119" s="378"/>
      <c r="E1119" s="379" t="s">
        <v>787</v>
      </c>
      <c r="F1119" s="379" t="s">
        <v>787</v>
      </c>
      <c r="G1119" s="379" t="s">
        <v>787</v>
      </c>
      <c r="H1119" s="379" t="s">
        <v>787</v>
      </c>
      <c r="I1119" s="379" t="s">
        <v>787</v>
      </c>
      <c r="J1119" s="344">
        <v>8020001076641</v>
      </c>
      <c r="K1119" s="345"/>
      <c r="L1119" s="345"/>
      <c r="M1119" s="345"/>
      <c r="N1119" s="345"/>
      <c r="O1119" s="345"/>
      <c r="P1119" s="346" t="s">
        <v>848</v>
      </c>
      <c r="Q1119" s="346" t="s">
        <v>848</v>
      </c>
      <c r="R1119" s="346" t="s">
        <v>848</v>
      </c>
      <c r="S1119" s="346" t="s">
        <v>848</v>
      </c>
      <c r="T1119" s="346" t="s">
        <v>848</v>
      </c>
      <c r="U1119" s="346" t="s">
        <v>848</v>
      </c>
      <c r="V1119" s="346" t="s">
        <v>848</v>
      </c>
      <c r="W1119" s="346" t="s">
        <v>848</v>
      </c>
      <c r="X1119" s="346" t="s">
        <v>848</v>
      </c>
      <c r="Y1119" s="347">
        <v>270</v>
      </c>
      <c r="Z1119" s="348">
        <v>269830000</v>
      </c>
      <c r="AA1119" s="348">
        <v>269830000</v>
      </c>
      <c r="AB1119" s="349">
        <v>269830000</v>
      </c>
      <c r="AC1119" s="350" t="s">
        <v>373</v>
      </c>
      <c r="AD1119" s="351"/>
      <c r="AE1119" s="351"/>
      <c r="AF1119" s="351"/>
      <c r="AG1119" s="351"/>
      <c r="AH1119" s="366" t="s">
        <v>999</v>
      </c>
      <c r="AI1119" s="367"/>
      <c r="AJ1119" s="367"/>
      <c r="AK1119" s="367"/>
      <c r="AL1119" s="354">
        <v>99.7</v>
      </c>
      <c r="AM1119" s="355">
        <v>99.66</v>
      </c>
      <c r="AN1119" s="355">
        <v>99.66</v>
      </c>
      <c r="AO1119" s="356">
        <v>99.66</v>
      </c>
      <c r="AP1119" s="357" t="s">
        <v>998</v>
      </c>
      <c r="AQ1119" s="357"/>
      <c r="AR1119" s="357"/>
      <c r="AS1119" s="357"/>
      <c r="AT1119" s="357"/>
      <c r="AU1119" s="357"/>
      <c r="AV1119" s="357"/>
      <c r="AW1119" s="357"/>
      <c r="AX1119" s="357"/>
      <c r="AY1119">
        <f>COUNTA($E$1119)</f>
        <v>1</v>
      </c>
    </row>
    <row r="1120" spans="1:51" ht="30" customHeight="1" x14ac:dyDescent="0.15">
      <c r="A1120" s="380">
        <v>11</v>
      </c>
      <c r="B1120" s="380">
        <v>1</v>
      </c>
      <c r="C1120" s="378" t="s">
        <v>968</v>
      </c>
      <c r="D1120" s="378"/>
      <c r="E1120" s="379" t="s">
        <v>787</v>
      </c>
      <c r="F1120" s="379" t="s">
        <v>787</v>
      </c>
      <c r="G1120" s="379" t="s">
        <v>787</v>
      </c>
      <c r="H1120" s="379" t="s">
        <v>787</v>
      </c>
      <c r="I1120" s="379" t="s">
        <v>787</v>
      </c>
      <c r="J1120" s="344">
        <v>8020001076641</v>
      </c>
      <c r="K1120" s="345"/>
      <c r="L1120" s="345"/>
      <c r="M1120" s="345"/>
      <c r="N1120" s="345"/>
      <c r="O1120" s="345"/>
      <c r="P1120" s="346" t="s">
        <v>854</v>
      </c>
      <c r="Q1120" s="346" t="s">
        <v>854</v>
      </c>
      <c r="R1120" s="346" t="s">
        <v>854</v>
      </c>
      <c r="S1120" s="346" t="s">
        <v>854</v>
      </c>
      <c r="T1120" s="346" t="s">
        <v>854</v>
      </c>
      <c r="U1120" s="346" t="s">
        <v>854</v>
      </c>
      <c r="V1120" s="346" t="s">
        <v>854</v>
      </c>
      <c r="W1120" s="346" t="s">
        <v>854</v>
      </c>
      <c r="X1120" s="346" t="s">
        <v>854</v>
      </c>
      <c r="Y1120" s="347">
        <v>198</v>
      </c>
      <c r="Z1120" s="348">
        <v>197747000</v>
      </c>
      <c r="AA1120" s="348">
        <v>197747000</v>
      </c>
      <c r="AB1120" s="349">
        <v>197747000</v>
      </c>
      <c r="AC1120" s="350" t="s">
        <v>373</v>
      </c>
      <c r="AD1120" s="351"/>
      <c r="AE1120" s="351"/>
      <c r="AF1120" s="351"/>
      <c r="AG1120" s="351"/>
      <c r="AH1120" s="366" t="s">
        <v>999</v>
      </c>
      <c r="AI1120" s="367"/>
      <c r="AJ1120" s="367"/>
      <c r="AK1120" s="367"/>
      <c r="AL1120" s="354">
        <v>99.6</v>
      </c>
      <c r="AM1120" s="355">
        <v>99.59</v>
      </c>
      <c r="AN1120" s="355">
        <v>99.59</v>
      </c>
      <c r="AO1120" s="356">
        <v>99.59</v>
      </c>
      <c r="AP1120" s="357" t="s">
        <v>998</v>
      </c>
      <c r="AQ1120" s="357"/>
      <c r="AR1120" s="357"/>
      <c r="AS1120" s="357"/>
      <c r="AT1120" s="357"/>
      <c r="AU1120" s="357"/>
      <c r="AV1120" s="357"/>
      <c r="AW1120" s="357"/>
      <c r="AX1120" s="357"/>
      <c r="AY1120">
        <f>COUNTA($E$1120)</f>
        <v>1</v>
      </c>
    </row>
    <row r="1121" spans="1:51" ht="30" customHeight="1" x14ac:dyDescent="0.15">
      <c r="A1121" s="380">
        <v>12</v>
      </c>
      <c r="B1121" s="380">
        <v>1</v>
      </c>
      <c r="C1121" s="378" t="s">
        <v>968</v>
      </c>
      <c r="D1121" s="378"/>
      <c r="E1121" s="379" t="s">
        <v>787</v>
      </c>
      <c r="F1121" s="379" t="s">
        <v>787</v>
      </c>
      <c r="G1121" s="379" t="s">
        <v>787</v>
      </c>
      <c r="H1121" s="379" t="s">
        <v>787</v>
      </c>
      <c r="I1121" s="379" t="s">
        <v>787</v>
      </c>
      <c r="J1121" s="344">
        <v>8020001076641</v>
      </c>
      <c r="K1121" s="345"/>
      <c r="L1121" s="345"/>
      <c r="M1121" s="345"/>
      <c r="N1121" s="345"/>
      <c r="O1121" s="345"/>
      <c r="P1121" s="346" t="s">
        <v>855</v>
      </c>
      <c r="Q1121" s="346" t="s">
        <v>855</v>
      </c>
      <c r="R1121" s="346" t="s">
        <v>855</v>
      </c>
      <c r="S1121" s="346" t="s">
        <v>855</v>
      </c>
      <c r="T1121" s="346" t="s">
        <v>855</v>
      </c>
      <c r="U1121" s="346" t="s">
        <v>855</v>
      </c>
      <c r="V1121" s="346" t="s">
        <v>855</v>
      </c>
      <c r="W1121" s="346" t="s">
        <v>855</v>
      </c>
      <c r="X1121" s="346" t="s">
        <v>855</v>
      </c>
      <c r="Y1121" s="347">
        <v>189</v>
      </c>
      <c r="Z1121" s="348">
        <v>188870000</v>
      </c>
      <c r="AA1121" s="348">
        <v>188870000</v>
      </c>
      <c r="AB1121" s="349">
        <v>188870000</v>
      </c>
      <c r="AC1121" s="350" t="s">
        <v>373</v>
      </c>
      <c r="AD1121" s="351"/>
      <c r="AE1121" s="351"/>
      <c r="AF1121" s="351"/>
      <c r="AG1121" s="351"/>
      <c r="AH1121" s="366" t="s">
        <v>999</v>
      </c>
      <c r="AI1121" s="367"/>
      <c r="AJ1121" s="367"/>
      <c r="AK1121" s="367"/>
      <c r="AL1121" s="354">
        <v>99.8</v>
      </c>
      <c r="AM1121" s="355">
        <v>99.76</v>
      </c>
      <c r="AN1121" s="355">
        <v>99.76</v>
      </c>
      <c r="AO1121" s="356">
        <v>99.76</v>
      </c>
      <c r="AP1121" s="357" t="s">
        <v>998</v>
      </c>
      <c r="AQ1121" s="357"/>
      <c r="AR1121" s="357"/>
      <c r="AS1121" s="357"/>
      <c r="AT1121" s="357"/>
      <c r="AU1121" s="357"/>
      <c r="AV1121" s="357"/>
      <c r="AW1121" s="357"/>
      <c r="AX1121" s="357"/>
      <c r="AY1121">
        <f>COUNTA($E$1121)</f>
        <v>1</v>
      </c>
    </row>
    <row r="1122" spans="1:51" ht="30" customHeight="1" x14ac:dyDescent="0.15">
      <c r="A1122" s="380">
        <v>13</v>
      </c>
      <c r="B1122" s="380">
        <v>1</v>
      </c>
      <c r="C1122" s="378" t="s">
        <v>968</v>
      </c>
      <c r="D1122" s="378"/>
      <c r="E1122" s="379" t="s">
        <v>787</v>
      </c>
      <c r="F1122" s="379" t="s">
        <v>787</v>
      </c>
      <c r="G1122" s="379" t="s">
        <v>787</v>
      </c>
      <c r="H1122" s="379" t="s">
        <v>787</v>
      </c>
      <c r="I1122" s="379" t="s">
        <v>787</v>
      </c>
      <c r="J1122" s="344">
        <v>8020001076641</v>
      </c>
      <c r="K1122" s="345"/>
      <c r="L1122" s="345"/>
      <c r="M1122" s="345"/>
      <c r="N1122" s="345"/>
      <c r="O1122" s="345"/>
      <c r="P1122" s="346" t="s">
        <v>857</v>
      </c>
      <c r="Q1122" s="346" t="s">
        <v>857</v>
      </c>
      <c r="R1122" s="346" t="s">
        <v>857</v>
      </c>
      <c r="S1122" s="346" t="s">
        <v>857</v>
      </c>
      <c r="T1122" s="346" t="s">
        <v>857</v>
      </c>
      <c r="U1122" s="346" t="s">
        <v>857</v>
      </c>
      <c r="V1122" s="346" t="s">
        <v>857</v>
      </c>
      <c r="W1122" s="346" t="s">
        <v>857</v>
      </c>
      <c r="X1122" s="346" t="s">
        <v>857</v>
      </c>
      <c r="Y1122" s="347">
        <v>181</v>
      </c>
      <c r="Z1122" s="348">
        <v>181170000</v>
      </c>
      <c r="AA1122" s="348">
        <v>181170000</v>
      </c>
      <c r="AB1122" s="349">
        <v>181170000</v>
      </c>
      <c r="AC1122" s="350" t="s">
        <v>373</v>
      </c>
      <c r="AD1122" s="351"/>
      <c r="AE1122" s="351"/>
      <c r="AF1122" s="351"/>
      <c r="AG1122" s="351"/>
      <c r="AH1122" s="366" t="s">
        <v>999</v>
      </c>
      <c r="AI1122" s="367"/>
      <c r="AJ1122" s="367"/>
      <c r="AK1122" s="367"/>
      <c r="AL1122" s="354">
        <v>99.7</v>
      </c>
      <c r="AM1122" s="355">
        <v>99.7</v>
      </c>
      <c r="AN1122" s="355">
        <v>99.7</v>
      </c>
      <c r="AO1122" s="356">
        <v>99.7</v>
      </c>
      <c r="AP1122" s="357" t="s">
        <v>998</v>
      </c>
      <c r="AQ1122" s="357"/>
      <c r="AR1122" s="357"/>
      <c r="AS1122" s="357"/>
      <c r="AT1122" s="357"/>
      <c r="AU1122" s="357"/>
      <c r="AV1122" s="357"/>
      <c r="AW1122" s="357"/>
      <c r="AX1122" s="357"/>
      <c r="AY1122">
        <f>COUNTA($E$1122)</f>
        <v>1</v>
      </c>
    </row>
    <row r="1123" spans="1:51" ht="30" customHeight="1" x14ac:dyDescent="0.15">
      <c r="A1123" s="380">
        <v>14</v>
      </c>
      <c r="B1123" s="380">
        <v>1</v>
      </c>
      <c r="C1123" s="378" t="s">
        <v>968</v>
      </c>
      <c r="D1123" s="378"/>
      <c r="E1123" s="379" t="s">
        <v>787</v>
      </c>
      <c r="F1123" s="379" t="s">
        <v>787</v>
      </c>
      <c r="G1123" s="379" t="s">
        <v>787</v>
      </c>
      <c r="H1123" s="379" t="s">
        <v>787</v>
      </c>
      <c r="I1123" s="379" t="s">
        <v>787</v>
      </c>
      <c r="J1123" s="344">
        <v>8020001076641</v>
      </c>
      <c r="K1123" s="345"/>
      <c r="L1123" s="345"/>
      <c r="M1123" s="345"/>
      <c r="N1123" s="345"/>
      <c r="O1123" s="345"/>
      <c r="P1123" s="346" t="s">
        <v>859</v>
      </c>
      <c r="Q1123" s="346" t="s">
        <v>859</v>
      </c>
      <c r="R1123" s="346" t="s">
        <v>859</v>
      </c>
      <c r="S1123" s="346" t="s">
        <v>859</v>
      </c>
      <c r="T1123" s="346" t="s">
        <v>859</v>
      </c>
      <c r="U1123" s="346" t="s">
        <v>859</v>
      </c>
      <c r="V1123" s="346" t="s">
        <v>859</v>
      </c>
      <c r="W1123" s="346" t="s">
        <v>859</v>
      </c>
      <c r="X1123" s="346" t="s">
        <v>859</v>
      </c>
      <c r="Y1123" s="347">
        <v>171</v>
      </c>
      <c r="Z1123" s="348">
        <v>170743100</v>
      </c>
      <c r="AA1123" s="348">
        <v>170743100</v>
      </c>
      <c r="AB1123" s="349">
        <v>170743100</v>
      </c>
      <c r="AC1123" s="350" t="s">
        <v>373</v>
      </c>
      <c r="AD1123" s="351"/>
      <c r="AE1123" s="351"/>
      <c r="AF1123" s="351"/>
      <c r="AG1123" s="351"/>
      <c r="AH1123" s="366" t="s">
        <v>999</v>
      </c>
      <c r="AI1123" s="367"/>
      <c r="AJ1123" s="367"/>
      <c r="AK1123" s="367"/>
      <c r="AL1123" s="354">
        <v>99.6</v>
      </c>
      <c r="AM1123" s="355">
        <v>99.6</v>
      </c>
      <c r="AN1123" s="355">
        <v>99.6</v>
      </c>
      <c r="AO1123" s="356">
        <v>99.6</v>
      </c>
      <c r="AP1123" s="357" t="s">
        <v>998</v>
      </c>
      <c r="AQ1123" s="357"/>
      <c r="AR1123" s="357"/>
      <c r="AS1123" s="357"/>
      <c r="AT1123" s="357"/>
      <c r="AU1123" s="357"/>
      <c r="AV1123" s="357"/>
      <c r="AW1123" s="357"/>
      <c r="AX1123" s="357"/>
      <c r="AY1123">
        <f>COUNTA($E$1123)</f>
        <v>1</v>
      </c>
    </row>
    <row r="1124" spans="1:51" ht="30" customHeight="1" x14ac:dyDescent="0.15">
      <c r="A1124" s="380">
        <v>15</v>
      </c>
      <c r="B1124" s="380">
        <v>1</v>
      </c>
      <c r="C1124" s="378" t="s">
        <v>968</v>
      </c>
      <c r="D1124" s="378"/>
      <c r="E1124" s="379" t="s">
        <v>787</v>
      </c>
      <c r="F1124" s="379" t="s">
        <v>787</v>
      </c>
      <c r="G1124" s="379" t="s">
        <v>787</v>
      </c>
      <c r="H1124" s="379" t="s">
        <v>787</v>
      </c>
      <c r="I1124" s="379" t="s">
        <v>787</v>
      </c>
      <c r="J1124" s="344">
        <v>8020001076641</v>
      </c>
      <c r="K1124" s="345"/>
      <c r="L1124" s="345"/>
      <c r="M1124" s="345"/>
      <c r="N1124" s="345"/>
      <c r="O1124" s="345"/>
      <c r="P1124" s="346" t="s">
        <v>861</v>
      </c>
      <c r="Q1124" s="346" t="s">
        <v>861</v>
      </c>
      <c r="R1124" s="346" t="s">
        <v>861</v>
      </c>
      <c r="S1124" s="346" t="s">
        <v>861</v>
      </c>
      <c r="T1124" s="346" t="s">
        <v>861</v>
      </c>
      <c r="U1124" s="346" t="s">
        <v>861</v>
      </c>
      <c r="V1124" s="346" t="s">
        <v>861</v>
      </c>
      <c r="W1124" s="346" t="s">
        <v>861</v>
      </c>
      <c r="X1124" s="346" t="s">
        <v>861</v>
      </c>
      <c r="Y1124" s="347">
        <v>146</v>
      </c>
      <c r="Z1124" s="348">
        <v>146390200</v>
      </c>
      <c r="AA1124" s="348">
        <v>146390200</v>
      </c>
      <c r="AB1124" s="349">
        <v>146390200</v>
      </c>
      <c r="AC1124" s="350" t="s">
        <v>373</v>
      </c>
      <c r="AD1124" s="351"/>
      <c r="AE1124" s="351"/>
      <c r="AF1124" s="351"/>
      <c r="AG1124" s="351"/>
      <c r="AH1124" s="366" t="s">
        <v>999</v>
      </c>
      <c r="AI1124" s="367"/>
      <c r="AJ1124" s="367"/>
      <c r="AK1124" s="367"/>
      <c r="AL1124" s="354">
        <v>99.6</v>
      </c>
      <c r="AM1124" s="355">
        <v>99.6</v>
      </c>
      <c r="AN1124" s="355">
        <v>99.6</v>
      </c>
      <c r="AO1124" s="356">
        <v>99.6</v>
      </c>
      <c r="AP1124" s="357" t="s">
        <v>998</v>
      </c>
      <c r="AQ1124" s="357"/>
      <c r="AR1124" s="357"/>
      <c r="AS1124" s="357"/>
      <c r="AT1124" s="357"/>
      <c r="AU1124" s="357"/>
      <c r="AV1124" s="357"/>
      <c r="AW1124" s="357"/>
      <c r="AX1124" s="357"/>
      <c r="AY1124">
        <f>COUNTA($E$1124)</f>
        <v>1</v>
      </c>
    </row>
    <row r="1125" spans="1:51" ht="30" customHeight="1" x14ac:dyDescent="0.15">
      <c r="A1125" s="380">
        <v>16</v>
      </c>
      <c r="B1125" s="380">
        <v>1</v>
      </c>
      <c r="C1125" s="378" t="s">
        <v>968</v>
      </c>
      <c r="D1125" s="378"/>
      <c r="E1125" s="379" t="s">
        <v>787</v>
      </c>
      <c r="F1125" s="379" t="s">
        <v>787</v>
      </c>
      <c r="G1125" s="379" t="s">
        <v>787</v>
      </c>
      <c r="H1125" s="379" t="s">
        <v>787</v>
      </c>
      <c r="I1125" s="379" t="s">
        <v>787</v>
      </c>
      <c r="J1125" s="344">
        <v>8020001076641</v>
      </c>
      <c r="K1125" s="345"/>
      <c r="L1125" s="345"/>
      <c r="M1125" s="345"/>
      <c r="N1125" s="345"/>
      <c r="O1125" s="345"/>
      <c r="P1125" s="346" t="s">
        <v>862</v>
      </c>
      <c r="Q1125" s="346" t="s">
        <v>862</v>
      </c>
      <c r="R1125" s="346" t="s">
        <v>862</v>
      </c>
      <c r="S1125" s="346" t="s">
        <v>862</v>
      </c>
      <c r="T1125" s="346" t="s">
        <v>862</v>
      </c>
      <c r="U1125" s="346" t="s">
        <v>862</v>
      </c>
      <c r="V1125" s="346" t="s">
        <v>862</v>
      </c>
      <c r="W1125" s="346" t="s">
        <v>862</v>
      </c>
      <c r="X1125" s="346" t="s">
        <v>862</v>
      </c>
      <c r="Y1125" s="347">
        <v>140</v>
      </c>
      <c r="Z1125" s="348">
        <v>139821000</v>
      </c>
      <c r="AA1125" s="348">
        <v>139821000</v>
      </c>
      <c r="AB1125" s="349">
        <v>139821000</v>
      </c>
      <c r="AC1125" s="350" t="s">
        <v>373</v>
      </c>
      <c r="AD1125" s="351"/>
      <c r="AE1125" s="351"/>
      <c r="AF1125" s="351"/>
      <c r="AG1125" s="351"/>
      <c r="AH1125" s="366" t="s">
        <v>999</v>
      </c>
      <c r="AI1125" s="367"/>
      <c r="AJ1125" s="367"/>
      <c r="AK1125" s="367"/>
      <c r="AL1125" s="354">
        <v>100</v>
      </c>
      <c r="AM1125" s="355">
        <v>100</v>
      </c>
      <c r="AN1125" s="355">
        <v>100</v>
      </c>
      <c r="AO1125" s="356">
        <v>100</v>
      </c>
      <c r="AP1125" s="357" t="s">
        <v>998</v>
      </c>
      <c r="AQ1125" s="357"/>
      <c r="AR1125" s="357"/>
      <c r="AS1125" s="357"/>
      <c r="AT1125" s="357"/>
      <c r="AU1125" s="357"/>
      <c r="AV1125" s="357"/>
      <c r="AW1125" s="357"/>
      <c r="AX1125" s="357"/>
      <c r="AY1125">
        <f>COUNTA($E$1125)</f>
        <v>1</v>
      </c>
    </row>
    <row r="1126" spans="1:51" ht="30" customHeight="1" x14ac:dyDescent="0.15">
      <c r="A1126" s="380">
        <v>17</v>
      </c>
      <c r="B1126" s="380">
        <v>1</v>
      </c>
      <c r="C1126" s="378" t="s">
        <v>968</v>
      </c>
      <c r="D1126" s="378"/>
      <c r="E1126" s="379" t="s">
        <v>787</v>
      </c>
      <c r="F1126" s="379" t="s">
        <v>787</v>
      </c>
      <c r="G1126" s="379" t="s">
        <v>787</v>
      </c>
      <c r="H1126" s="379" t="s">
        <v>787</v>
      </c>
      <c r="I1126" s="379" t="s">
        <v>787</v>
      </c>
      <c r="J1126" s="344">
        <v>8020001076641</v>
      </c>
      <c r="K1126" s="345"/>
      <c r="L1126" s="345"/>
      <c r="M1126" s="345"/>
      <c r="N1126" s="345"/>
      <c r="O1126" s="345"/>
      <c r="P1126" s="346" t="s">
        <v>863</v>
      </c>
      <c r="Q1126" s="346" t="s">
        <v>863</v>
      </c>
      <c r="R1126" s="346" t="s">
        <v>863</v>
      </c>
      <c r="S1126" s="346" t="s">
        <v>863</v>
      </c>
      <c r="T1126" s="346" t="s">
        <v>863</v>
      </c>
      <c r="U1126" s="346" t="s">
        <v>863</v>
      </c>
      <c r="V1126" s="346" t="s">
        <v>863</v>
      </c>
      <c r="W1126" s="346" t="s">
        <v>863</v>
      </c>
      <c r="X1126" s="346" t="s">
        <v>863</v>
      </c>
      <c r="Y1126" s="347">
        <v>139</v>
      </c>
      <c r="Z1126" s="348">
        <v>139150000</v>
      </c>
      <c r="AA1126" s="348">
        <v>139150000</v>
      </c>
      <c r="AB1126" s="349">
        <v>139150000</v>
      </c>
      <c r="AC1126" s="350" t="s">
        <v>373</v>
      </c>
      <c r="AD1126" s="351"/>
      <c r="AE1126" s="351"/>
      <c r="AF1126" s="351"/>
      <c r="AG1126" s="351"/>
      <c r="AH1126" s="366" t="s">
        <v>999</v>
      </c>
      <c r="AI1126" s="367"/>
      <c r="AJ1126" s="367"/>
      <c r="AK1126" s="367"/>
      <c r="AL1126" s="354">
        <v>99.9</v>
      </c>
      <c r="AM1126" s="355">
        <v>99.94</v>
      </c>
      <c r="AN1126" s="355">
        <v>99.94</v>
      </c>
      <c r="AO1126" s="356">
        <v>99.94</v>
      </c>
      <c r="AP1126" s="357" t="s">
        <v>998</v>
      </c>
      <c r="AQ1126" s="357"/>
      <c r="AR1126" s="357"/>
      <c r="AS1126" s="357"/>
      <c r="AT1126" s="357"/>
      <c r="AU1126" s="357"/>
      <c r="AV1126" s="357"/>
      <c r="AW1126" s="357"/>
      <c r="AX1126" s="357"/>
      <c r="AY1126">
        <f>COUNTA($E$1126)</f>
        <v>1</v>
      </c>
    </row>
    <row r="1127" spans="1:51" ht="64.5" customHeight="1" x14ac:dyDescent="0.15">
      <c r="A1127" s="380">
        <v>18</v>
      </c>
      <c r="B1127" s="380">
        <v>1</v>
      </c>
      <c r="C1127" s="378" t="s">
        <v>968</v>
      </c>
      <c r="D1127" s="378"/>
      <c r="E1127" s="150" t="s">
        <v>787</v>
      </c>
      <c r="F1127" s="379" t="s">
        <v>787</v>
      </c>
      <c r="G1127" s="379" t="s">
        <v>787</v>
      </c>
      <c r="H1127" s="379" t="s">
        <v>787</v>
      </c>
      <c r="I1127" s="379" t="s">
        <v>787</v>
      </c>
      <c r="J1127" s="344">
        <v>8020001076641</v>
      </c>
      <c r="K1127" s="345"/>
      <c r="L1127" s="345"/>
      <c r="M1127" s="345"/>
      <c r="N1127" s="345"/>
      <c r="O1127" s="345"/>
      <c r="P1127" s="346" t="s">
        <v>956</v>
      </c>
      <c r="Q1127" s="346" t="s">
        <v>956</v>
      </c>
      <c r="R1127" s="346" t="s">
        <v>956</v>
      </c>
      <c r="S1127" s="346" t="s">
        <v>956</v>
      </c>
      <c r="T1127" s="346" t="s">
        <v>956</v>
      </c>
      <c r="U1127" s="346" t="s">
        <v>956</v>
      </c>
      <c r="V1127" s="346" t="s">
        <v>956</v>
      </c>
      <c r="W1127" s="346" t="s">
        <v>956</v>
      </c>
      <c r="X1127" s="346" t="s">
        <v>956</v>
      </c>
      <c r="Y1127" s="347">
        <v>134</v>
      </c>
      <c r="Z1127" s="348">
        <v>133980000</v>
      </c>
      <c r="AA1127" s="348">
        <v>133980000</v>
      </c>
      <c r="AB1127" s="349">
        <v>133980000</v>
      </c>
      <c r="AC1127" s="350" t="s">
        <v>373</v>
      </c>
      <c r="AD1127" s="351"/>
      <c r="AE1127" s="351"/>
      <c r="AF1127" s="351"/>
      <c r="AG1127" s="351"/>
      <c r="AH1127" s="366" t="s">
        <v>999</v>
      </c>
      <c r="AI1127" s="367"/>
      <c r="AJ1127" s="367"/>
      <c r="AK1127" s="367"/>
      <c r="AL1127" s="354">
        <v>99.9</v>
      </c>
      <c r="AM1127" s="355">
        <v>99.95</v>
      </c>
      <c r="AN1127" s="355">
        <v>99.95</v>
      </c>
      <c r="AO1127" s="356">
        <v>99.95</v>
      </c>
      <c r="AP1127" s="357" t="s">
        <v>998</v>
      </c>
      <c r="AQ1127" s="357"/>
      <c r="AR1127" s="357"/>
      <c r="AS1127" s="357"/>
      <c r="AT1127" s="357"/>
      <c r="AU1127" s="357"/>
      <c r="AV1127" s="357"/>
      <c r="AW1127" s="357"/>
      <c r="AX1127" s="357"/>
      <c r="AY1127">
        <f>COUNTA($E$1127)</f>
        <v>1</v>
      </c>
    </row>
    <row r="1128" spans="1:51" ht="30" customHeight="1" x14ac:dyDescent="0.15">
      <c r="A1128" s="380">
        <v>19</v>
      </c>
      <c r="B1128" s="380">
        <v>1</v>
      </c>
      <c r="C1128" s="378" t="s">
        <v>968</v>
      </c>
      <c r="D1128" s="378"/>
      <c r="E1128" s="379" t="s">
        <v>787</v>
      </c>
      <c r="F1128" s="379" t="s">
        <v>787</v>
      </c>
      <c r="G1128" s="379" t="s">
        <v>787</v>
      </c>
      <c r="H1128" s="379" t="s">
        <v>787</v>
      </c>
      <c r="I1128" s="379" t="s">
        <v>787</v>
      </c>
      <c r="J1128" s="344">
        <v>8020001076641</v>
      </c>
      <c r="K1128" s="345"/>
      <c r="L1128" s="345"/>
      <c r="M1128" s="345"/>
      <c r="N1128" s="345"/>
      <c r="O1128" s="345"/>
      <c r="P1128" s="346" t="s">
        <v>957</v>
      </c>
      <c r="Q1128" s="346" t="s">
        <v>957</v>
      </c>
      <c r="R1128" s="346" t="s">
        <v>957</v>
      </c>
      <c r="S1128" s="346" t="s">
        <v>957</v>
      </c>
      <c r="T1128" s="346" t="s">
        <v>957</v>
      </c>
      <c r="U1128" s="346" t="s">
        <v>957</v>
      </c>
      <c r="V1128" s="346" t="s">
        <v>957</v>
      </c>
      <c r="W1128" s="346" t="s">
        <v>957</v>
      </c>
      <c r="X1128" s="346" t="s">
        <v>957</v>
      </c>
      <c r="Y1128" s="347">
        <v>104</v>
      </c>
      <c r="Z1128" s="348">
        <v>103785000</v>
      </c>
      <c r="AA1128" s="348">
        <v>103785000</v>
      </c>
      <c r="AB1128" s="349">
        <v>103785000</v>
      </c>
      <c r="AC1128" s="350" t="s">
        <v>373</v>
      </c>
      <c r="AD1128" s="351"/>
      <c r="AE1128" s="351"/>
      <c r="AF1128" s="351"/>
      <c r="AG1128" s="351"/>
      <c r="AH1128" s="366" t="s">
        <v>999</v>
      </c>
      <c r="AI1128" s="367"/>
      <c r="AJ1128" s="367"/>
      <c r="AK1128" s="367"/>
      <c r="AL1128" s="354">
        <v>99.9</v>
      </c>
      <c r="AM1128" s="355">
        <v>99.99</v>
      </c>
      <c r="AN1128" s="355">
        <v>99.99</v>
      </c>
      <c r="AO1128" s="356">
        <v>99.99</v>
      </c>
      <c r="AP1128" s="357" t="s">
        <v>998</v>
      </c>
      <c r="AQ1128" s="357"/>
      <c r="AR1128" s="357"/>
      <c r="AS1128" s="357"/>
      <c r="AT1128" s="357"/>
      <c r="AU1128" s="357"/>
      <c r="AV1128" s="357"/>
      <c r="AW1128" s="357"/>
      <c r="AX1128" s="357"/>
      <c r="AY1128">
        <f>COUNTA($E$1128)</f>
        <v>1</v>
      </c>
    </row>
    <row r="1129" spans="1:51" ht="30" customHeight="1" x14ac:dyDescent="0.15">
      <c r="A1129" s="380">
        <v>20</v>
      </c>
      <c r="B1129" s="380">
        <v>1</v>
      </c>
      <c r="C1129" s="378" t="s">
        <v>967</v>
      </c>
      <c r="D1129" s="378"/>
      <c r="E1129" s="379" t="s">
        <v>787</v>
      </c>
      <c r="F1129" s="379" t="s">
        <v>787</v>
      </c>
      <c r="G1129" s="379" t="s">
        <v>787</v>
      </c>
      <c r="H1129" s="379" t="s">
        <v>787</v>
      </c>
      <c r="I1129" s="379" t="s">
        <v>787</v>
      </c>
      <c r="J1129" s="344">
        <v>8020001076641</v>
      </c>
      <c r="K1129" s="345"/>
      <c r="L1129" s="345"/>
      <c r="M1129" s="345"/>
      <c r="N1129" s="345"/>
      <c r="O1129" s="345"/>
      <c r="P1129" s="346" t="s">
        <v>784</v>
      </c>
      <c r="Q1129" s="346" t="s">
        <v>784</v>
      </c>
      <c r="R1129" s="346" t="s">
        <v>784</v>
      </c>
      <c r="S1129" s="346" t="s">
        <v>784</v>
      </c>
      <c r="T1129" s="346" t="s">
        <v>784</v>
      </c>
      <c r="U1129" s="346" t="s">
        <v>784</v>
      </c>
      <c r="V1129" s="346" t="s">
        <v>784</v>
      </c>
      <c r="W1129" s="346" t="s">
        <v>784</v>
      </c>
      <c r="X1129" s="346" t="s">
        <v>784</v>
      </c>
      <c r="Y1129" s="347">
        <v>102</v>
      </c>
      <c r="Z1129" s="348">
        <v>102300000</v>
      </c>
      <c r="AA1129" s="348">
        <v>102300000</v>
      </c>
      <c r="AB1129" s="349">
        <v>102300000</v>
      </c>
      <c r="AC1129" s="350" t="s">
        <v>370</v>
      </c>
      <c r="AD1129" s="351"/>
      <c r="AE1129" s="351"/>
      <c r="AF1129" s="351"/>
      <c r="AG1129" s="351"/>
      <c r="AH1129" s="366" t="s">
        <v>999</v>
      </c>
      <c r="AI1129" s="367"/>
      <c r="AJ1129" s="367"/>
      <c r="AK1129" s="367"/>
      <c r="AL1129" s="354">
        <v>61.8</v>
      </c>
      <c r="AM1129" s="355">
        <v>61.75</v>
      </c>
      <c r="AN1129" s="355">
        <v>61.75</v>
      </c>
      <c r="AO1129" s="356">
        <v>61.75</v>
      </c>
      <c r="AP1129" s="357" t="s">
        <v>998</v>
      </c>
      <c r="AQ1129" s="357"/>
      <c r="AR1129" s="357"/>
      <c r="AS1129" s="357"/>
      <c r="AT1129" s="357"/>
      <c r="AU1129" s="357"/>
      <c r="AV1129" s="357"/>
      <c r="AW1129" s="357"/>
      <c r="AX1129" s="357"/>
      <c r="AY1129">
        <f>COUNTA($E$1129)</f>
        <v>1</v>
      </c>
    </row>
    <row r="1130" spans="1:51" ht="30" customHeight="1" x14ac:dyDescent="0.15">
      <c r="A1130" s="380">
        <v>21</v>
      </c>
      <c r="B1130" s="380">
        <v>1</v>
      </c>
      <c r="C1130" s="378" t="s">
        <v>968</v>
      </c>
      <c r="D1130" s="378"/>
      <c r="E1130" s="379" t="s">
        <v>787</v>
      </c>
      <c r="F1130" s="379" t="s">
        <v>787</v>
      </c>
      <c r="G1130" s="379" t="s">
        <v>787</v>
      </c>
      <c r="H1130" s="379" t="s">
        <v>787</v>
      </c>
      <c r="I1130" s="379" t="s">
        <v>787</v>
      </c>
      <c r="J1130" s="344">
        <v>8020001076641</v>
      </c>
      <c r="K1130" s="345"/>
      <c r="L1130" s="345"/>
      <c r="M1130" s="345"/>
      <c r="N1130" s="345"/>
      <c r="O1130" s="345"/>
      <c r="P1130" s="346" t="s">
        <v>958</v>
      </c>
      <c r="Q1130" s="346" t="s">
        <v>958</v>
      </c>
      <c r="R1130" s="346" t="s">
        <v>958</v>
      </c>
      <c r="S1130" s="346" t="s">
        <v>958</v>
      </c>
      <c r="T1130" s="346" t="s">
        <v>958</v>
      </c>
      <c r="U1130" s="346" t="s">
        <v>958</v>
      </c>
      <c r="V1130" s="346" t="s">
        <v>958</v>
      </c>
      <c r="W1130" s="346" t="s">
        <v>958</v>
      </c>
      <c r="X1130" s="346" t="s">
        <v>958</v>
      </c>
      <c r="Y1130" s="347">
        <v>93</v>
      </c>
      <c r="Z1130" s="348">
        <v>92840000</v>
      </c>
      <c r="AA1130" s="348">
        <v>92840000</v>
      </c>
      <c r="AB1130" s="349">
        <v>92840000</v>
      </c>
      <c r="AC1130" s="350" t="s">
        <v>373</v>
      </c>
      <c r="AD1130" s="351"/>
      <c r="AE1130" s="351"/>
      <c r="AF1130" s="351"/>
      <c r="AG1130" s="351"/>
      <c r="AH1130" s="366" t="s">
        <v>999</v>
      </c>
      <c r="AI1130" s="367"/>
      <c r="AJ1130" s="367"/>
      <c r="AK1130" s="367"/>
      <c r="AL1130" s="354">
        <v>99.9</v>
      </c>
      <c r="AM1130" s="355">
        <v>99.99</v>
      </c>
      <c r="AN1130" s="355">
        <v>99.99</v>
      </c>
      <c r="AO1130" s="356">
        <v>99.99</v>
      </c>
      <c r="AP1130" s="357" t="s">
        <v>998</v>
      </c>
      <c r="AQ1130" s="357"/>
      <c r="AR1130" s="357"/>
      <c r="AS1130" s="357"/>
      <c r="AT1130" s="357"/>
      <c r="AU1130" s="357"/>
      <c r="AV1130" s="357"/>
      <c r="AW1130" s="357"/>
      <c r="AX1130" s="357"/>
      <c r="AY1130">
        <f>COUNTA($E$1130)</f>
        <v>1</v>
      </c>
    </row>
    <row r="1131" spans="1:51" ht="30" customHeight="1" x14ac:dyDescent="0.15">
      <c r="A1131" s="380">
        <v>22</v>
      </c>
      <c r="B1131" s="380">
        <v>1</v>
      </c>
      <c r="C1131" s="378" t="s">
        <v>968</v>
      </c>
      <c r="D1131" s="378"/>
      <c r="E1131" s="379" t="s">
        <v>787</v>
      </c>
      <c r="F1131" s="379" t="s">
        <v>787</v>
      </c>
      <c r="G1131" s="379" t="s">
        <v>787</v>
      </c>
      <c r="H1131" s="379" t="s">
        <v>787</v>
      </c>
      <c r="I1131" s="379" t="s">
        <v>787</v>
      </c>
      <c r="J1131" s="344">
        <v>8020001076641</v>
      </c>
      <c r="K1131" s="345"/>
      <c r="L1131" s="345"/>
      <c r="M1131" s="345"/>
      <c r="N1131" s="345"/>
      <c r="O1131" s="345"/>
      <c r="P1131" s="346" t="s">
        <v>959</v>
      </c>
      <c r="Q1131" s="346" t="s">
        <v>959</v>
      </c>
      <c r="R1131" s="346" t="s">
        <v>959</v>
      </c>
      <c r="S1131" s="346" t="s">
        <v>959</v>
      </c>
      <c r="T1131" s="346" t="s">
        <v>959</v>
      </c>
      <c r="U1131" s="346" t="s">
        <v>959</v>
      </c>
      <c r="V1131" s="346" t="s">
        <v>959</v>
      </c>
      <c r="W1131" s="346" t="s">
        <v>959</v>
      </c>
      <c r="X1131" s="346" t="s">
        <v>959</v>
      </c>
      <c r="Y1131" s="347">
        <v>27</v>
      </c>
      <c r="Z1131" s="348">
        <v>26609000</v>
      </c>
      <c r="AA1131" s="348">
        <v>26609000</v>
      </c>
      <c r="AB1131" s="349">
        <v>26609000</v>
      </c>
      <c r="AC1131" s="350" t="s">
        <v>373</v>
      </c>
      <c r="AD1131" s="351"/>
      <c r="AE1131" s="351"/>
      <c r="AF1131" s="351"/>
      <c r="AG1131" s="351"/>
      <c r="AH1131" s="366" t="s">
        <v>999</v>
      </c>
      <c r="AI1131" s="367"/>
      <c r="AJ1131" s="367"/>
      <c r="AK1131" s="367"/>
      <c r="AL1131" s="354">
        <v>99.9</v>
      </c>
      <c r="AM1131" s="355">
        <v>99.99</v>
      </c>
      <c r="AN1131" s="355">
        <v>99.99</v>
      </c>
      <c r="AO1131" s="356">
        <v>99.99</v>
      </c>
      <c r="AP1131" s="357" t="s">
        <v>998</v>
      </c>
      <c r="AQ1131" s="357"/>
      <c r="AR1131" s="357"/>
      <c r="AS1131" s="357"/>
      <c r="AT1131" s="357"/>
      <c r="AU1131" s="357"/>
      <c r="AV1131" s="357"/>
      <c r="AW1131" s="357"/>
      <c r="AX1131" s="357"/>
      <c r="AY1131">
        <f>COUNTA($E$1131)</f>
        <v>1</v>
      </c>
    </row>
    <row r="1132" spans="1:51" ht="30" customHeight="1" x14ac:dyDescent="0.15">
      <c r="A1132" s="380">
        <v>23</v>
      </c>
      <c r="B1132" s="380">
        <v>1</v>
      </c>
      <c r="C1132" s="378" t="s">
        <v>968</v>
      </c>
      <c r="D1132" s="378"/>
      <c r="E1132" s="379" t="s">
        <v>787</v>
      </c>
      <c r="F1132" s="379" t="s">
        <v>787</v>
      </c>
      <c r="G1132" s="379" t="s">
        <v>787</v>
      </c>
      <c r="H1132" s="379" t="s">
        <v>787</v>
      </c>
      <c r="I1132" s="379" t="s">
        <v>787</v>
      </c>
      <c r="J1132" s="344">
        <v>8020001076641</v>
      </c>
      <c r="K1132" s="345"/>
      <c r="L1132" s="345"/>
      <c r="M1132" s="345"/>
      <c r="N1132" s="345"/>
      <c r="O1132" s="345"/>
      <c r="P1132" s="346" t="s">
        <v>960</v>
      </c>
      <c r="Q1132" s="346" t="s">
        <v>960</v>
      </c>
      <c r="R1132" s="346" t="s">
        <v>960</v>
      </c>
      <c r="S1132" s="346" t="s">
        <v>960</v>
      </c>
      <c r="T1132" s="346" t="s">
        <v>960</v>
      </c>
      <c r="U1132" s="346" t="s">
        <v>960</v>
      </c>
      <c r="V1132" s="346" t="s">
        <v>960</v>
      </c>
      <c r="W1132" s="346" t="s">
        <v>960</v>
      </c>
      <c r="X1132" s="346" t="s">
        <v>960</v>
      </c>
      <c r="Y1132" s="347">
        <v>18</v>
      </c>
      <c r="Z1132" s="348">
        <v>18205000</v>
      </c>
      <c r="AA1132" s="348">
        <v>18205000</v>
      </c>
      <c r="AB1132" s="349">
        <v>18205000</v>
      </c>
      <c r="AC1132" s="350" t="s">
        <v>373</v>
      </c>
      <c r="AD1132" s="351"/>
      <c r="AE1132" s="351"/>
      <c r="AF1132" s="351"/>
      <c r="AG1132" s="351"/>
      <c r="AH1132" s="366" t="s">
        <v>999</v>
      </c>
      <c r="AI1132" s="367"/>
      <c r="AJ1132" s="367"/>
      <c r="AK1132" s="367"/>
      <c r="AL1132" s="354">
        <v>99.9</v>
      </c>
      <c r="AM1132" s="355">
        <v>99.99</v>
      </c>
      <c r="AN1132" s="355">
        <v>99.99</v>
      </c>
      <c r="AO1132" s="356">
        <v>99.99</v>
      </c>
      <c r="AP1132" s="357" t="s">
        <v>998</v>
      </c>
      <c r="AQ1132" s="357"/>
      <c r="AR1132" s="357"/>
      <c r="AS1132" s="357"/>
      <c r="AT1132" s="357"/>
      <c r="AU1132" s="357"/>
      <c r="AV1132" s="357"/>
      <c r="AW1132" s="357"/>
      <c r="AX1132" s="357"/>
      <c r="AY1132">
        <f>COUNTA($E$1132)</f>
        <v>1</v>
      </c>
    </row>
    <row r="1133" spans="1:51" ht="30" customHeight="1" x14ac:dyDescent="0.15">
      <c r="A1133" s="380">
        <v>24</v>
      </c>
      <c r="B1133" s="380">
        <v>1</v>
      </c>
      <c r="C1133" s="378" t="s">
        <v>968</v>
      </c>
      <c r="D1133" s="378"/>
      <c r="E1133" s="379" t="s">
        <v>787</v>
      </c>
      <c r="F1133" s="379" t="s">
        <v>787</v>
      </c>
      <c r="G1133" s="379" t="s">
        <v>787</v>
      </c>
      <c r="H1133" s="379" t="s">
        <v>787</v>
      </c>
      <c r="I1133" s="379" t="s">
        <v>787</v>
      </c>
      <c r="J1133" s="344">
        <v>8020001076641</v>
      </c>
      <c r="K1133" s="345"/>
      <c r="L1133" s="345"/>
      <c r="M1133" s="345"/>
      <c r="N1133" s="345"/>
      <c r="O1133" s="345"/>
      <c r="P1133" s="346" t="s">
        <v>961</v>
      </c>
      <c r="Q1133" s="346" t="s">
        <v>961</v>
      </c>
      <c r="R1133" s="346" t="s">
        <v>961</v>
      </c>
      <c r="S1133" s="346" t="s">
        <v>961</v>
      </c>
      <c r="T1133" s="346" t="s">
        <v>961</v>
      </c>
      <c r="U1133" s="346" t="s">
        <v>961</v>
      </c>
      <c r="V1133" s="346" t="s">
        <v>961</v>
      </c>
      <c r="W1133" s="346" t="s">
        <v>961</v>
      </c>
      <c r="X1133" s="346" t="s">
        <v>961</v>
      </c>
      <c r="Y1133" s="347">
        <v>14</v>
      </c>
      <c r="Z1133" s="348">
        <v>14443000</v>
      </c>
      <c r="AA1133" s="348">
        <v>14443000</v>
      </c>
      <c r="AB1133" s="349">
        <v>14443000</v>
      </c>
      <c r="AC1133" s="350" t="s">
        <v>373</v>
      </c>
      <c r="AD1133" s="351"/>
      <c r="AE1133" s="351"/>
      <c r="AF1133" s="351"/>
      <c r="AG1133" s="351"/>
      <c r="AH1133" s="366" t="s">
        <v>999</v>
      </c>
      <c r="AI1133" s="367"/>
      <c r="AJ1133" s="367"/>
      <c r="AK1133" s="367"/>
      <c r="AL1133" s="354">
        <v>99.7</v>
      </c>
      <c r="AM1133" s="355">
        <v>99.73</v>
      </c>
      <c r="AN1133" s="355">
        <v>99.73</v>
      </c>
      <c r="AO1133" s="356">
        <v>99.73</v>
      </c>
      <c r="AP1133" s="357" t="s">
        <v>998</v>
      </c>
      <c r="AQ1133" s="357"/>
      <c r="AR1133" s="357"/>
      <c r="AS1133" s="357"/>
      <c r="AT1133" s="357"/>
      <c r="AU1133" s="357"/>
      <c r="AV1133" s="357"/>
      <c r="AW1133" s="357"/>
      <c r="AX1133" s="357"/>
      <c r="AY1133">
        <f>COUNTA($E$1133)</f>
        <v>1</v>
      </c>
    </row>
    <row r="1134" spans="1:51" ht="30" customHeight="1" x14ac:dyDescent="0.15">
      <c r="A1134" s="380">
        <v>25</v>
      </c>
      <c r="B1134" s="380">
        <v>1</v>
      </c>
      <c r="C1134" s="378" t="s">
        <v>968</v>
      </c>
      <c r="D1134" s="378"/>
      <c r="E1134" s="379" t="s">
        <v>787</v>
      </c>
      <c r="F1134" s="379" t="s">
        <v>787</v>
      </c>
      <c r="G1134" s="379" t="s">
        <v>787</v>
      </c>
      <c r="H1134" s="379" t="s">
        <v>787</v>
      </c>
      <c r="I1134" s="379" t="s">
        <v>787</v>
      </c>
      <c r="J1134" s="344">
        <v>8020001076641</v>
      </c>
      <c r="K1134" s="345"/>
      <c r="L1134" s="345"/>
      <c r="M1134" s="345"/>
      <c r="N1134" s="345"/>
      <c r="O1134" s="345"/>
      <c r="P1134" s="346" t="s">
        <v>962</v>
      </c>
      <c r="Q1134" s="346" t="s">
        <v>962</v>
      </c>
      <c r="R1134" s="346" t="s">
        <v>962</v>
      </c>
      <c r="S1134" s="346" t="s">
        <v>962</v>
      </c>
      <c r="T1134" s="346" t="s">
        <v>962</v>
      </c>
      <c r="U1134" s="346" t="s">
        <v>962</v>
      </c>
      <c r="V1134" s="346" t="s">
        <v>962</v>
      </c>
      <c r="W1134" s="346" t="s">
        <v>962</v>
      </c>
      <c r="X1134" s="346" t="s">
        <v>962</v>
      </c>
      <c r="Y1134" s="347">
        <v>10</v>
      </c>
      <c r="Z1134" s="348">
        <v>9823000</v>
      </c>
      <c r="AA1134" s="348">
        <v>9823000</v>
      </c>
      <c r="AB1134" s="349">
        <v>9823000</v>
      </c>
      <c r="AC1134" s="350" t="s">
        <v>373</v>
      </c>
      <c r="AD1134" s="351"/>
      <c r="AE1134" s="351"/>
      <c r="AF1134" s="351"/>
      <c r="AG1134" s="351"/>
      <c r="AH1134" s="366" t="s">
        <v>999</v>
      </c>
      <c r="AI1134" s="367"/>
      <c r="AJ1134" s="367"/>
      <c r="AK1134" s="367"/>
      <c r="AL1134" s="354">
        <v>99.9</v>
      </c>
      <c r="AM1134" s="355">
        <v>99.96</v>
      </c>
      <c r="AN1134" s="355">
        <v>99.96</v>
      </c>
      <c r="AO1134" s="356">
        <v>99.96</v>
      </c>
      <c r="AP1134" s="357" t="s">
        <v>998</v>
      </c>
      <c r="AQ1134" s="357"/>
      <c r="AR1134" s="357"/>
      <c r="AS1134" s="357"/>
      <c r="AT1134" s="357"/>
      <c r="AU1134" s="357"/>
      <c r="AV1134" s="357"/>
      <c r="AW1134" s="357"/>
      <c r="AX1134" s="357"/>
      <c r="AY1134">
        <f>COUNTA($E$1134)</f>
        <v>1</v>
      </c>
    </row>
    <row r="1135" spans="1:51" ht="44.25" customHeight="1" x14ac:dyDescent="0.15">
      <c r="A1135" s="380">
        <v>26</v>
      </c>
      <c r="B1135" s="380">
        <v>1</v>
      </c>
      <c r="C1135" s="378" t="s">
        <v>968</v>
      </c>
      <c r="D1135" s="378"/>
      <c r="E1135" s="379" t="s">
        <v>787</v>
      </c>
      <c r="F1135" s="379" t="s">
        <v>787</v>
      </c>
      <c r="G1135" s="379" t="s">
        <v>787</v>
      </c>
      <c r="H1135" s="379" t="s">
        <v>787</v>
      </c>
      <c r="I1135" s="379" t="s">
        <v>787</v>
      </c>
      <c r="J1135" s="344">
        <v>8020001076641</v>
      </c>
      <c r="K1135" s="345"/>
      <c r="L1135" s="345"/>
      <c r="M1135" s="345"/>
      <c r="N1135" s="345"/>
      <c r="O1135" s="345"/>
      <c r="P1135" s="346" t="s">
        <v>963</v>
      </c>
      <c r="Q1135" s="346" t="s">
        <v>963</v>
      </c>
      <c r="R1135" s="346" t="s">
        <v>963</v>
      </c>
      <c r="S1135" s="346" t="s">
        <v>963</v>
      </c>
      <c r="T1135" s="346" t="s">
        <v>963</v>
      </c>
      <c r="U1135" s="346" t="s">
        <v>963</v>
      </c>
      <c r="V1135" s="346" t="s">
        <v>963</v>
      </c>
      <c r="W1135" s="346" t="s">
        <v>963</v>
      </c>
      <c r="X1135" s="346" t="s">
        <v>963</v>
      </c>
      <c r="Y1135" s="347">
        <v>7</v>
      </c>
      <c r="Z1135" s="348">
        <v>7007000</v>
      </c>
      <c r="AA1135" s="348">
        <v>7007000</v>
      </c>
      <c r="AB1135" s="349">
        <v>7007000</v>
      </c>
      <c r="AC1135" s="350" t="s">
        <v>373</v>
      </c>
      <c r="AD1135" s="351"/>
      <c r="AE1135" s="351"/>
      <c r="AF1135" s="351"/>
      <c r="AG1135" s="351"/>
      <c r="AH1135" s="366" t="s">
        <v>999</v>
      </c>
      <c r="AI1135" s="367"/>
      <c r="AJ1135" s="367"/>
      <c r="AK1135" s="367"/>
      <c r="AL1135" s="354">
        <v>99.7</v>
      </c>
      <c r="AM1135" s="355">
        <v>99.7</v>
      </c>
      <c r="AN1135" s="355">
        <v>99.7</v>
      </c>
      <c r="AO1135" s="356">
        <v>99.7</v>
      </c>
      <c r="AP1135" s="357" t="s">
        <v>998</v>
      </c>
      <c r="AQ1135" s="357"/>
      <c r="AR1135" s="357"/>
      <c r="AS1135" s="357"/>
      <c r="AT1135" s="357"/>
      <c r="AU1135" s="357"/>
      <c r="AV1135" s="357"/>
      <c r="AW1135" s="357"/>
      <c r="AX1135" s="357"/>
      <c r="AY1135">
        <f>COUNTA($E$1135)</f>
        <v>1</v>
      </c>
    </row>
    <row r="1136" spans="1:51" ht="30" customHeight="1" x14ac:dyDescent="0.15">
      <c r="A1136" s="380">
        <v>27</v>
      </c>
      <c r="B1136" s="380">
        <v>1</v>
      </c>
      <c r="C1136" s="378" t="s">
        <v>968</v>
      </c>
      <c r="D1136" s="378"/>
      <c r="E1136" s="379" t="s">
        <v>787</v>
      </c>
      <c r="F1136" s="379" t="s">
        <v>787</v>
      </c>
      <c r="G1136" s="379" t="s">
        <v>787</v>
      </c>
      <c r="H1136" s="379" t="s">
        <v>787</v>
      </c>
      <c r="I1136" s="379" t="s">
        <v>787</v>
      </c>
      <c r="J1136" s="344">
        <v>8020001076641</v>
      </c>
      <c r="K1136" s="345"/>
      <c r="L1136" s="345"/>
      <c r="M1136" s="345"/>
      <c r="N1136" s="345"/>
      <c r="O1136" s="345"/>
      <c r="P1136" s="346" t="s">
        <v>964</v>
      </c>
      <c r="Q1136" s="346" t="s">
        <v>964</v>
      </c>
      <c r="R1136" s="346" t="s">
        <v>964</v>
      </c>
      <c r="S1136" s="346" t="s">
        <v>964</v>
      </c>
      <c r="T1136" s="346" t="s">
        <v>964</v>
      </c>
      <c r="U1136" s="346" t="s">
        <v>964</v>
      </c>
      <c r="V1136" s="346" t="s">
        <v>964</v>
      </c>
      <c r="W1136" s="346" t="s">
        <v>964</v>
      </c>
      <c r="X1136" s="346" t="s">
        <v>964</v>
      </c>
      <c r="Y1136" s="347">
        <v>7</v>
      </c>
      <c r="Z1136" s="348">
        <v>6655000</v>
      </c>
      <c r="AA1136" s="348">
        <v>6655000</v>
      </c>
      <c r="AB1136" s="349">
        <v>6655000</v>
      </c>
      <c r="AC1136" s="350" t="s">
        <v>373</v>
      </c>
      <c r="AD1136" s="351"/>
      <c r="AE1136" s="351"/>
      <c r="AF1136" s="351"/>
      <c r="AG1136" s="351"/>
      <c r="AH1136" s="366" t="s">
        <v>999</v>
      </c>
      <c r="AI1136" s="367"/>
      <c r="AJ1136" s="367"/>
      <c r="AK1136" s="367"/>
      <c r="AL1136" s="354">
        <v>99.9</v>
      </c>
      <c r="AM1136" s="355">
        <v>99.98</v>
      </c>
      <c r="AN1136" s="355">
        <v>99.98</v>
      </c>
      <c r="AO1136" s="356">
        <v>99.98</v>
      </c>
      <c r="AP1136" s="357" t="s">
        <v>998</v>
      </c>
      <c r="AQ1136" s="357"/>
      <c r="AR1136" s="357"/>
      <c r="AS1136" s="357"/>
      <c r="AT1136" s="357"/>
      <c r="AU1136" s="357"/>
      <c r="AV1136" s="357"/>
      <c r="AW1136" s="357"/>
      <c r="AX1136" s="357"/>
      <c r="AY1136">
        <f>COUNTA($E$1136)</f>
        <v>1</v>
      </c>
    </row>
    <row r="1137" spans="1:51" ht="30" customHeight="1" x14ac:dyDescent="0.15">
      <c r="A1137" s="380">
        <v>28</v>
      </c>
      <c r="B1137" s="380">
        <v>1</v>
      </c>
      <c r="C1137" s="378" t="s">
        <v>968</v>
      </c>
      <c r="D1137" s="378"/>
      <c r="E1137" s="379" t="s">
        <v>787</v>
      </c>
      <c r="F1137" s="379" t="s">
        <v>787</v>
      </c>
      <c r="G1137" s="379" t="s">
        <v>787</v>
      </c>
      <c r="H1137" s="379" t="s">
        <v>787</v>
      </c>
      <c r="I1137" s="379" t="s">
        <v>787</v>
      </c>
      <c r="J1137" s="344">
        <v>8020001076641</v>
      </c>
      <c r="K1137" s="345"/>
      <c r="L1137" s="345"/>
      <c r="M1137" s="345"/>
      <c r="N1137" s="345"/>
      <c r="O1137" s="345"/>
      <c r="P1137" s="346" t="s">
        <v>964</v>
      </c>
      <c r="Q1137" s="346" t="s">
        <v>964</v>
      </c>
      <c r="R1137" s="346" t="s">
        <v>964</v>
      </c>
      <c r="S1137" s="346" t="s">
        <v>964</v>
      </c>
      <c r="T1137" s="346" t="s">
        <v>964</v>
      </c>
      <c r="U1137" s="346" t="s">
        <v>964</v>
      </c>
      <c r="V1137" s="346" t="s">
        <v>964</v>
      </c>
      <c r="W1137" s="346" t="s">
        <v>964</v>
      </c>
      <c r="X1137" s="346" t="s">
        <v>964</v>
      </c>
      <c r="Y1137" s="347">
        <v>7</v>
      </c>
      <c r="Z1137" s="348">
        <v>6655000</v>
      </c>
      <c r="AA1137" s="348">
        <v>6655000</v>
      </c>
      <c r="AB1137" s="349">
        <v>6655000</v>
      </c>
      <c r="AC1137" s="350" t="s">
        <v>373</v>
      </c>
      <c r="AD1137" s="351"/>
      <c r="AE1137" s="351"/>
      <c r="AF1137" s="351"/>
      <c r="AG1137" s="351"/>
      <c r="AH1137" s="366" t="s">
        <v>999</v>
      </c>
      <c r="AI1137" s="367"/>
      <c r="AJ1137" s="367"/>
      <c r="AK1137" s="367"/>
      <c r="AL1137" s="354">
        <v>99.9</v>
      </c>
      <c r="AM1137" s="355">
        <v>99.98</v>
      </c>
      <c r="AN1137" s="355">
        <v>99.98</v>
      </c>
      <c r="AO1137" s="356">
        <v>99.98</v>
      </c>
      <c r="AP1137" s="357" t="s">
        <v>998</v>
      </c>
      <c r="AQ1137" s="357"/>
      <c r="AR1137" s="357"/>
      <c r="AS1137" s="357"/>
      <c r="AT1137" s="357"/>
      <c r="AU1137" s="357"/>
      <c r="AV1137" s="357"/>
      <c r="AW1137" s="357"/>
      <c r="AX1137" s="357"/>
      <c r="AY1137">
        <f>COUNTA($E$1137)</f>
        <v>1</v>
      </c>
    </row>
    <row r="1138" spans="1:51" ht="50.25" customHeight="1" x14ac:dyDescent="0.15">
      <c r="A1138" s="380">
        <v>29</v>
      </c>
      <c r="B1138" s="380">
        <v>1</v>
      </c>
      <c r="C1138" s="378" t="s">
        <v>968</v>
      </c>
      <c r="D1138" s="378"/>
      <c r="E1138" s="379" t="s">
        <v>787</v>
      </c>
      <c r="F1138" s="379" t="s">
        <v>787</v>
      </c>
      <c r="G1138" s="379" t="s">
        <v>787</v>
      </c>
      <c r="H1138" s="379" t="s">
        <v>787</v>
      </c>
      <c r="I1138" s="379" t="s">
        <v>787</v>
      </c>
      <c r="J1138" s="344">
        <v>8020001076641</v>
      </c>
      <c r="K1138" s="345"/>
      <c r="L1138" s="345"/>
      <c r="M1138" s="345"/>
      <c r="N1138" s="345"/>
      <c r="O1138" s="345"/>
      <c r="P1138" s="346" t="s">
        <v>965</v>
      </c>
      <c r="Q1138" s="346" t="s">
        <v>965</v>
      </c>
      <c r="R1138" s="346" t="s">
        <v>965</v>
      </c>
      <c r="S1138" s="346" t="s">
        <v>965</v>
      </c>
      <c r="T1138" s="346" t="s">
        <v>965</v>
      </c>
      <c r="U1138" s="346" t="s">
        <v>965</v>
      </c>
      <c r="V1138" s="346" t="s">
        <v>965</v>
      </c>
      <c r="W1138" s="346" t="s">
        <v>965</v>
      </c>
      <c r="X1138" s="346" t="s">
        <v>965</v>
      </c>
      <c r="Y1138" s="347">
        <v>6</v>
      </c>
      <c r="Z1138" s="348">
        <v>5856400</v>
      </c>
      <c r="AA1138" s="348">
        <v>5856400</v>
      </c>
      <c r="AB1138" s="349">
        <v>5856400</v>
      </c>
      <c r="AC1138" s="350" t="s">
        <v>373</v>
      </c>
      <c r="AD1138" s="351"/>
      <c r="AE1138" s="351"/>
      <c r="AF1138" s="351"/>
      <c r="AG1138" s="351"/>
      <c r="AH1138" s="366" t="s">
        <v>999</v>
      </c>
      <c r="AI1138" s="367"/>
      <c r="AJ1138" s="367"/>
      <c r="AK1138" s="367"/>
      <c r="AL1138" s="354">
        <v>100</v>
      </c>
      <c r="AM1138" s="355">
        <v>100</v>
      </c>
      <c r="AN1138" s="355">
        <v>100</v>
      </c>
      <c r="AO1138" s="356">
        <v>100</v>
      </c>
      <c r="AP1138" s="357" t="s">
        <v>998</v>
      </c>
      <c r="AQ1138" s="357"/>
      <c r="AR1138" s="357"/>
      <c r="AS1138" s="357"/>
      <c r="AT1138" s="357"/>
      <c r="AU1138" s="357"/>
      <c r="AV1138" s="357"/>
      <c r="AW1138" s="357"/>
      <c r="AX1138" s="357"/>
      <c r="AY1138">
        <f>COUNTA($E$1138)</f>
        <v>1</v>
      </c>
    </row>
    <row r="1139" spans="1:51" ht="30" customHeight="1" x14ac:dyDescent="0.15">
      <c r="A1139" s="380">
        <v>30</v>
      </c>
      <c r="B1139" s="380">
        <v>1</v>
      </c>
      <c r="C1139" s="378" t="s">
        <v>968</v>
      </c>
      <c r="D1139" s="378"/>
      <c r="E1139" s="379" t="s">
        <v>787</v>
      </c>
      <c r="F1139" s="379" t="s">
        <v>787</v>
      </c>
      <c r="G1139" s="379" t="s">
        <v>787</v>
      </c>
      <c r="H1139" s="379" t="s">
        <v>787</v>
      </c>
      <c r="I1139" s="379" t="s">
        <v>787</v>
      </c>
      <c r="J1139" s="344">
        <v>8020001076641</v>
      </c>
      <c r="K1139" s="345"/>
      <c r="L1139" s="345"/>
      <c r="M1139" s="345"/>
      <c r="N1139" s="345"/>
      <c r="O1139" s="345"/>
      <c r="P1139" s="346" t="s">
        <v>966</v>
      </c>
      <c r="Q1139" s="346" t="s">
        <v>966</v>
      </c>
      <c r="R1139" s="346" t="s">
        <v>966</v>
      </c>
      <c r="S1139" s="346" t="s">
        <v>966</v>
      </c>
      <c r="T1139" s="346" t="s">
        <v>966</v>
      </c>
      <c r="U1139" s="346" t="s">
        <v>966</v>
      </c>
      <c r="V1139" s="346" t="s">
        <v>966</v>
      </c>
      <c r="W1139" s="346" t="s">
        <v>966</v>
      </c>
      <c r="X1139" s="346" t="s">
        <v>966</v>
      </c>
      <c r="Y1139" s="347">
        <v>2</v>
      </c>
      <c r="Z1139" s="348">
        <v>2138400</v>
      </c>
      <c r="AA1139" s="348">
        <v>2138400</v>
      </c>
      <c r="AB1139" s="349">
        <v>2138400</v>
      </c>
      <c r="AC1139" s="350" t="s">
        <v>373</v>
      </c>
      <c r="AD1139" s="351"/>
      <c r="AE1139" s="351"/>
      <c r="AF1139" s="351"/>
      <c r="AG1139" s="351"/>
      <c r="AH1139" s="366" t="s">
        <v>999</v>
      </c>
      <c r="AI1139" s="367"/>
      <c r="AJ1139" s="367"/>
      <c r="AK1139" s="367"/>
      <c r="AL1139" s="354">
        <v>100</v>
      </c>
      <c r="AM1139" s="355">
        <v>100</v>
      </c>
      <c r="AN1139" s="355">
        <v>100</v>
      </c>
      <c r="AO1139" s="356">
        <v>100</v>
      </c>
      <c r="AP1139" s="357" t="s">
        <v>998</v>
      </c>
      <c r="AQ1139" s="357"/>
      <c r="AR1139" s="357"/>
      <c r="AS1139" s="357"/>
      <c r="AT1139" s="357"/>
      <c r="AU1139" s="357"/>
      <c r="AV1139" s="357"/>
      <c r="AW1139" s="357"/>
      <c r="AX1139" s="357"/>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51">
      <formula>IF(RIGHT(TEXT(P14,"0.#"),1)=".",FALSE,TRUE)</formula>
    </cfRule>
    <cfRule type="expression" dxfId="2826" priority="14052">
      <formula>IF(RIGHT(TEXT(P14,"0.#"),1)=".",TRUE,FALSE)</formula>
    </cfRule>
  </conditionalFormatting>
  <conditionalFormatting sqref="AE32">
    <cfRule type="expression" dxfId="2825" priority="14041">
      <formula>IF(RIGHT(TEXT(AE32,"0.#"),1)=".",FALSE,TRUE)</formula>
    </cfRule>
    <cfRule type="expression" dxfId="2824" priority="14042">
      <formula>IF(RIGHT(TEXT(AE32,"0.#"),1)=".",TRUE,FALSE)</formula>
    </cfRule>
  </conditionalFormatting>
  <conditionalFormatting sqref="P18:AX18">
    <cfRule type="expression" dxfId="2823" priority="13927">
      <formula>IF(RIGHT(TEXT(P18,"0.#"),1)=".",FALSE,TRUE)</formula>
    </cfRule>
    <cfRule type="expression" dxfId="2822" priority="13928">
      <formula>IF(RIGHT(TEXT(P18,"0.#"),1)=".",TRUE,FALSE)</formula>
    </cfRule>
  </conditionalFormatting>
  <conditionalFormatting sqref="Y790">
    <cfRule type="expression" dxfId="2821" priority="13923">
      <formula>IF(RIGHT(TEXT(Y790,"0.#"),1)=".",FALSE,TRUE)</formula>
    </cfRule>
    <cfRule type="expression" dxfId="2820" priority="13924">
      <formula>IF(RIGHT(TEXT(Y790,"0.#"),1)=".",TRUE,FALSE)</formula>
    </cfRule>
  </conditionalFormatting>
  <conditionalFormatting sqref="Y799">
    <cfRule type="expression" dxfId="2819" priority="13919">
      <formula>IF(RIGHT(TEXT(Y799,"0.#"),1)=".",FALSE,TRUE)</formula>
    </cfRule>
    <cfRule type="expression" dxfId="2818" priority="13920">
      <formula>IF(RIGHT(TEXT(Y799,"0.#"),1)=".",TRUE,FALSE)</formula>
    </cfRule>
  </conditionalFormatting>
  <conditionalFormatting sqref="Y830:Y837 Y828 Y817:Y824 Y815 Y804:Y811 Y802">
    <cfRule type="expression" dxfId="2817" priority="13701">
      <formula>IF(RIGHT(TEXT(Y802,"0.#"),1)=".",FALSE,TRUE)</formula>
    </cfRule>
    <cfRule type="expression" dxfId="2816" priority="13702">
      <formula>IF(RIGHT(TEXT(Y802,"0.#"),1)=".",TRUE,FALSE)</formula>
    </cfRule>
  </conditionalFormatting>
  <conditionalFormatting sqref="P16:AQ17 P15:AX15 P13:AX13">
    <cfRule type="expression" dxfId="2815" priority="13749">
      <formula>IF(RIGHT(TEXT(P13,"0.#"),1)=".",FALSE,TRUE)</formula>
    </cfRule>
    <cfRule type="expression" dxfId="2814" priority="13750">
      <formula>IF(RIGHT(TEXT(P13,"0.#"),1)=".",TRUE,FALSE)</formula>
    </cfRule>
  </conditionalFormatting>
  <conditionalFormatting sqref="P19:AJ19">
    <cfRule type="expression" dxfId="2813" priority="13747">
      <formula>IF(RIGHT(TEXT(P19,"0.#"),1)=".",FALSE,TRUE)</formula>
    </cfRule>
    <cfRule type="expression" dxfId="2812" priority="13748">
      <formula>IF(RIGHT(TEXT(P19,"0.#"),1)=".",TRUE,FALSE)</formula>
    </cfRule>
  </conditionalFormatting>
  <conditionalFormatting sqref="AE101 AQ101">
    <cfRule type="expression" dxfId="2811" priority="13739">
      <formula>IF(RIGHT(TEXT(AE101,"0.#"),1)=".",FALSE,TRUE)</formula>
    </cfRule>
    <cfRule type="expression" dxfId="2810" priority="13740">
      <formula>IF(RIGHT(TEXT(AE101,"0.#"),1)=".",TRUE,FALSE)</formula>
    </cfRule>
  </conditionalFormatting>
  <conditionalFormatting sqref="Y791:Y798 Y789">
    <cfRule type="expression" dxfId="2809" priority="13725">
      <formula>IF(RIGHT(TEXT(Y789,"0.#"),1)=".",FALSE,TRUE)</formula>
    </cfRule>
    <cfRule type="expression" dxfId="2808" priority="13726">
      <formula>IF(RIGHT(TEXT(Y789,"0.#"),1)=".",TRUE,FALSE)</formula>
    </cfRule>
  </conditionalFormatting>
  <conditionalFormatting sqref="AU790">
    <cfRule type="expression" dxfId="2807" priority="13723">
      <formula>IF(RIGHT(TEXT(AU790,"0.#"),1)=".",FALSE,TRUE)</formula>
    </cfRule>
    <cfRule type="expression" dxfId="2806" priority="13724">
      <formula>IF(RIGHT(TEXT(AU790,"0.#"),1)=".",TRUE,FALSE)</formula>
    </cfRule>
  </conditionalFormatting>
  <conditionalFormatting sqref="AU799">
    <cfRule type="expression" dxfId="2805" priority="13721">
      <formula>IF(RIGHT(TEXT(AU799,"0.#"),1)=".",FALSE,TRUE)</formula>
    </cfRule>
    <cfRule type="expression" dxfId="2804" priority="13722">
      <formula>IF(RIGHT(TEXT(AU799,"0.#"),1)=".",TRUE,FALSE)</formula>
    </cfRule>
  </conditionalFormatting>
  <conditionalFormatting sqref="AU791:AU798 AU789">
    <cfRule type="expression" dxfId="2803" priority="13719">
      <formula>IF(RIGHT(TEXT(AU789,"0.#"),1)=".",FALSE,TRUE)</formula>
    </cfRule>
    <cfRule type="expression" dxfId="2802" priority="13720">
      <formula>IF(RIGHT(TEXT(AU789,"0.#"),1)=".",TRUE,FALSE)</formula>
    </cfRule>
  </conditionalFormatting>
  <conditionalFormatting sqref="Y829 Y816 Y803">
    <cfRule type="expression" dxfId="2801" priority="13705">
      <formula>IF(RIGHT(TEXT(Y803,"0.#"),1)=".",FALSE,TRUE)</formula>
    </cfRule>
    <cfRule type="expression" dxfId="2800" priority="13706">
      <formula>IF(RIGHT(TEXT(Y803,"0.#"),1)=".",TRUE,FALSE)</formula>
    </cfRule>
  </conditionalFormatting>
  <conditionalFormatting sqref="Y838 Y825 Y812">
    <cfRule type="expression" dxfId="2799" priority="13703">
      <formula>IF(RIGHT(TEXT(Y812,"0.#"),1)=".",FALSE,TRUE)</formula>
    </cfRule>
    <cfRule type="expression" dxfId="2798" priority="13704">
      <formula>IF(RIGHT(TEXT(Y812,"0.#"),1)=".",TRUE,FALSE)</formula>
    </cfRule>
  </conditionalFormatting>
  <conditionalFormatting sqref="AU829 AU816">
    <cfRule type="expression" dxfId="2797" priority="13699">
      <formula>IF(RIGHT(TEXT(AU816,"0.#"),1)=".",FALSE,TRUE)</formula>
    </cfRule>
    <cfRule type="expression" dxfId="2796" priority="13700">
      <formula>IF(RIGHT(TEXT(AU816,"0.#"),1)=".",TRUE,FALSE)</formula>
    </cfRule>
  </conditionalFormatting>
  <conditionalFormatting sqref="AU838 AU825 AU812">
    <cfRule type="expression" dxfId="2795" priority="13697">
      <formula>IF(RIGHT(TEXT(AU812,"0.#"),1)=".",FALSE,TRUE)</formula>
    </cfRule>
    <cfRule type="expression" dxfId="2794" priority="13698">
      <formula>IF(RIGHT(TEXT(AU812,"0.#"),1)=".",TRUE,FALSE)</formula>
    </cfRule>
  </conditionalFormatting>
  <conditionalFormatting sqref="AU830:AU837 AU828 AU817:AU824 AU815">
    <cfRule type="expression" dxfId="2793" priority="13695">
      <formula>IF(RIGHT(TEXT(AU815,"0.#"),1)=".",FALSE,TRUE)</formula>
    </cfRule>
    <cfRule type="expression" dxfId="2792" priority="13696">
      <formula>IF(RIGHT(TEXT(AU815,"0.#"),1)=".",TRUE,FALSE)</formula>
    </cfRule>
  </conditionalFormatting>
  <conditionalFormatting sqref="AM87">
    <cfRule type="expression" dxfId="2791" priority="13349">
      <formula>IF(RIGHT(TEXT(AM87,"0.#"),1)=".",FALSE,TRUE)</formula>
    </cfRule>
    <cfRule type="expression" dxfId="2790" priority="13350">
      <formula>IF(RIGHT(TEXT(AM87,"0.#"),1)=".",TRUE,FALSE)</formula>
    </cfRule>
  </conditionalFormatting>
  <conditionalFormatting sqref="AE55">
    <cfRule type="expression" dxfId="2789" priority="13417">
      <formula>IF(RIGHT(TEXT(AE55,"0.#"),1)=".",FALSE,TRUE)</formula>
    </cfRule>
    <cfRule type="expression" dxfId="2788" priority="13418">
      <formula>IF(RIGHT(TEXT(AE55,"0.#"),1)=".",TRUE,FALSE)</formula>
    </cfRule>
  </conditionalFormatting>
  <conditionalFormatting sqref="AI55">
    <cfRule type="expression" dxfId="2787" priority="13415">
      <formula>IF(RIGHT(TEXT(AI55,"0.#"),1)=".",FALSE,TRUE)</formula>
    </cfRule>
    <cfRule type="expression" dxfId="2786" priority="13416">
      <formula>IF(RIGHT(TEXT(AI55,"0.#"),1)=".",TRUE,FALSE)</formula>
    </cfRule>
  </conditionalFormatting>
  <conditionalFormatting sqref="AM34">
    <cfRule type="expression" dxfId="2785" priority="13495">
      <formula>IF(RIGHT(TEXT(AM34,"0.#"),1)=".",FALSE,TRUE)</formula>
    </cfRule>
    <cfRule type="expression" dxfId="2784" priority="13496">
      <formula>IF(RIGHT(TEXT(AM34,"0.#"),1)=".",TRUE,FALSE)</formula>
    </cfRule>
  </conditionalFormatting>
  <conditionalFormatting sqref="AE33">
    <cfRule type="expression" dxfId="2783" priority="13509">
      <formula>IF(RIGHT(TEXT(AE33,"0.#"),1)=".",FALSE,TRUE)</formula>
    </cfRule>
    <cfRule type="expression" dxfId="2782" priority="13510">
      <formula>IF(RIGHT(TEXT(AE33,"0.#"),1)=".",TRUE,FALSE)</formula>
    </cfRule>
  </conditionalFormatting>
  <conditionalFormatting sqref="AE34">
    <cfRule type="expression" dxfId="2781" priority="13507">
      <formula>IF(RIGHT(TEXT(AE34,"0.#"),1)=".",FALSE,TRUE)</formula>
    </cfRule>
    <cfRule type="expression" dxfId="2780" priority="13508">
      <formula>IF(RIGHT(TEXT(AE34,"0.#"),1)=".",TRUE,FALSE)</formula>
    </cfRule>
  </conditionalFormatting>
  <conditionalFormatting sqref="AI34">
    <cfRule type="expression" dxfId="2779" priority="13505">
      <formula>IF(RIGHT(TEXT(AI34,"0.#"),1)=".",FALSE,TRUE)</formula>
    </cfRule>
    <cfRule type="expression" dxfId="2778" priority="13506">
      <formula>IF(RIGHT(TEXT(AI34,"0.#"),1)=".",TRUE,FALSE)</formula>
    </cfRule>
  </conditionalFormatting>
  <conditionalFormatting sqref="AI33">
    <cfRule type="expression" dxfId="2777" priority="13503">
      <formula>IF(RIGHT(TEXT(AI33,"0.#"),1)=".",FALSE,TRUE)</formula>
    </cfRule>
    <cfRule type="expression" dxfId="2776" priority="13504">
      <formula>IF(RIGHT(TEXT(AI33,"0.#"),1)=".",TRUE,FALSE)</formula>
    </cfRule>
  </conditionalFormatting>
  <conditionalFormatting sqref="AI32">
    <cfRule type="expression" dxfId="2775" priority="13501">
      <formula>IF(RIGHT(TEXT(AI32,"0.#"),1)=".",FALSE,TRUE)</formula>
    </cfRule>
    <cfRule type="expression" dxfId="2774" priority="13502">
      <formula>IF(RIGHT(TEXT(AI32,"0.#"),1)=".",TRUE,FALSE)</formula>
    </cfRule>
  </conditionalFormatting>
  <conditionalFormatting sqref="AM32">
    <cfRule type="expression" dxfId="2773" priority="13499">
      <formula>IF(RIGHT(TEXT(AM32,"0.#"),1)=".",FALSE,TRUE)</formula>
    </cfRule>
    <cfRule type="expression" dxfId="2772" priority="13500">
      <formula>IF(RIGHT(TEXT(AM32,"0.#"),1)=".",TRUE,FALSE)</formula>
    </cfRule>
  </conditionalFormatting>
  <conditionalFormatting sqref="AM33">
    <cfRule type="expression" dxfId="2771" priority="13497">
      <formula>IF(RIGHT(TEXT(AM33,"0.#"),1)=".",FALSE,TRUE)</formula>
    </cfRule>
    <cfRule type="expression" dxfId="2770" priority="13498">
      <formula>IF(RIGHT(TEXT(AM33,"0.#"),1)=".",TRUE,FALSE)</formula>
    </cfRule>
  </conditionalFormatting>
  <conditionalFormatting sqref="AQ32:AQ34">
    <cfRule type="expression" dxfId="2769" priority="13489">
      <formula>IF(RIGHT(TEXT(AQ32,"0.#"),1)=".",FALSE,TRUE)</formula>
    </cfRule>
    <cfRule type="expression" dxfId="2768" priority="13490">
      <formula>IF(RIGHT(TEXT(AQ32,"0.#"),1)=".",TRUE,FALSE)</formula>
    </cfRule>
  </conditionalFormatting>
  <conditionalFormatting sqref="AU32:AU34">
    <cfRule type="expression" dxfId="2767" priority="13487">
      <formula>IF(RIGHT(TEXT(AU32,"0.#"),1)=".",FALSE,TRUE)</formula>
    </cfRule>
    <cfRule type="expression" dxfId="2766" priority="13488">
      <formula>IF(RIGHT(TEXT(AU32,"0.#"),1)=".",TRUE,FALSE)</formula>
    </cfRule>
  </conditionalFormatting>
  <conditionalFormatting sqref="AE53">
    <cfRule type="expression" dxfId="2765" priority="13421">
      <formula>IF(RIGHT(TEXT(AE53,"0.#"),1)=".",FALSE,TRUE)</formula>
    </cfRule>
    <cfRule type="expression" dxfId="2764" priority="13422">
      <formula>IF(RIGHT(TEXT(AE53,"0.#"),1)=".",TRUE,FALSE)</formula>
    </cfRule>
  </conditionalFormatting>
  <conditionalFormatting sqref="AE54">
    <cfRule type="expression" dxfId="2763" priority="13419">
      <formula>IF(RIGHT(TEXT(AE54,"0.#"),1)=".",FALSE,TRUE)</formula>
    </cfRule>
    <cfRule type="expression" dxfId="2762" priority="13420">
      <formula>IF(RIGHT(TEXT(AE54,"0.#"),1)=".",TRUE,FALSE)</formula>
    </cfRule>
  </conditionalFormatting>
  <conditionalFormatting sqref="AI54">
    <cfRule type="expression" dxfId="2761" priority="13413">
      <formula>IF(RIGHT(TEXT(AI54,"0.#"),1)=".",FALSE,TRUE)</formula>
    </cfRule>
    <cfRule type="expression" dxfId="2760" priority="13414">
      <formula>IF(RIGHT(TEXT(AI54,"0.#"),1)=".",TRUE,FALSE)</formula>
    </cfRule>
  </conditionalFormatting>
  <conditionalFormatting sqref="AI53">
    <cfRule type="expression" dxfId="2759" priority="13411">
      <formula>IF(RIGHT(TEXT(AI53,"0.#"),1)=".",FALSE,TRUE)</formula>
    </cfRule>
    <cfRule type="expression" dxfId="2758" priority="13412">
      <formula>IF(RIGHT(TEXT(AI53,"0.#"),1)=".",TRUE,FALSE)</formula>
    </cfRule>
  </conditionalFormatting>
  <conditionalFormatting sqref="AM53">
    <cfRule type="expression" dxfId="2757" priority="13409">
      <formula>IF(RIGHT(TEXT(AM53,"0.#"),1)=".",FALSE,TRUE)</formula>
    </cfRule>
    <cfRule type="expression" dxfId="2756" priority="13410">
      <formula>IF(RIGHT(TEXT(AM53,"0.#"),1)=".",TRUE,FALSE)</formula>
    </cfRule>
  </conditionalFormatting>
  <conditionalFormatting sqref="AM54">
    <cfRule type="expression" dxfId="2755" priority="13407">
      <formula>IF(RIGHT(TEXT(AM54,"0.#"),1)=".",FALSE,TRUE)</formula>
    </cfRule>
    <cfRule type="expression" dxfId="2754" priority="13408">
      <formula>IF(RIGHT(TEXT(AM54,"0.#"),1)=".",TRUE,FALSE)</formula>
    </cfRule>
  </conditionalFormatting>
  <conditionalFormatting sqref="AM55">
    <cfRule type="expression" dxfId="2753" priority="13405">
      <formula>IF(RIGHT(TEXT(AM55,"0.#"),1)=".",FALSE,TRUE)</formula>
    </cfRule>
    <cfRule type="expression" dxfId="2752" priority="13406">
      <formula>IF(RIGHT(TEXT(AM55,"0.#"),1)=".",TRUE,FALSE)</formula>
    </cfRule>
  </conditionalFormatting>
  <conditionalFormatting sqref="AE60">
    <cfRule type="expression" dxfId="2751" priority="13391">
      <formula>IF(RIGHT(TEXT(AE60,"0.#"),1)=".",FALSE,TRUE)</formula>
    </cfRule>
    <cfRule type="expression" dxfId="2750" priority="13392">
      <formula>IF(RIGHT(TEXT(AE60,"0.#"),1)=".",TRUE,FALSE)</formula>
    </cfRule>
  </conditionalFormatting>
  <conditionalFormatting sqref="AE61">
    <cfRule type="expression" dxfId="2749" priority="13389">
      <formula>IF(RIGHT(TEXT(AE61,"0.#"),1)=".",FALSE,TRUE)</formula>
    </cfRule>
    <cfRule type="expression" dxfId="2748" priority="13390">
      <formula>IF(RIGHT(TEXT(AE61,"0.#"),1)=".",TRUE,FALSE)</formula>
    </cfRule>
  </conditionalFormatting>
  <conditionalFormatting sqref="AE62">
    <cfRule type="expression" dxfId="2747" priority="13387">
      <formula>IF(RIGHT(TEXT(AE62,"0.#"),1)=".",FALSE,TRUE)</formula>
    </cfRule>
    <cfRule type="expression" dxfId="2746" priority="13388">
      <formula>IF(RIGHT(TEXT(AE62,"0.#"),1)=".",TRUE,FALSE)</formula>
    </cfRule>
  </conditionalFormatting>
  <conditionalFormatting sqref="AI62">
    <cfRule type="expression" dxfId="2745" priority="13385">
      <formula>IF(RIGHT(TEXT(AI62,"0.#"),1)=".",FALSE,TRUE)</formula>
    </cfRule>
    <cfRule type="expression" dxfId="2744" priority="13386">
      <formula>IF(RIGHT(TEXT(AI62,"0.#"),1)=".",TRUE,FALSE)</formula>
    </cfRule>
  </conditionalFormatting>
  <conditionalFormatting sqref="AI61">
    <cfRule type="expression" dxfId="2743" priority="13383">
      <formula>IF(RIGHT(TEXT(AI61,"0.#"),1)=".",FALSE,TRUE)</formula>
    </cfRule>
    <cfRule type="expression" dxfId="2742" priority="13384">
      <formula>IF(RIGHT(TEXT(AI61,"0.#"),1)=".",TRUE,FALSE)</formula>
    </cfRule>
  </conditionalFormatting>
  <conditionalFormatting sqref="AI60">
    <cfRule type="expression" dxfId="2741" priority="13381">
      <formula>IF(RIGHT(TEXT(AI60,"0.#"),1)=".",FALSE,TRUE)</formula>
    </cfRule>
    <cfRule type="expression" dxfId="2740" priority="13382">
      <formula>IF(RIGHT(TEXT(AI60,"0.#"),1)=".",TRUE,FALSE)</formula>
    </cfRule>
  </conditionalFormatting>
  <conditionalFormatting sqref="AM60">
    <cfRule type="expression" dxfId="2739" priority="13379">
      <formula>IF(RIGHT(TEXT(AM60,"0.#"),1)=".",FALSE,TRUE)</formula>
    </cfRule>
    <cfRule type="expression" dxfId="2738" priority="13380">
      <formula>IF(RIGHT(TEXT(AM60,"0.#"),1)=".",TRUE,FALSE)</formula>
    </cfRule>
  </conditionalFormatting>
  <conditionalFormatting sqref="AM61">
    <cfRule type="expression" dxfId="2737" priority="13377">
      <formula>IF(RIGHT(TEXT(AM61,"0.#"),1)=".",FALSE,TRUE)</formula>
    </cfRule>
    <cfRule type="expression" dxfId="2736" priority="13378">
      <formula>IF(RIGHT(TEXT(AM61,"0.#"),1)=".",TRUE,FALSE)</formula>
    </cfRule>
  </conditionalFormatting>
  <conditionalFormatting sqref="AM62">
    <cfRule type="expression" dxfId="2735" priority="13375">
      <formula>IF(RIGHT(TEXT(AM62,"0.#"),1)=".",FALSE,TRUE)</formula>
    </cfRule>
    <cfRule type="expression" dxfId="2734" priority="13376">
      <formula>IF(RIGHT(TEXT(AM62,"0.#"),1)=".",TRUE,FALSE)</formula>
    </cfRule>
  </conditionalFormatting>
  <conditionalFormatting sqref="AE87">
    <cfRule type="expression" dxfId="2733" priority="13361">
      <formula>IF(RIGHT(TEXT(AE87,"0.#"),1)=".",FALSE,TRUE)</formula>
    </cfRule>
    <cfRule type="expression" dxfId="2732" priority="13362">
      <formula>IF(RIGHT(TEXT(AE87,"0.#"),1)=".",TRUE,FALSE)</formula>
    </cfRule>
  </conditionalFormatting>
  <conditionalFormatting sqref="AE88">
    <cfRule type="expression" dxfId="2731" priority="13359">
      <formula>IF(RIGHT(TEXT(AE88,"0.#"),1)=".",FALSE,TRUE)</formula>
    </cfRule>
    <cfRule type="expression" dxfId="2730" priority="13360">
      <formula>IF(RIGHT(TEXT(AE88,"0.#"),1)=".",TRUE,FALSE)</formula>
    </cfRule>
  </conditionalFormatting>
  <conditionalFormatting sqref="AE89">
    <cfRule type="expression" dxfId="2729" priority="13357">
      <formula>IF(RIGHT(TEXT(AE89,"0.#"),1)=".",FALSE,TRUE)</formula>
    </cfRule>
    <cfRule type="expression" dxfId="2728" priority="13358">
      <formula>IF(RIGHT(TEXT(AE89,"0.#"),1)=".",TRUE,FALSE)</formula>
    </cfRule>
  </conditionalFormatting>
  <conditionalFormatting sqref="AI89">
    <cfRule type="expression" dxfId="2727" priority="13355">
      <formula>IF(RIGHT(TEXT(AI89,"0.#"),1)=".",FALSE,TRUE)</formula>
    </cfRule>
    <cfRule type="expression" dxfId="2726" priority="13356">
      <formula>IF(RIGHT(TEXT(AI89,"0.#"),1)=".",TRUE,FALSE)</formula>
    </cfRule>
  </conditionalFormatting>
  <conditionalFormatting sqref="AI88">
    <cfRule type="expression" dxfId="2725" priority="13353">
      <formula>IF(RIGHT(TEXT(AI88,"0.#"),1)=".",FALSE,TRUE)</formula>
    </cfRule>
    <cfRule type="expression" dxfId="2724" priority="13354">
      <formula>IF(RIGHT(TEXT(AI88,"0.#"),1)=".",TRUE,FALSE)</formula>
    </cfRule>
  </conditionalFormatting>
  <conditionalFormatting sqref="AI87">
    <cfRule type="expression" dxfId="2723" priority="13351">
      <formula>IF(RIGHT(TEXT(AI87,"0.#"),1)=".",FALSE,TRUE)</formula>
    </cfRule>
    <cfRule type="expression" dxfId="2722" priority="13352">
      <formula>IF(RIGHT(TEXT(AI87,"0.#"),1)=".",TRUE,FALSE)</formula>
    </cfRule>
  </conditionalFormatting>
  <conditionalFormatting sqref="AM88">
    <cfRule type="expression" dxfId="2721" priority="13347">
      <formula>IF(RIGHT(TEXT(AM88,"0.#"),1)=".",FALSE,TRUE)</formula>
    </cfRule>
    <cfRule type="expression" dxfId="2720" priority="13348">
      <formula>IF(RIGHT(TEXT(AM88,"0.#"),1)=".",TRUE,FALSE)</formula>
    </cfRule>
  </conditionalFormatting>
  <conditionalFormatting sqref="AM89">
    <cfRule type="expression" dxfId="2719" priority="13345">
      <formula>IF(RIGHT(TEXT(AM89,"0.#"),1)=".",FALSE,TRUE)</formula>
    </cfRule>
    <cfRule type="expression" dxfId="2718" priority="13346">
      <formula>IF(RIGHT(TEXT(AM89,"0.#"),1)=".",TRUE,FALSE)</formula>
    </cfRule>
  </conditionalFormatting>
  <conditionalFormatting sqref="AE92">
    <cfRule type="expression" dxfId="2717" priority="13331">
      <formula>IF(RIGHT(TEXT(AE92,"0.#"),1)=".",FALSE,TRUE)</formula>
    </cfRule>
    <cfRule type="expression" dxfId="2716" priority="13332">
      <formula>IF(RIGHT(TEXT(AE92,"0.#"),1)=".",TRUE,FALSE)</formula>
    </cfRule>
  </conditionalFormatting>
  <conditionalFormatting sqref="AE93">
    <cfRule type="expression" dxfId="2715" priority="13329">
      <formula>IF(RIGHT(TEXT(AE93,"0.#"),1)=".",FALSE,TRUE)</formula>
    </cfRule>
    <cfRule type="expression" dxfId="2714" priority="13330">
      <formula>IF(RIGHT(TEXT(AE93,"0.#"),1)=".",TRUE,FALSE)</formula>
    </cfRule>
  </conditionalFormatting>
  <conditionalFormatting sqref="AE94">
    <cfRule type="expression" dxfId="2713" priority="13327">
      <formula>IF(RIGHT(TEXT(AE94,"0.#"),1)=".",FALSE,TRUE)</formula>
    </cfRule>
    <cfRule type="expression" dxfId="2712" priority="13328">
      <formula>IF(RIGHT(TEXT(AE94,"0.#"),1)=".",TRUE,FALSE)</formula>
    </cfRule>
  </conditionalFormatting>
  <conditionalFormatting sqref="AI94">
    <cfRule type="expression" dxfId="2711" priority="13325">
      <formula>IF(RIGHT(TEXT(AI94,"0.#"),1)=".",FALSE,TRUE)</formula>
    </cfRule>
    <cfRule type="expression" dxfId="2710" priority="13326">
      <formula>IF(RIGHT(TEXT(AI94,"0.#"),1)=".",TRUE,FALSE)</formula>
    </cfRule>
  </conditionalFormatting>
  <conditionalFormatting sqref="AI93">
    <cfRule type="expression" dxfId="2709" priority="13323">
      <formula>IF(RIGHT(TEXT(AI93,"0.#"),1)=".",FALSE,TRUE)</formula>
    </cfRule>
    <cfRule type="expression" dxfId="2708" priority="13324">
      <formula>IF(RIGHT(TEXT(AI93,"0.#"),1)=".",TRUE,FALSE)</formula>
    </cfRule>
  </conditionalFormatting>
  <conditionalFormatting sqref="AI92">
    <cfRule type="expression" dxfId="2707" priority="13321">
      <formula>IF(RIGHT(TEXT(AI92,"0.#"),1)=".",FALSE,TRUE)</formula>
    </cfRule>
    <cfRule type="expression" dxfId="2706" priority="13322">
      <formula>IF(RIGHT(TEXT(AI92,"0.#"),1)=".",TRUE,FALSE)</formula>
    </cfRule>
  </conditionalFormatting>
  <conditionalFormatting sqref="AM92">
    <cfRule type="expression" dxfId="2705" priority="13319">
      <formula>IF(RIGHT(TEXT(AM92,"0.#"),1)=".",FALSE,TRUE)</formula>
    </cfRule>
    <cfRule type="expression" dxfId="2704" priority="13320">
      <formula>IF(RIGHT(TEXT(AM92,"0.#"),1)=".",TRUE,FALSE)</formula>
    </cfRule>
  </conditionalFormatting>
  <conditionalFormatting sqref="AM93">
    <cfRule type="expression" dxfId="2703" priority="13317">
      <formula>IF(RIGHT(TEXT(AM93,"0.#"),1)=".",FALSE,TRUE)</formula>
    </cfRule>
    <cfRule type="expression" dxfId="2702" priority="13318">
      <formula>IF(RIGHT(TEXT(AM93,"0.#"),1)=".",TRUE,FALSE)</formula>
    </cfRule>
  </conditionalFormatting>
  <conditionalFormatting sqref="AM94">
    <cfRule type="expression" dxfId="2701" priority="13315">
      <formula>IF(RIGHT(TEXT(AM94,"0.#"),1)=".",FALSE,TRUE)</formula>
    </cfRule>
    <cfRule type="expression" dxfId="2700" priority="13316">
      <formula>IF(RIGHT(TEXT(AM94,"0.#"),1)=".",TRUE,FALSE)</formula>
    </cfRule>
  </conditionalFormatting>
  <conditionalFormatting sqref="AE97">
    <cfRule type="expression" dxfId="2699" priority="13301">
      <formula>IF(RIGHT(TEXT(AE97,"0.#"),1)=".",FALSE,TRUE)</formula>
    </cfRule>
    <cfRule type="expression" dxfId="2698" priority="13302">
      <formula>IF(RIGHT(TEXT(AE97,"0.#"),1)=".",TRUE,FALSE)</formula>
    </cfRule>
  </conditionalFormatting>
  <conditionalFormatting sqref="AE98">
    <cfRule type="expression" dxfId="2697" priority="13299">
      <formula>IF(RIGHT(TEXT(AE98,"0.#"),1)=".",FALSE,TRUE)</formula>
    </cfRule>
    <cfRule type="expression" dxfId="2696" priority="13300">
      <formula>IF(RIGHT(TEXT(AE98,"0.#"),1)=".",TRUE,FALSE)</formula>
    </cfRule>
  </conditionalFormatting>
  <conditionalFormatting sqref="AE99">
    <cfRule type="expression" dxfId="2695" priority="13297">
      <formula>IF(RIGHT(TEXT(AE99,"0.#"),1)=".",FALSE,TRUE)</formula>
    </cfRule>
    <cfRule type="expression" dxfId="2694" priority="13298">
      <formula>IF(RIGHT(TEXT(AE99,"0.#"),1)=".",TRUE,FALSE)</formula>
    </cfRule>
  </conditionalFormatting>
  <conditionalFormatting sqref="AI99">
    <cfRule type="expression" dxfId="2693" priority="13295">
      <formula>IF(RIGHT(TEXT(AI99,"0.#"),1)=".",FALSE,TRUE)</formula>
    </cfRule>
    <cfRule type="expression" dxfId="2692" priority="13296">
      <formula>IF(RIGHT(TEXT(AI99,"0.#"),1)=".",TRUE,FALSE)</formula>
    </cfRule>
  </conditionalFormatting>
  <conditionalFormatting sqref="AI98">
    <cfRule type="expression" dxfId="2691" priority="13293">
      <formula>IF(RIGHT(TEXT(AI98,"0.#"),1)=".",FALSE,TRUE)</formula>
    </cfRule>
    <cfRule type="expression" dxfId="2690" priority="13294">
      <formula>IF(RIGHT(TEXT(AI98,"0.#"),1)=".",TRUE,FALSE)</formula>
    </cfRule>
  </conditionalFormatting>
  <conditionalFormatting sqref="AI97">
    <cfRule type="expression" dxfId="2689" priority="13291">
      <formula>IF(RIGHT(TEXT(AI97,"0.#"),1)=".",FALSE,TRUE)</formula>
    </cfRule>
    <cfRule type="expression" dxfId="2688" priority="13292">
      <formula>IF(RIGHT(TEXT(AI97,"0.#"),1)=".",TRUE,FALSE)</formula>
    </cfRule>
  </conditionalFormatting>
  <conditionalFormatting sqref="AM97">
    <cfRule type="expression" dxfId="2687" priority="13289">
      <formula>IF(RIGHT(TEXT(AM97,"0.#"),1)=".",FALSE,TRUE)</formula>
    </cfRule>
    <cfRule type="expression" dxfId="2686" priority="13290">
      <formula>IF(RIGHT(TEXT(AM97,"0.#"),1)=".",TRUE,FALSE)</formula>
    </cfRule>
  </conditionalFormatting>
  <conditionalFormatting sqref="AM98">
    <cfRule type="expression" dxfId="2685" priority="13287">
      <formula>IF(RIGHT(TEXT(AM98,"0.#"),1)=".",FALSE,TRUE)</formula>
    </cfRule>
    <cfRule type="expression" dxfId="2684" priority="13288">
      <formula>IF(RIGHT(TEXT(AM98,"0.#"),1)=".",TRUE,FALSE)</formula>
    </cfRule>
  </conditionalFormatting>
  <conditionalFormatting sqref="AM99">
    <cfRule type="expression" dxfId="2683" priority="13285">
      <formula>IF(RIGHT(TEXT(AM99,"0.#"),1)=".",FALSE,TRUE)</formula>
    </cfRule>
    <cfRule type="expression" dxfId="2682" priority="13286">
      <formula>IF(RIGHT(TEXT(AM99,"0.#"),1)=".",TRUE,FALSE)</formula>
    </cfRule>
  </conditionalFormatting>
  <conditionalFormatting sqref="AI101">
    <cfRule type="expression" dxfId="2681" priority="13271">
      <formula>IF(RIGHT(TEXT(AI101,"0.#"),1)=".",FALSE,TRUE)</formula>
    </cfRule>
    <cfRule type="expression" dxfId="2680" priority="13272">
      <formula>IF(RIGHT(TEXT(AI101,"0.#"),1)=".",TRUE,FALSE)</formula>
    </cfRule>
  </conditionalFormatting>
  <conditionalFormatting sqref="AM101">
    <cfRule type="expression" dxfId="2679" priority="13269">
      <formula>IF(RIGHT(TEXT(AM101,"0.#"),1)=".",FALSE,TRUE)</formula>
    </cfRule>
    <cfRule type="expression" dxfId="2678" priority="13270">
      <formula>IF(RIGHT(TEXT(AM101,"0.#"),1)=".",TRUE,FALSE)</formula>
    </cfRule>
  </conditionalFormatting>
  <conditionalFormatting sqref="AE102">
    <cfRule type="expression" dxfId="2677" priority="13267">
      <formula>IF(RIGHT(TEXT(AE102,"0.#"),1)=".",FALSE,TRUE)</formula>
    </cfRule>
    <cfRule type="expression" dxfId="2676" priority="13268">
      <formula>IF(RIGHT(TEXT(AE102,"0.#"),1)=".",TRUE,FALSE)</formula>
    </cfRule>
  </conditionalFormatting>
  <conditionalFormatting sqref="AI102">
    <cfRule type="expression" dxfId="2675" priority="13265">
      <formula>IF(RIGHT(TEXT(AI102,"0.#"),1)=".",FALSE,TRUE)</formula>
    </cfRule>
    <cfRule type="expression" dxfId="2674" priority="13266">
      <formula>IF(RIGHT(TEXT(AI102,"0.#"),1)=".",TRUE,FALSE)</formula>
    </cfRule>
  </conditionalFormatting>
  <conditionalFormatting sqref="AM102">
    <cfRule type="expression" dxfId="2673" priority="13263">
      <formula>IF(RIGHT(TEXT(AM102,"0.#"),1)=".",FALSE,TRUE)</formula>
    </cfRule>
    <cfRule type="expression" dxfId="2672" priority="13264">
      <formula>IF(RIGHT(TEXT(AM102,"0.#"),1)=".",TRUE,FALSE)</formula>
    </cfRule>
  </conditionalFormatting>
  <conditionalFormatting sqref="AQ102">
    <cfRule type="expression" dxfId="2671" priority="13261">
      <formula>IF(RIGHT(TEXT(AQ102,"0.#"),1)=".",FALSE,TRUE)</formula>
    </cfRule>
    <cfRule type="expression" dxfId="2670" priority="13262">
      <formula>IF(RIGHT(TEXT(AQ102,"0.#"),1)=".",TRUE,FALSE)</formula>
    </cfRule>
  </conditionalFormatting>
  <conditionalFormatting sqref="AE104">
    <cfRule type="expression" dxfId="2669" priority="13259">
      <formula>IF(RIGHT(TEXT(AE104,"0.#"),1)=".",FALSE,TRUE)</formula>
    </cfRule>
    <cfRule type="expression" dxfId="2668" priority="13260">
      <formula>IF(RIGHT(TEXT(AE104,"0.#"),1)=".",TRUE,FALSE)</formula>
    </cfRule>
  </conditionalFormatting>
  <conditionalFormatting sqref="AI104">
    <cfRule type="expression" dxfId="2667" priority="13257">
      <formula>IF(RIGHT(TEXT(AI104,"0.#"),1)=".",FALSE,TRUE)</formula>
    </cfRule>
    <cfRule type="expression" dxfId="2666" priority="13258">
      <formula>IF(RIGHT(TEXT(AI104,"0.#"),1)=".",TRUE,FALSE)</formula>
    </cfRule>
  </conditionalFormatting>
  <conditionalFormatting sqref="AM104">
    <cfRule type="expression" dxfId="2665" priority="13255">
      <formula>IF(RIGHT(TEXT(AM104,"0.#"),1)=".",FALSE,TRUE)</formula>
    </cfRule>
    <cfRule type="expression" dxfId="2664" priority="13256">
      <formula>IF(RIGHT(TEXT(AM104,"0.#"),1)=".",TRUE,FALSE)</formula>
    </cfRule>
  </conditionalFormatting>
  <conditionalFormatting sqref="AE105">
    <cfRule type="expression" dxfId="2663" priority="13253">
      <formula>IF(RIGHT(TEXT(AE105,"0.#"),1)=".",FALSE,TRUE)</formula>
    </cfRule>
    <cfRule type="expression" dxfId="2662" priority="13254">
      <formula>IF(RIGHT(TEXT(AE105,"0.#"),1)=".",TRUE,FALSE)</formula>
    </cfRule>
  </conditionalFormatting>
  <conditionalFormatting sqref="AI105">
    <cfRule type="expression" dxfId="2661" priority="13251">
      <formula>IF(RIGHT(TEXT(AI105,"0.#"),1)=".",FALSE,TRUE)</formula>
    </cfRule>
    <cfRule type="expression" dxfId="2660" priority="13252">
      <formula>IF(RIGHT(TEXT(AI105,"0.#"),1)=".",TRUE,FALSE)</formula>
    </cfRule>
  </conditionalFormatting>
  <conditionalFormatting sqref="AM105">
    <cfRule type="expression" dxfId="2659" priority="13249">
      <formula>IF(RIGHT(TEXT(AM105,"0.#"),1)=".",FALSE,TRUE)</formula>
    </cfRule>
    <cfRule type="expression" dxfId="2658" priority="13250">
      <formula>IF(RIGHT(TEXT(AM105,"0.#"),1)=".",TRUE,FALSE)</formula>
    </cfRule>
  </conditionalFormatting>
  <conditionalFormatting sqref="AE107">
    <cfRule type="expression" dxfId="2657" priority="13245">
      <formula>IF(RIGHT(TEXT(AE107,"0.#"),1)=".",FALSE,TRUE)</formula>
    </cfRule>
    <cfRule type="expression" dxfId="2656" priority="13246">
      <formula>IF(RIGHT(TEXT(AE107,"0.#"),1)=".",TRUE,FALSE)</formula>
    </cfRule>
  </conditionalFormatting>
  <conditionalFormatting sqref="AI107">
    <cfRule type="expression" dxfId="2655" priority="13243">
      <formula>IF(RIGHT(TEXT(AI107,"0.#"),1)=".",FALSE,TRUE)</formula>
    </cfRule>
    <cfRule type="expression" dxfId="2654" priority="13244">
      <formula>IF(RIGHT(TEXT(AI107,"0.#"),1)=".",TRUE,FALSE)</formula>
    </cfRule>
  </conditionalFormatting>
  <conditionalFormatting sqref="AM107">
    <cfRule type="expression" dxfId="2653" priority="13241">
      <formula>IF(RIGHT(TEXT(AM107,"0.#"),1)=".",FALSE,TRUE)</formula>
    </cfRule>
    <cfRule type="expression" dxfId="2652" priority="13242">
      <formula>IF(RIGHT(TEXT(AM107,"0.#"),1)=".",TRUE,FALSE)</formula>
    </cfRule>
  </conditionalFormatting>
  <conditionalFormatting sqref="AE108">
    <cfRule type="expression" dxfId="2651" priority="13239">
      <formula>IF(RIGHT(TEXT(AE108,"0.#"),1)=".",FALSE,TRUE)</formula>
    </cfRule>
    <cfRule type="expression" dxfId="2650" priority="13240">
      <formula>IF(RIGHT(TEXT(AE108,"0.#"),1)=".",TRUE,FALSE)</formula>
    </cfRule>
  </conditionalFormatting>
  <conditionalFormatting sqref="AI108">
    <cfRule type="expression" dxfId="2649" priority="13237">
      <formula>IF(RIGHT(TEXT(AI108,"0.#"),1)=".",FALSE,TRUE)</formula>
    </cfRule>
    <cfRule type="expression" dxfId="2648" priority="13238">
      <formula>IF(RIGHT(TEXT(AI108,"0.#"),1)=".",TRUE,FALSE)</formula>
    </cfRule>
  </conditionalFormatting>
  <conditionalFormatting sqref="AM108">
    <cfRule type="expression" dxfId="2647" priority="13235">
      <formula>IF(RIGHT(TEXT(AM108,"0.#"),1)=".",FALSE,TRUE)</formula>
    </cfRule>
    <cfRule type="expression" dxfId="2646" priority="13236">
      <formula>IF(RIGHT(TEXT(AM108,"0.#"),1)=".",TRUE,FALSE)</formula>
    </cfRule>
  </conditionalFormatting>
  <conditionalFormatting sqref="AE110">
    <cfRule type="expression" dxfId="2645" priority="13231">
      <formula>IF(RIGHT(TEXT(AE110,"0.#"),1)=".",FALSE,TRUE)</formula>
    </cfRule>
    <cfRule type="expression" dxfId="2644" priority="13232">
      <formula>IF(RIGHT(TEXT(AE110,"0.#"),1)=".",TRUE,FALSE)</formula>
    </cfRule>
  </conditionalFormatting>
  <conditionalFormatting sqref="AI110">
    <cfRule type="expression" dxfId="2643" priority="13229">
      <formula>IF(RIGHT(TEXT(AI110,"0.#"),1)=".",FALSE,TRUE)</formula>
    </cfRule>
    <cfRule type="expression" dxfId="2642" priority="13230">
      <formula>IF(RIGHT(TEXT(AI110,"0.#"),1)=".",TRUE,FALSE)</formula>
    </cfRule>
  </conditionalFormatting>
  <conditionalFormatting sqref="AM110">
    <cfRule type="expression" dxfId="2641" priority="13227">
      <formula>IF(RIGHT(TEXT(AM110,"0.#"),1)=".",FALSE,TRUE)</formula>
    </cfRule>
    <cfRule type="expression" dxfId="2640" priority="13228">
      <formula>IF(RIGHT(TEXT(AM110,"0.#"),1)=".",TRUE,FALSE)</formula>
    </cfRule>
  </conditionalFormatting>
  <conditionalFormatting sqref="AE111">
    <cfRule type="expression" dxfId="2639" priority="13225">
      <formula>IF(RIGHT(TEXT(AE111,"0.#"),1)=".",FALSE,TRUE)</formula>
    </cfRule>
    <cfRule type="expression" dxfId="2638" priority="13226">
      <formula>IF(RIGHT(TEXT(AE111,"0.#"),1)=".",TRUE,FALSE)</formula>
    </cfRule>
  </conditionalFormatting>
  <conditionalFormatting sqref="AI111">
    <cfRule type="expression" dxfId="2637" priority="13223">
      <formula>IF(RIGHT(TEXT(AI111,"0.#"),1)=".",FALSE,TRUE)</formula>
    </cfRule>
    <cfRule type="expression" dxfId="2636" priority="13224">
      <formula>IF(RIGHT(TEXT(AI111,"0.#"),1)=".",TRUE,FALSE)</formula>
    </cfRule>
  </conditionalFormatting>
  <conditionalFormatting sqref="AM111">
    <cfRule type="expression" dxfId="2635" priority="13221">
      <formula>IF(RIGHT(TEXT(AM111,"0.#"),1)=".",FALSE,TRUE)</formula>
    </cfRule>
    <cfRule type="expression" dxfId="2634" priority="13222">
      <formula>IF(RIGHT(TEXT(AM111,"0.#"),1)=".",TRUE,FALSE)</formula>
    </cfRule>
  </conditionalFormatting>
  <conditionalFormatting sqref="AE113">
    <cfRule type="expression" dxfId="2633" priority="13217">
      <formula>IF(RIGHT(TEXT(AE113,"0.#"),1)=".",FALSE,TRUE)</formula>
    </cfRule>
    <cfRule type="expression" dxfId="2632" priority="13218">
      <formula>IF(RIGHT(TEXT(AE113,"0.#"),1)=".",TRUE,FALSE)</formula>
    </cfRule>
  </conditionalFormatting>
  <conditionalFormatting sqref="AI113">
    <cfRule type="expression" dxfId="2631" priority="13215">
      <formula>IF(RIGHT(TEXT(AI113,"0.#"),1)=".",FALSE,TRUE)</formula>
    </cfRule>
    <cfRule type="expression" dxfId="2630" priority="13216">
      <formula>IF(RIGHT(TEXT(AI113,"0.#"),1)=".",TRUE,FALSE)</formula>
    </cfRule>
  </conditionalFormatting>
  <conditionalFormatting sqref="AM113">
    <cfRule type="expression" dxfId="2629" priority="13213">
      <formula>IF(RIGHT(TEXT(AM113,"0.#"),1)=".",FALSE,TRUE)</formula>
    </cfRule>
    <cfRule type="expression" dxfId="2628" priority="13214">
      <formula>IF(RIGHT(TEXT(AM113,"0.#"),1)=".",TRUE,FALSE)</formula>
    </cfRule>
  </conditionalFormatting>
  <conditionalFormatting sqref="AE114">
    <cfRule type="expression" dxfId="2627" priority="13211">
      <formula>IF(RIGHT(TEXT(AE114,"0.#"),1)=".",FALSE,TRUE)</formula>
    </cfRule>
    <cfRule type="expression" dxfId="2626" priority="13212">
      <formula>IF(RIGHT(TEXT(AE114,"0.#"),1)=".",TRUE,FALSE)</formula>
    </cfRule>
  </conditionalFormatting>
  <conditionalFormatting sqref="AI114">
    <cfRule type="expression" dxfId="2625" priority="13209">
      <formula>IF(RIGHT(TEXT(AI114,"0.#"),1)=".",FALSE,TRUE)</formula>
    </cfRule>
    <cfRule type="expression" dxfId="2624" priority="13210">
      <formula>IF(RIGHT(TEXT(AI114,"0.#"),1)=".",TRUE,FALSE)</formula>
    </cfRule>
  </conditionalFormatting>
  <conditionalFormatting sqref="AM114">
    <cfRule type="expression" dxfId="2623" priority="13207">
      <formula>IF(RIGHT(TEXT(AM114,"0.#"),1)=".",FALSE,TRUE)</formula>
    </cfRule>
    <cfRule type="expression" dxfId="2622" priority="13208">
      <formula>IF(RIGHT(TEXT(AM114,"0.#"),1)=".",TRUE,FALSE)</formula>
    </cfRule>
  </conditionalFormatting>
  <conditionalFormatting sqref="AE116 AQ116">
    <cfRule type="expression" dxfId="2621" priority="13203">
      <formula>IF(RIGHT(TEXT(AE116,"0.#"),1)=".",FALSE,TRUE)</formula>
    </cfRule>
    <cfRule type="expression" dxfId="2620" priority="13204">
      <formula>IF(RIGHT(TEXT(AE116,"0.#"),1)=".",TRUE,FALSE)</formula>
    </cfRule>
  </conditionalFormatting>
  <conditionalFormatting sqref="AI116">
    <cfRule type="expression" dxfId="2619" priority="13201">
      <formula>IF(RIGHT(TEXT(AI116,"0.#"),1)=".",FALSE,TRUE)</formula>
    </cfRule>
    <cfRule type="expression" dxfId="2618" priority="13202">
      <formula>IF(RIGHT(TEXT(AI116,"0.#"),1)=".",TRUE,FALSE)</formula>
    </cfRule>
  </conditionalFormatting>
  <conditionalFormatting sqref="AE117 AM117">
    <cfRule type="expression" dxfId="2617" priority="13197">
      <formula>IF(RIGHT(TEXT(AE117,"0.#"),1)=".",FALSE,TRUE)</formula>
    </cfRule>
    <cfRule type="expression" dxfId="2616" priority="13198">
      <formula>IF(RIGHT(TEXT(AE117,"0.#"),1)=".",TRUE,FALSE)</formula>
    </cfRule>
  </conditionalFormatting>
  <conditionalFormatting sqref="AI117">
    <cfRule type="expression" dxfId="2615" priority="13195">
      <formula>IF(RIGHT(TEXT(AI117,"0.#"),1)=".",FALSE,TRUE)</formula>
    </cfRule>
    <cfRule type="expression" dxfId="2614" priority="13196">
      <formula>IF(RIGHT(TEXT(AI117,"0.#"),1)=".",TRUE,FALSE)</formula>
    </cfRule>
  </conditionalFormatting>
  <conditionalFormatting sqref="AQ117">
    <cfRule type="expression" dxfId="2613" priority="13191">
      <formula>IF(RIGHT(TEXT(AQ117,"0.#"),1)=".",FALSE,TRUE)</formula>
    </cfRule>
    <cfRule type="expression" dxfId="2612" priority="13192">
      <formula>IF(RIGHT(TEXT(AQ117,"0.#"),1)=".",TRUE,FALSE)</formula>
    </cfRule>
  </conditionalFormatting>
  <conditionalFormatting sqref="AE119 AQ119">
    <cfRule type="expression" dxfId="2611" priority="13189">
      <formula>IF(RIGHT(TEXT(AE119,"0.#"),1)=".",FALSE,TRUE)</formula>
    </cfRule>
    <cfRule type="expression" dxfId="2610" priority="13190">
      <formula>IF(RIGHT(TEXT(AE119,"0.#"),1)=".",TRUE,FALSE)</formula>
    </cfRule>
  </conditionalFormatting>
  <conditionalFormatting sqref="AI119">
    <cfRule type="expression" dxfId="2609" priority="13187">
      <formula>IF(RIGHT(TEXT(AI119,"0.#"),1)=".",FALSE,TRUE)</formula>
    </cfRule>
    <cfRule type="expression" dxfId="2608" priority="13188">
      <formula>IF(RIGHT(TEXT(AI119,"0.#"),1)=".",TRUE,FALSE)</formula>
    </cfRule>
  </conditionalFormatting>
  <conditionalFormatting sqref="AM119">
    <cfRule type="expression" dxfId="2607" priority="13185">
      <formula>IF(RIGHT(TEXT(AM119,"0.#"),1)=".",FALSE,TRUE)</formula>
    </cfRule>
    <cfRule type="expression" dxfId="2606" priority="13186">
      <formula>IF(RIGHT(TEXT(AM119,"0.#"),1)=".",TRUE,FALSE)</formula>
    </cfRule>
  </conditionalFormatting>
  <conditionalFormatting sqref="AQ120">
    <cfRule type="expression" dxfId="2605" priority="13177">
      <formula>IF(RIGHT(TEXT(AQ120,"0.#"),1)=".",FALSE,TRUE)</formula>
    </cfRule>
    <cfRule type="expression" dxfId="2604" priority="13178">
      <formula>IF(RIGHT(TEXT(AQ120,"0.#"),1)=".",TRUE,FALSE)</formula>
    </cfRule>
  </conditionalFormatting>
  <conditionalFormatting sqref="AE122 AQ122">
    <cfRule type="expression" dxfId="2603" priority="13175">
      <formula>IF(RIGHT(TEXT(AE122,"0.#"),1)=".",FALSE,TRUE)</formula>
    </cfRule>
    <cfRule type="expression" dxfId="2602" priority="13176">
      <formula>IF(RIGHT(TEXT(AE122,"0.#"),1)=".",TRUE,FALSE)</formula>
    </cfRule>
  </conditionalFormatting>
  <conditionalFormatting sqref="AI122">
    <cfRule type="expression" dxfId="2601" priority="13173">
      <formula>IF(RIGHT(TEXT(AI122,"0.#"),1)=".",FALSE,TRUE)</formula>
    </cfRule>
    <cfRule type="expression" dxfId="2600" priority="13174">
      <formula>IF(RIGHT(TEXT(AI122,"0.#"),1)=".",TRUE,FALSE)</formula>
    </cfRule>
  </conditionalFormatting>
  <conditionalFormatting sqref="AM122">
    <cfRule type="expression" dxfId="2599" priority="13171">
      <formula>IF(RIGHT(TEXT(AM122,"0.#"),1)=".",FALSE,TRUE)</formula>
    </cfRule>
    <cfRule type="expression" dxfId="2598" priority="13172">
      <formula>IF(RIGHT(TEXT(AM122,"0.#"),1)=".",TRUE,FALSE)</formula>
    </cfRule>
  </conditionalFormatting>
  <conditionalFormatting sqref="AQ123">
    <cfRule type="expression" dxfId="2597" priority="13163">
      <formula>IF(RIGHT(TEXT(AQ123,"0.#"),1)=".",FALSE,TRUE)</formula>
    </cfRule>
    <cfRule type="expression" dxfId="2596" priority="13164">
      <formula>IF(RIGHT(TEXT(AQ123,"0.#"),1)=".",TRUE,FALSE)</formula>
    </cfRule>
  </conditionalFormatting>
  <conditionalFormatting sqref="AE125 AQ125">
    <cfRule type="expression" dxfId="2595" priority="13161">
      <formula>IF(RIGHT(TEXT(AE125,"0.#"),1)=".",FALSE,TRUE)</formula>
    </cfRule>
    <cfRule type="expression" dxfId="2594" priority="13162">
      <formula>IF(RIGHT(TEXT(AE125,"0.#"),1)=".",TRUE,FALSE)</formula>
    </cfRule>
  </conditionalFormatting>
  <conditionalFormatting sqref="AI125">
    <cfRule type="expression" dxfId="2593" priority="13159">
      <formula>IF(RIGHT(TEXT(AI125,"0.#"),1)=".",FALSE,TRUE)</formula>
    </cfRule>
    <cfRule type="expression" dxfId="2592" priority="13160">
      <formula>IF(RIGHT(TEXT(AI125,"0.#"),1)=".",TRUE,FALSE)</formula>
    </cfRule>
  </conditionalFormatting>
  <conditionalFormatting sqref="AM125">
    <cfRule type="expression" dxfId="2591" priority="13157">
      <formula>IF(RIGHT(TEXT(AM125,"0.#"),1)=".",FALSE,TRUE)</formula>
    </cfRule>
    <cfRule type="expression" dxfId="2590" priority="13158">
      <formula>IF(RIGHT(TEXT(AM125,"0.#"),1)=".",TRUE,FALSE)</formula>
    </cfRule>
  </conditionalFormatting>
  <conditionalFormatting sqref="AQ126">
    <cfRule type="expression" dxfId="2589" priority="13149">
      <formula>IF(RIGHT(TEXT(AQ126,"0.#"),1)=".",FALSE,TRUE)</formula>
    </cfRule>
    <cfRule type="expression" dxfId="2588" priority="13150">
      <formula>IF(RIGHT(TEXT(AQ126,"0.#"),1)=".",TRUE,FALSE)</formula>
    </cfRule>
  </conditionalFormatting>
  <conditionalFormatting sqref="AE128 AQ128">
    <cfRule type="expression" dxfId="2587" priority="13147">
      <formula>IF(RIGHT(TEXT(AE128,"0.#"),1)=".",FALSE,TRUE)</formula>
    </cfRule>
    <cfRule type="expression" dxfId="2586" priority="13148">
      <formula>IF(RIGHT(TEXT(AE128,"0.#"),1)=".",TRUE,FALSE)</formula>
    </cfRule>
  </conditionalFormatting>
  <conditionalFormatting sqref="AI128">
    <cfRule type="expression" dxfId="2585" priority="13145">
      <formula>IF(RIGHT(TEXT(AI128,"0.#"),1)=".",FALSE,TRUE)</formula>
    </cfRule>
    <cfRule type="expression" dxfId="2584" priority="13146">
      <formula>IF(RIGHT(TEXT(AI128,"0.#"),1)=".",TRUE,FALSE)</formula>
    </cfRule>
  </conditionalFormatting>
  <conditionalFormatting sqref="AM128">
    <cfRule type="expression" dxfId="2583" priority="13143">
      <formula>IF(RIGHT(TEXT(AM128,"0.#"),1)=".",FALSE,TRUE)</formula>
    </cfRule>
    <cfRule type="expression" dxfId="2582" priority="13144">
      <formula>IF(RIGHT(TEXT(AM128,"0.#"),1)=".",TRUE,FALSE)</formula>
    </cfRule>
  </conditionalFormatting>
  <conditionalFormatting sqref="AQ129">
    <cfRule type="expression" dxfId="2581" priority="13135">
      <formula>IF(RIGHT(TEXT(AQ129,"0.#"),1)=".",FALSE,TRUE)</formula>
    </cfRule>
    <cfRule type="expression" dxfId="2580" priority="13136">
      <formula>IF(RIGHT(TEXT(AQ129,"0.#"),1)=".",TRUE,FALSE)</formula>
    </cfRule>
  </conditionalFormatting>
  <conditionalFormatting sqref="AE75">
    <cfRule type="expression" dxfId="2579" priority="13133">
      <formula>IF(RIGHT(TEXT(AE75,"0.#"),1)=".",FALSE,TRUE)</formula>
    </cfRule>
    <cfRule type="expression" dxfId="2578" priority="13134">
      <formula>IF(RIGHT(TEXT(AE75,"0.#"),1)=".",TRUE,FALSE)</formula>
    </cfRule>
  </conditionalFormatting>
  <conditionalFormatting sqref="AE76">
    <cfRule type="expression" dxfId="2577" priority="13131">
      <formula>IF(RIGHT(TEXT(AE76,"0.#"),1)=".",FALSE,TRUE)</formula>
    </cfRule>
    <cfRule type="expression" dxfId="2576" priority="13132">
      <formula>IF(RIGHT(TEXT(AE76,"0.#"),1)=".",TRUE,FALSE)</formula>
    </cfRule>
  </conditionalFormatting>
  <conditionalFormatting sqref="AE77">
    <cfRule type="expression" dxfId="2575" priority="13129">
      <formula>IF(RIGHT(TEXT(AE77,"0.#"),1)=".",FALSE,TRUE)</formula>
    </cfRule>
    <cfRule type="expression" dxfId="2574" priority="13130">
      <formula>IF(RIGHT(TEXT(AE77,"0.#"),1)=".",TRUE,FALSE)</formula>
    </cfRule>
  </conditionalFormatting>
  <conditionalFormatting sqref="AI77">
    <cfRule type="expression" dxfId="2573" priority="13127">
      <formula>IF(RIGHT(TEXT(AI77,"0.#"),1)=".",FALSE,TRUE)</formula>
    </cfRule>
    <cfRule type="expression" dxfId="2572" priority="13128">
      <formula>IF(RIGHT(TEXT(AI77,"0.#"),1)=".",TRUE,FALSE)</formula>
    </cfRule>
  </conditionalFormatting>
  <conditionalFormatting sqref="AI76">
    <cfRule type="expression" dxfId="2571" priority="13125">
      <formula>IF(RIGHT(TEXT(AI76,"0.#"),1)=".",FALSE,TRUE)</formula>
    </cfRule>
    <cfRule type="expression" dxfId="2570" priority="13126">
      <formula>IF(RIGHT(TEXT(AI76,"0.#"),1)=".",TRUE,FALSE)</formula>
    </cfRule>
  </conditionalFormatting>
  <conditionalFormatting sqref="AI75">
    <cfRule type="expression" dxfId="2569" priority="13123">
      <formula>IF(RIGHT(TEXT(AI75,"0.#"),1)=".",FALSE,TRUE)</formula>
    </cfRule>
    <cfRule type="expression" dxfId="2568" priority="13124">
      <formula>IF(RIGHT(TEXT(AI75,"0.#"),1)=".",TRUE,FALSE)</formula>
    </cfRule>
  </conditionalFormatting>
  <conditionalFormatting sqref="AM75">
    <cfRule type="expression" dxfId="2567" priority="13121">
      <formula>IF(RIGHT(TEXT(AM75,"0.#"),1)=".",FALSE,TRUE)</formula>
    </cfRule>
    <cfRule type="expression" dxfId="2566" priority="13122">
      <formula>IF(RIGHT(TEXT(AM75,"0.#"),1)=".",TRUE,FALSE)</formula>
    </cfRule>
  </conditionalFormatting>
  <conditionalFormatting sqref="AM76">
    <cfRule type="expression" dxfId="2565" priority="13119">
      <formula>IF(RIGHT(TEXT(AM76,"0.#"),1)=".",FALSE,TRUE)</formula>
    </cfRule>
    <cfRule type="expression" dxfId="2564" priority="13120">
      <formula>IF(RIGHT(TEXT(AM76,"0.#"),1)=".",TRUE,FALSE)</formula>
    </cfRule>
  </conditionalFormatting>
  <conditionalFormatting sqref="AM77">
    <cfRule type="expression" dxfId="2563" priority="13117">
      <formula>IF(RIGHT(TEXT(AM77,"0.#"),1)=".",FALSE,TRUE)</formula>
    </cfRule>
    <cfRule type="expression" dxfId="2562" priority="13118">
      <formula>IF(RIGHT(TEXT(AM77,"0.#"),1)=".",TRUE,FALSE)</formula>
    </cfRule>
  </conditionalFormatting>
  <conditionalFormatting sqref="AE134:AE135 AI134:AI135 AM134:AM135 AQ134:AQ135 AU134:AU135">
    <cfRule type="expression" dxfId="2561" priority="13103">
      <formula>IF(RIGHT(TEXT(AE134,"0.#"),1)=".",FALSE,TRUE)</formula>
    </cfRule>
    <cfRule type="expression" dxfId="2560" priority="13104">
      <formula>IF(RIGHT(TEXT(AE134,"0.#"),1)=".",TRUE,FALSE)</formula>
    </cfRule>
  </conditionalFormatting>
  <conditionalFormatting sqref="AE433">
    <cfRule type="expression" dxfId="2559" priority="13073">
      <formula>IF(RIGHT(TEXT(AE433,"0.#"),1)=".",FALSE,TRUE)</formula>
    </cfRule>
    <cfRule type="expression" dxfId="2558" priority="13074">
      <formula>IF(RIGHT(TEXT(AE433,"0.#"),1)=".",TRUE,FALSE)</formula>
    </cfRule>
  </conditionalFormatting>
  <conditionalFormatting sqref="AE434">
    <cfRule type="expression" dxfId="2557" priority="13071">
      <formula>IF(RIGHT(TEXT(AE434,"0.#"),1)=".",FALSE,TRUE)</formula>
    </cfRule>
    <cfRule type="expression" dxfId="2556" priority="13072">
      <formula>IF(RIGHT(TEXT(AE434,"0.#"),1)=".",TRUE,FALSE)</formula>
    </cfRule>
  </conditionalFormatting>
  <conditionalFormatting sqref="AE435">
    <cfRule type="expression" dxfId="2555" priority="13069">
      <formula>IF(RIGHT(TEXT(AE435,"0.#"),1)=".",FALSE,TRUE)</formula>
    </cfRule>
    <cfRule type="expression" dxfId="2554" priority="13070">
      <formula>IF(RIGHT(TEXT(AE435,"0.#"),1)=".",TRUE,FALSE)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47:AO874">
    <cfRule type="expression" dxfId="2535" priority="6673">
      <formula>IF(AND(AL847&gt;=0, RIGHT(TEXT(AL847,"0.#"),1)&lt;&gt;"."),TRUE,FALSE)</formula>
    </cfRule>
    <cfRule type="expression" dxfId="2534" priority="6674">
      <formula>IF(AND(AL847&gt;=0, RIGHT(TEXT(AL847,"0.#"),1)="."),TRUE,FALSE)</formula>
    </cfRule>
    <cfRule type="expression" dxfId="2533" priority="6675">
      <formula>IF(AND(AL847&lt;0, RIGHT(TEXT(AL847,"0.#"),1)&lt;&gt;"."),TRUE,FALSE)</formula>
    </cfRule>
    <cfRule type="expression" dxfId="2532" priority="6676">
      <formula>IF(AND(AL847&lt;0, RIGHT(TEXT(AL847,"0.#"),1)="."),TRUE,FALSE)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45:AO846">
    <cfRule type="expression" dxfId="2423" priority="2859">
      <formula>IF(AND(AL845&gt;=0, RIGHT(TEXT(AL845,"0.#"),1)&lt;&gt;"."),TRUE,FALSE)</formula>
    </cfRule>
    <cfRule type="expression" dxfId="2422" priority="2860">
      <formula>IF(AND(AL845&gt;=0, RIGHT(TEXT(AL845,"0.#"),1)="."),TRUE,FALSE)</formula>
    </cfRule>
    <cfRule type="expression" dxfId="2421" priority="2861">
      <formula>IF(AND(AL845&lt;0, RIGHT(TEXT(AL845,"0.#"),1)&lt;&gt;"."),TRUE,FALSE)</formula>
    </cfRule>
    <cfRule type="expression" dxfId="2420" priority="2862">
      <formula>IF(AND(AL845&lt;0, RIGHT(TEXT(AL845,"0.#"),1)="."),TRUE,FALSE)</formula>
    </cfRule>
  </conditionalFormatting>
  <conditionalFormatting sqref="Y845:Y846">
    <cfRule type="expression" dxfId="2419" priority="2857">
      <formula>IF(RIGHT(TEXT(Y845,"0.#"),1)=".",FALSE,TRUE)</formula>
    </cfRule>
    <cfRule type="expression" dxfId="2418" priority="2858">
      <formula>IF(RIGHT(TEXT(Y845,"0.#"),1)=".",TRUE,FALSE)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E194:AE195 AI194:AI195 AM194:AM195 AQ194:AQ195 AU194:AU195">
    <cfRule type="expression" dxfId="2199" priority="1985">
      <formula>IF(RIGHT(TEXT(AE194,"0.#"),1)=".",FALSE,TRUE)</formula>
    </cfRule>
    <cfRule type="expression" dxfId="2198" priority="1986">
      <formula>IF(RIGHT(TEXT(AE194,"0.#"),1)=".",TRUE,FALSE)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80:Y907">
    <cfRule type="expression" dxfId="2101" priority="2117">
      <formula>IF(RIGHT(TEXT(Y880,"0.#"),1)=".",FALSE,TRUE)</formula>
    </cfRule>
    <cfRule type="expression" dxfId="2100" priority="2118">
      <formula>IF(RIGHT(TEXT(Y880,"0.#"),1)=".",TRUE,FALSE)</formula>
    </cfRule>
  </conditionalFormatting>
  <conditionalFormatting sqref="Y878:Y879">
    <cfRule type="expression" dxfId="2099" priority="2111">
      <formula>IF(RIGHT(TEXT(Y878,"0.#"),1)=".",FALSE,TRUE)</formula>
    </cfRule>
    <cfRule type="expression" dxfId="2098" priority="2112">
      <formula>IF(RIGHT(TEXT(Y878,"0.#"),1)=".",TRUE,FALSE)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4:Y945">
    <cfRule type="expression" dxfId="2093" priority="2087">
      <formula>IF(RIGHT(TEXT(Y944,"0.#"),1)=".",FALSE,TRUE)</formula>
    </cfRule>
    <cfRule type="expression" dxfId="2092" priority="2088">
      <formula>IF(RIGHT(TEXT(Y944,"0.#"),1)=".",TRUE,FALSE)</formula>
    </cfRule>
  </conditionalFormatting>
  <conditionalFormatting sqref="Y979:Y1006">
    <cfRule type="expression" dxfId="2091" priority="2081">
      <formula>IF(RIGHT(TEXT(Y979,"0.#"),1)=".",FALSE,TRUE)</formula>
    </cfRule>
    <cfRule type="expression" dxfId="2090" priority="2082">
      <formula>IF(RIGHT(TEXT(Y979,"0.#"),1)=".",TRUE,FALSE)</formula>
    </cfRule>
  </conditionalFormatting>
  <conditionalFormatting sqref="Y977:Y978">
    <cfRule type="expression" dxfId="2089" priority="2075">
      <formula>IF(RIGHT(TEXT(Y977,"0.#"),1)=".",FALSE,TRUE)</formula>
    </cfRule>
    <cfRule type="expression" dxfId="2088" priority="2076">
      <formula>IF(RIGHT(TEXT(Y977,"0.#"),1)=".",TRUE,FALSE)</formula>
    </cfRule>
  </conditionalFormatting>
  <conditionalFormatting sqref="Y1012:Y1039">
    <cfRule type="expression" dxfId="2087" priority="2069">
      <formula>IF(RIGHT(TEXT(Y1012,"0.#"),1)=".",FALSE,TRUE)</formula>
    </cfRule>
    <cfRule type="expression" dxfId="2086" priority="2070">
      <formula>IF(RIGHT(TEXT(Y1012,"0.#"),1)=".",TRUE,FALSE)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80:AO907">
    <cfRule type="expression" dxfId="2005" priority="2119">
      <formula>IF(AND(AL880&gt;=0, RIGHT(TEXT(AL880,"0.#"),1)&lt;&gt;"."),TRUE,FALSE)</formula>
    </cfRule>
    <cfRule type="expression" dxfId="2004" priority="2120">
      <formula>IF(AND(AL880&gt;=0, RIGHT(TEXT(AL880,"0.#"),1)="."),TRUE,FALSE)</formula>
    </cfRule>
    <cfRule type="expression" dxfId="2003" priority="2121">
      <formula>IF(AND(AL880&lt;0, RIGHT(TEXT(AL880,"0.#"),1)&lt;&gt;"."),TRUE,FALSE)</formula>
    </cfRule>
    <cfRule type="expression" dxfId="2002" priority="2122">
      <formula>IF(AND(AL880&lt;0, RIGHT(TEXT(AL880,"0.#"),1)="."),TRUE,FALSE)</formula>
    </cfRule>
  </conditionalFormatting>
  <conditionalFormatting sqref="AL878:AO879">
    <cfRule type="expression" dxfId="2001" priority="2113">
      <formula>IF(AND(AL878&gt;=0, RIGHT(TEXT(AL878,"0.#"),1)&lt;&gt;"."),TRUE,FALSE)</formula>
    </cfRule>
    <cfRule type="expression" dxfId="2000" priority="2114">
      <formula>IF(AND(AL878&gt;=0, RIGHT(TEXT(AL878,"0.#"),1)="."),TRUE,FALSE)</formula>
    </cfRule>
    <cfRule type="expression" dxfId="1999" priority="2115">
      <formula>IF(AND(AL878&lt;0, RIGHT(TEXT(AL878,"0.#"),1)&lt;&gt;"."),TRUE,FALSE)</formula>
    </cfRule>
    <cfRule type="expression" dxfId="1998" priority="2116">
      <formula>IF(AND(AL878&lt;0, RIGHT(TEXT(AL878,"0.#"),1)="."),TRUE,FALSE)</formula>
    </cfRule>
  </conditionalFormatting>
  <conditionalFormatting sqref="AL913:AO940">
    <cfRule type="expression" dxfId="1997" priority="2107">
      <formula>IF(AND(AL913&gt;=0, RIGHT(TEXT(AL913,"0.#"),1)&lt;&gt;"."),TRUE,FALSE)</formula>
    </cfRule>
    <cfRule type="expression" dxfId="1996" priority="2108">
      <formula>IF(AND(AL913&gt;=0, RIGHT(TEXT(AL913,"0.#"),1)="."),TRUE,FALSE)</formula>
    </cfRule>
    <cfRule type="expression" dxfId="1995" priority="2109">
      <formula>IF(AND(AL913&lt;0, RIGHT(TEXT(AL913,"0.#"),1)&lt;&gt;"."),TRUE,FALSE)</formula>
    </cfRule>
    <cfRule type="expression" dxfId="1994" priority="2110">
      <formula>IF(AND(AL913&lt;0, RIGHT(TEXT(AL913,"0.#"),1)="."),TRUE,FALSE)</formula>
    </cfRule>
  </conditionalFormatting>
  <conditionalFormatting sqref="AL911:AO912">
    <cfRule type="expression" dxfId="1993" priority="2101">
      <formula>IF(AND(AL911&gt;=0, RIGHT(TEXT(AL911,"0.#"),1)&lt;&gt;"."),TRUE,FALSE)</formula>
    </cfRule>
    <cfRule type="expression" dxfId="1992" priority="2102">
      <formula>IF(AND(AL911&gt;=0, RIGHT(TEXT(AL911,"0.#"),1)="."),TRUE,FALSE)</formula>
    </cfRule>
    <cfRule type="expression" dxfId="1991" priority="2103">
      <formula>IF(AND(AL911&lt;0, RIGHT(TEXT(AL911,"0.#"),1)&lt;&gt;"."),TRUE,FALSE)</formula>
    </cfRule>
    <cfRule type="expression" dxfId="1990" priority="2104">
      <formula>IF(AND(AL911&lt;0, RIGHT(TEXT(AL911,"0.#"),1)="."),TRUE,FALSE)</formula>
    </cfRule>
  </conditionalFormatting>
  <conditionalFormatting sqref="AL946:AO973">
    <cfRule type="expression" dxfId="1989" priority="2095">
      <formula>IF(AND(AL946&gt;=0, RIGHT(TEXT(AL946,"0.#"),1)&lt;&gt;"."),TRUE,FALSE)</formula>
    </cfRule>
    <cfRule type="expression" dxfId="1988" priority="2096">
      <formula>IF(AND(AL946&gt;=0, RIGHT(TEXT(AL946,"0.#"),1)="."),TRUE,FALSE)</formula>
    </cfRule>
    <cfRule type="expression" dxfId="1987" priority="2097">
      <formula>IF(AND(AL946&lt;0, RIGHT(TEXT(AL946,"0.#"),1)&lt;&gt;"."),TRUE,FALSE)</formula>
    </cfRule>
    <cfRule type="expression" dxfId="1986" priority="2098">
      <formula>IF(AND(AL946&lt;0, RIGHT(TEXT(AL946,"0.#"),1)="."),TRUE,FALSE)</formula>
    </cfRule>
  </conditionalFormatting>
  <conditionalFormatting sqref="AL944:AO945">
    <cfRule type="expression" dxfId="1985" priority="2089">
      <formula>IF(AND(AL944&gt;=0, RIGHT(TEXT(AL944,"0.#"),1)&lt;&gt;"."),TRUE,FALSE)</formula>
    </cfRule>
    <cfRule type="expression" dxfId="1984" priority="2090">
      <formula>IF(AND(AL944&gt;=0, RIGHT(TEXT(AL944,"0.#"),1)="."),TRUE,FALSE)</formula>
    </cfRule>
    <cfRule type="expression" dxfId="1983" priority="2091">
      <formula>IF(AND(AL944&lt;0, RIGHT(TEXT(AL944,"0.#"),1)&lt;&gt;"."),TRUE,FALSE)</formula>
    </cfRule>
    <cfRule type="expression" dxfId="1982" priority="2092">
      <formula>IF(AND(AL944&lt;0, RIGHT(TEXT(AL944,"0.#"),1)="."),TRUE,FALSE)</formula>
    </cfRule>
  </conditionalFormatting>
  <conditionalFormatting sqref="AL979:AO1006">
    <cfRule type="expression" dxfId="1981" priority="2083">
      <formula>IF(AND(AL979&gt;=0, RIGHT(TEXT(AL979,"0.#"),1)&lt;&gt;"."),TRUE,FALSE)</formula>
    </cfRule>
    <cfRule type="expression" dxfId="1980" priority="2084">
      <formula>IF(AND(AL979&gt;=0, RIGHT(TEXT(AL979,"0.#"),1)="."),TRUE,FALSE)</formula>
    </cfRule>
    <cfRule type="expression" dxfId="1979" priority="2085">
      <formula>IF(AND(AL979&lt;0, RIGHT(TEXT(AL979,"0.#"),1)&lt;&gt;"."),TRUE,FALSE)</formula>
    </cfRule>
    <cfRule type="expression" dxfId="1978" priority="2086">
      <formula>IF(AND(AL979&lt;0, RIGHT(TEXT(AL979,"0.#"),1)="."),TRUE,FALSE)</formula>
    </cfRule>
  </conditionalFormatting>
  <conditionalFormatting sqref="AL977:AO978">
    <cfRule type="expression" dxfId="1977" priority="2077">
      <formula>IF(AND(AL977&gt;=0, RIGHT(TEXT(AL977,"0.#"),1)&lt;&gt;"."),TRUE,FALSE)</formula>
    </cfRule>
    <cfRule type="expression" dxfId="1976" priority="2078">
      <formula>IF(AND(AL977&gt;=0, RIGHT(TEXT(AL977,"0.#"),1)="."),TRUE,FALSE)</formula>
    </cfRule>
    <cfRule type="expression" dxfId="1975" priority="2079">
      <formula>IF(AND(AL977&lt;0, RIGHT(TEXT(AL977,"0.#"),1)&lt;&gt;"."),TRUE,FALSE)</formula>
    </cfRule>
    <cfRule type="expression" dxfId="1974" priority="2080">
      <formula>IF(AND(AL977&lt;0, RIGHT(TEXT(AL977,"0.#"),1)="."),TRUE,FALSE)</formula>
    </cfRule>
  </conditionalFormatting>
  <conditionalFormatting sqref="AL1012:AO1039">
    <cfRule type="expression" dxfId="1973" priority="2071">
      <formula>IF(AND(AL1012&gt;=0, RIGHT(TEXT(AL1012,"0.#"),1)&lt;&gt;"."),TRUE,FALSE)</formula>
    </cfRule>
    <cfRule type="expression" dxfId="1972" priority="2072">
      <formula>IF(AND(AL1012&gt;=0, RIGHT(TEXT(AL1012,"0.#"),1)="."),TRUE,FALSE)</formula>
    </cfRule>
    <cfRule type="expression" dxfId="1971" priority="2073">
      <formula>IF(AND(AL1012&lt;0, RIGHT(TEXT(AL1012,"0.#"),1)&lt;&gt;"."),TRUE,FALSE)</formula>
    </cfRule>
    <cfRule type="expression" dxfId="1970" priority="2074">
      <formula>IF(AND(AL1012&lt;0, RIGHT(TEXT(AL1012,"0.#"),1)="."),TRUE,FALSE)</formula>
    </cfRule>
  </conditionalFormatting>
  <conditionalFormatting sqref="AL1010:AO1011">
    <cfRule type="expression" dxfId="1969" priority="2065">
      <formula>IF(AND(AL1010&gt;=0, RIGHT(TEXT(AL1010,"0.#"),1)&lt;&gt;"."),TRUE,FALSE)</formula>
    </cfRule>
    <cfRule type="expression" dxfId="1968" priority="2066">
      <formula>IF(AND(AL1010&gt;=0, RIGHT(TEXT(AL1010,"0.#"),1)="."),TRUE,FALSE)</formula>
    </cfRule>
    <cfRule type="expression" dxfId="1967" priority="2067">
      <formula>IF(AND(AL1010&lt;0, RIGHT(TEXT(AL1010,"0.#"),1)&lt;&gt;"."),TRUE,FALSE)</formula>
    </cfRule>
    <cfRule type="expression" dxfId="1966" priority="2068">
      <formula>IF(AND(AL1010&lt;0, RIGHT(TEXT(AL1010,"0.#"),1)="."),TRUE,FALSE)</formula>
    </cfRule>
  </conditionalFormatting>
  <conditionalFormatting sqref="Y1010:Y1011">
    <cfRule type="expression" dxfId="1965" priority="2063">
      <formula>IF(RIGHT(TEXT(Y1010,"0.#"),1)=".",FALSE,TRUE)</formula>
    </cfRule>
    <cfRule type="expression" dxfId="1964" priority="2064">
      <formula>IF(RIGHT(TEXT(Y1010,"0.#"),1)=".",TRUE,FALSE)</formula>
    </cfRule>
  </conditionalFormatting>
  <conditionalFormatting sqref="AL1045:AO1072">
    <cfRule type="expression" dxfId="1963" priority="2059">
      <formula>IF(AND(AL1045&gt;=0, RIGHT(TEXT(AL1045,"0.#"),1)&lt;&gt;"."),TRUE,FALSE)</formula>
    </cfRule>
    <cfRule type="expression" dxfId="1962" priority="2060">
      <formula>IF(AND(AL1045&gt;=0, RIGHT(TEXT(AL1045,"0.#"),1)="."),TRUE,FALSE)</formula>
    </cfRule>
    <cfRule type="expression" dxfId="1961" priority="2061">
      <formula>IF(AND(AL1045&lt;0, RIGHT(TEXT(AL1045,"0.#"),1)&lt;&gt;"."),TRUE,FALSE)</formula>
    </cfRule>
    <cfRule type="expression" dxfId="1960" priority="2062">
      <formula>IF(AND(AL1045&lt;0, RIGHT(TEXT(AL1045,"0.#"),1)="."),TRUE,FALSE)</formula>
    </cfRule>
  </conditionalFormatting>
  <conditionalFormatting sqref="Y1045:Y1072">
    <cfRule type="expression" dxfId="1959" priority="2057">
      <formula>IF(RIGHT(TEXT(Y1045,"0.#"),1)=".",FALSE,TRUE)</formula>
    </cfRule>
    <cfRule type="expression" dxfId="1958" priority="2058">
      <formula>IF(RIGHT(TEXT(Y1045,"0.#"),1)=".",TRUE,FALSE)</formula>
    </cfRule>
  </conditionalFormatting>
  <conditionalFormatting sqref="AL1043:AO1044">
    <cfRule type="expression" dxfId="1957" priority="2053">
      <formula>IF(AND(AL1043&gt;=0, RIGHT(TEXT(AL1043,"0.#"),1)&lt;&gt;"."),TRUE,FALSE)</formula>
    </cfRule>
    <cfRule type="expression" dxfId="1956" priority="2054">
      <formula>IF(AND(AL1043&gt;=0, RIGHT(TEXT(AL1043,"0.#"),1)="."),TRUE,FALSE)</formula>
    </cfRule>
    <cfRule type="expression" dxfId="1955" priority="2055">
      <formula>IF(AND(AL1043&lt;0, RIGHT(TEXT(AL1043,"0.#"),1)&lt;&gt;"."),TRUE,FALSE)</formula>
    </cfRule>
    <cfRule type="expression" dxfId="1954" priority="2056">
      <formula>IF(AND(AL1043&lt;0, RIGHT(TEXT(AL1043,"0.#"),1)="."),TRUE,FALSE)</formula>
    </cfRule>
  </conditionalFormatting>
  <conditionalFormatting sqref="Y1043:Y1044">
    <cfRule type="expression" dxfId="1953" priority="2051">
      <formula>IF(RIGHT(TEXT(Y1043,"0.#"),1)=".",FALSE,TRUE)</formula>
    </cfRule>
    <cfRule type="expression" dxfId="1952" priority="2052">
      <formula>IF(RIGHT(TEXT(Y1043,"0.#"),1)=".",TRUE,FALSE)</formula>
    </cfRule>
  </conditionalFormatting>
  <conditionalFormatting sqref="AL1078:AO1105">
    <cfRule type="expression" dxfId="1951" priority="2047">
      <formula>IF(AND(AL1078&gt;=0, RIGHT(TEXT(AL1078,"0.#"),1)&lt;&gt;"."),TRUE,FALSE)</formula>
    </cfRule>
    <cfRule type="expression" dxfId="1950" priority="2048">
      <formula>IF(AND(AL1078&gt;=0, RIGHT(TEXT(AL1078,"0.#"),1)="."),TRUE,FALSE)</formula>
    </cfRule>
    <cfRule type="expression" dxfId="1949" priority="2049">
      <formula>IF(AND(AL1078&lt;0, RIGHT(TEXT(AL1078,"0.#"),1)&lt;&gt;"."),TRUE,FALSE)</formula>
    </cfRule>
    <cfRule type="expression" dxfId="1948" priority="2050">
      <formula>IF(AND(AL1078&lt;0, RIGHT(TEXT(AL1078,"0.#"),1)="."),TRUE,FALSE)</formula>
    </cfRule>
  </conditionalFormatting>
  <conditionalFormatting sqref="Y1078:Y1105">
    <cfRule type="expression" dxfId="1947" priority="2045">
      <formula>IF(RIGHT(TEXT(Y1078,"0.#"),1)=".",FALSE,TRUE)</formula>
    </cfRule>
    <cfRule type="expression" dxfId="1946" priority="2046">
      <formula>IF(RIGHT(TEXT(Y1078,"0.#"),1)=".",TRUE,FALSE)</formula>
    </cfRule>
  </conditionalFormatting>
  <conditionalFormatting sqref="AL1076:AO1077">
    <cfRule type="expression" dxfId="1945" priority="2041">
      <formula>IF(AND(AL1076&gt;=0, RIGHT(TEXT(AL1076,"0.#"),1)&lt;&gt;"."),TRUE,FALSE)</formula>
    </cfRule>
    <cfRule type="expression" dxfId="1944" priority="2042">
      <formula>IF(AND(AL1076&gt;=0, RIGHT(TEXT(AL1076,"0.#"),1)="."),TRUE,FALSE)</formula>
    </cfRule>
    <cfRule type="expression" dxfId="1943" priority="2043">
      <formula>IF(AND(AL1076&lt;0, RIGHT(TEXT(AL1076,"0.#"),1)&lt;&gt;"."),TRUE,FALSE)</formula>
    </cfRule>
    <cfRule type="expression" dxfId="1942" priority="2044">
      <formula>IF(AND(AL1076&lt;0, RIGHT(TEXT(AL1076,"0.#"),1)="."),TRUE,FALSE)</formula>
    </cfRule>
  </conditionalFormatting>
  <conditionalFormatting sqref="Y1076:Y1077">
    <cfRule type="expression" dxfId="1941" priority="2039">
      <formula>IF(RIGHT(TEXT(Y1076,"0.#"),1)=".",FALSE,TRUE)</formula>
    </cfRule>
    <cfRule type="expression" dxfId="1940" priority="2040">
      <formula>IF(RIGHT(TEXT(Y1076,"0.#"),1)=".",TRUE,FALSE)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Y946:Y947">
    <cfRule type="expression" dxfId="745" priority="47">
      <formula>IF(RIGHT(TEXT(Y946,"0.#"),1)=".",FALSE,TRUE)</formula>
    </cfRule>
    <cfRule type="expression" dxfId="744" priority="48">
      <formula>IF(RIGHT(TEXT(Y946,"0.#"),1)=".",TRUE,FALSE)</formula>
    </cfRule>
  </conditionalFormatting>
  <conditionalFormatting sqref="Y948:Y949">
    <cfRule type="expression" dxfId="743" priority="45">
      <formula>IF(RIGHT(TEXT(Y948,"0.#"),1)=".",FALSE,TRUE)</formula>
    </cfRule>
    <cfRule type="expression" dxfId="742" priority="46">
      <formula>IF(RIGHT(TEXT(Y948,"0.#"),1)=".",TRUE,FALSE)</formula>
    </cfRule>
  </conditionalFormatting>
  <conditionalFormatting sqref="Y950:Y951">
    <cfRule type="expression" dxfId="741" priority="43">
      <formula>IF(RIGHT(TEXT(Y950,"0.#"),1)=".",FALSE,TRUE)</formula>
    </cfRule>
    <cfRule type="expression" dxfId="740" priority="44">
      <formula>IF(RIGHT(TEXT(Y950,"0.#"),1)=".",TRUE,FALSE)</formula>
    </cfRule>
  </conditionalFormatting>
  <conditionalFormatting sqref="Y952:Y953">
    <cfRule type="expression" dxfId="739" priority="41">
      <formula>IF(RIGHT(TEXT(Y952,"0.#"),1)=".",FALSE,TRUE)</formula>
    </cfRule>
    <cfRule type="expression" dxfId="738" priority="42">
      <formula>IF(RIGHT(TEXT(Y952,"0.#"),1)=".",TRUE,FALSE)</formula>
    </cfRule>
  </conditionalFormatting>
  <conditionalFormatting sqref="Y954:Y955">
    <cfRule type="expression" dxfId="737" priority="39">
      <formula>IF(RIGHT(TEXT(Y954,"0.#"),1)=".",FALSE,TRUE)</formula>
    </cfRule>
    <cfRule type="expression" dxfId="736" priority="40">
      <formula>IF(RIGHT(TEXT(Y954,"0.#"),1)=".",TRUE,FALSE)</formula>
    </cfRule>
  </conditionalFormatting>
  <conditionalFormatting sqref="Y956:Y957">
    <cfRule type="expression" dxfId="735" priority="37">
      <formula>IF(RIGHT(TEXT(Y956,"0.#"),1)=".",FALSE,TRUE)</formula>
    </cfRule>
    <cfRule type="expression" dxfId="734" priority="38">
      <formula>IF(RIGHT(TEXT(Y956,"0.#"),1)=".",TRUE,FALSE)</formula>
    </cfRule>
  </conditionalFormatting>
  <conditionalFormatting sqref="Y958:Y959">
    <cfRule type="expression" dxfId="733" priority="35">
      <formula>IF(RIGHT(TEXT(Y958,"0.#"),1)=".",FALSE,TRUE)</formula>
    </cfRule>
    <cfRule type="expression" dxfId="732" priority="36">
      <formula>IF(RIGHT(TEXT(Y958,"0.#"),1)=".",TRUE,FALSE)</formula>
    </cfRule>
  </conditionalFormatting>
  <conditionalFormatting sqref="Y960:Y961">
    <cfRule type="expression" dxfId="731" priority="33">
      <formula>IF(RIGHT(TEXT(Y960,"0.#"),1)=".",FALSE,TRUE)</formula>
    </cfRule>
    <cfRule type="expression" dxfId="730" priority="34">
      <formula>IF(RIGHT(TEXT(Y960,"0.#"),1)=".",TRUE,FALSE)</formula>
    </cfRule>
  </conditionalFormatting>
  <conditionalFormatting sqref="Y962:Y963">
    <cfRule type="expression" dxfId="729" priority="31">
      <formula>IF(RIGHT(TEXT(Y962,"0.#"),1)=".",FALSE,TRUE)</formula>
    </cfRule>
    <cfRule type="expression" dxfId="728" priority="32">
      <formula>IF(RIGHT(TEXT(Y962,"0.#"),1)=".",TRUE,FALSE)</formula>
    </cfRule>
  </conditionalFormatting>
  <conditionalFormatting sqref="Y964:Y965">
    <cfRule type="expression" dxfId="727" priority="29">
      <formula>IF(RIGHT(TEXT(Y964,"0.#"),1)=".",FALSE,TRUE)</formula>
    </cfRule>
    <cfRule type="expression" dxfId="726" priority="30">
      <formula>IF(RIGHT(TEXT(Y964,"0.#"),1)=".",TRUE,FALSE)</formula>
    </cfRule>
  </conditionalFormatting>
  <conditionalFormatting sqref="Y966:Y967">
    <cfRule type="expression" dxfId="725" priority="27">
      <formula>IF(RIGHT(TEXT(Y966,"0.#"),1)=".",FALSE,TRUE)</formula>
    </cfRule>
    <cfRule type="expression" dxfId="724" priority="28">
      <formula>IF(RIGHT(TEXT(Y966,"0.#"),1)=".",TRUE,FALSE)</formula>
    </cfRule>
  </conditionalFormatting>
  <conditionalFormatting sqref="Y968:Y969">
    <cfRule type="expression" dxfId="723" priority="25">
      <formula>IF(RIGHT(TEXT(Y968,"0.#"),1)=".",FALSE,TRUE)</formula>
    </cfRule>
    <cfRule type="expression" dxfId="722" priority="26">
      <formula>IF(RIGHT(TEXT(Y968,"0.#"),1)=".",TRUE,FALSE)</formula>
    </cfRule>
  </conditionalFormatting>
  <conditionalFormatting sqref="Y970:Y971">
    <cfRule type="expression" dxfId="721" priority="21">
      <formula>IF(RIGHT(TEXT(Y970,"0.#"),1)=".",FALSE,TRUE)</formula>
    </cfRule>
    <cfRule type="expression" dxfId="720" priority="22">
      <formula>IF(RIGHT(TEXT(Y970,"0.#"),1)=".",TRUE,FALSE)</formula>
    </cfRule>
  </conditionalFormatting>
  <conditionalFormatting sqref="Y972:Y973">
    <cfRule type="expression" dxfId="719" priority="19">
      <formula>IF(RIGHT(TEXT(Y972,"0.#"),1)=".",FALSE,TRUE)</formula>
    </cfRule>
    <cfRule type="expression" dxfId="718" priority="20">
      <formula>IF(RIGHT(TEXT(Y972,"0.#"),1)=".",TRUE,FALSE)</formula>
    </cfRule>
  </conditionalFormatting>
  <conditionalFormatting sqref="AU804:AU811 AU802">
    <cfRule type="expression" dxfId="717" priority="15">
      <formula>IF(RIGHT(TEXT(AU802,"0.#"),1)=".",FALSE,TRUE)</formula>
    </cfRule>
    <cfRule type="expression" dxfId="716" priority="16">
      <formula>IF(RIGHT(TEXT(AU802,"0.#"),1)=".",TRUE,FALSE)</formula>
    </cfRule>
  </conditionalFormatting>
  <conditionalFormatting sqref="AU803">
    <cfRule type="expression" dxfId="715" priority="17">
      <formula>IF(RIGHT(TEXT(AU803,"0.#"),1)=".",FALSE,TRUE)</formula>
    </cfRule>
    <cfRule type="expression" dxfId="714" priority="18">
      <formula>IF(RIGHT(TEXT(AU803,"0.#"),1)=".",TRUE,FALSE)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cfRule type="expression" dxfId="703" priority="3">
      <formula>IF(RIGHT(TEXT(AM459,"0.#"),1)=".",FALSE,TRUE)</formula>
    </cfRule>
    <cfRule type="expression" dxfId="702" priority="4">
      <formula>IF(RIGHT(TEXT(AM459,"0.#"),1)=".",TRUE,FALSE)</formula>
    </cfRule>
  </conditionalFormatting>
  <conditionalFormatting sqref="AM460">
    <cfRule type="expression" dxfId="701" priority="1">
      <formula>IF(RIGHT(TEXT(AM460,"0.#"),1)=".",FALSE,TRUE)</formula>
    </cfRule>
    <cfRule type="expression" dxfId="700" priority="2">
      <formula>IF(RIGHT(TEXT(AM460,"0.#"),1)=".",TRUE,FALSE)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29" max="50" man="1"/>
    <brk id="218" max="50" man="1"/>
    <brk id="246" max="50" man="1"/>
    <brk id="315" max="50" man="1"/>
    <brk id="331" max="50" man="1"/>
    <brk id="704" max="50" man="1"/>
    <brk id="735" max="50" man="1"/>
    <brk id="799" max="50" man="1"/>
    <brk id="853" max="50" man="1"/>
    <brk id="905" max="50" man="1"/>
    <brk id="944" max="50" man="1"/>
    <brk id="974" max="50" man="1"/>
    <brk id="1013" max="50" man="1"/>
    <brk id="111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756</v>
      </c>
      <c r="C5" s="13" t="str">
        <f t="shared" si="0"/>
        <v>海洋政策</v>
      </c>
      <c r="D5" s="13" t="str">
        <f>IF(C5="",D4,IF(D4&lt;&gt;"",CONCATENATE(D4,"、",C5),C5))</f>
        <v>海洋政策</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t="s">
        <v>756</v>
      </c>
      <c r="C10" s="13" t="str">
        <f t="shared" si="0"/>
        <v>国土強靱化施策</v>
      </c>
      <c r="D10" s="13" t="str">
        <f t="shared" si="8"/>
        <v>海洋政策、国土強靱化施策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0" t="s">
        <v>345</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35"/>
      <c r="Z2" s="840"/>
      <c r="AA2" s="841"/>
      <c r="AB2" s="1039" t="s">
        <v>11</v>
      </c>
      <c r="AC2" s="1040"/>
      <c r="AD2" s="1041"/>
      <c r="AE2" s="1045" t="s">
        <v>386</v>
      </c>
      <c r="AF2" s="1045"/>
      <c r="AG2" s="1045"/>
      <c r="AH2" s="1045"/>
      <c r="AI2" s="1045" t="s">
        <v>408</v>
      </c>
      <c r="AJ2" s="1045"/>
      <c r="AK2" s="1045"/>
      <c r="AL2" s="572"/>
      <c r="AM2" s="1045" t="s">
        <v>505</v>
      </c>
      <c r="AN2" s="1045"/>
      <c r="AO2" s="1045"/>
      <c r="AP2" s="572"/>
      <c r="AQ2" s="158" t="s">
        <v>232</v>
      </c>
      <c r="AR2" s="133"/>
      <c r="AS2" s="133"/>
      <c r="AT2" s="134"/>
      <c r="AU2" s="548" t="s">
        <v>134</v>
      </c>
      <c r="AV2" s="548"/>
      <c r="AW2" s="548"/>
      <c r="AX2" s="549"/>
      <c r="AY2" s="34">
        <f>COUNTA($G$4)</f>
        <v>0</v>
      </c>
    </row>
    <row r="3" spans="1:51" ht="18.75" customHeight="1" x14ac:dyDescent="0.15">
      <c r="A3" s="410"/>
      <c r="B3" s="411"/>
      <c r="C3" s="411"/>
      <c r="D3" s="411"/>
      <c r="E3" s="411"/>
      <c r="F3" s="412"/>
      <c r="G3" s="429"/>
      <c r="H3" s="408"/>
      <c r="I3" s="408"/>
      <c r="J3" s="408"/>
      <c r="K3" s="408"/>
      <c r="L3" s="408"/>
      <c r="M3" s="408"/>
      <c r="N3" s="408"/>
      <c r="O3" s="430"/>
      <c r="P3" s="447"/>
      <c r="Q3" s="408"/>
      <c r="R3" s="408"/>
      <c r="S3" s="408"/>
      <c r="T3" s="408"/>
      <c r="U3" s="408"/>
      <c r="V3" s="408"/>
      <c r="W3" s="408"/>
      <c r="X3" s="430"/>
      <c r="Y3" s="1036"/>
      <c r="Z3" s="1037"/>
      <c r="AA3" s="1038"/>
      <c r="AB3" s="1042"/>
      <c r="AC3" s="1043"/>
      <c r="AD3" s="1044"/>
      <c r="AE3" s="930"/>
      <c r="AF3" s="930"/>
      <c r="AG3" s="930"/>
      <c r="AH3" s="930"/>
      <c r="AI3" s="930"/>
      <c r="AJ3" s="930"/>
      <c r="AK3" s="930"/>
      <c r="AL3" s="423"/>
      <c r="AM3" s="930"/>
      <c r="AN3" s="930"/>
      <c r="AO3" s="930"/>
      <c r="AP3" s="423"/>
      <c r="AQ3" s="199"/>
      <c r="AR3" s="200"/>
      <c r="AS3" s="136" t="s">
        <v>233</v>
      </c>
      <c r="AT3" s="137"/>
      <c r="AU3" s="200"/>
      <c r="AV3" s="200"/>
      <c r="AW3" s="408" t="s">
        <v>179</v>
      </c>
      <c r="AX3" s="409"/>
      <c r="AY3" s="34">
        <f>$AY$2</f>
        <v>0</v>
      </c>
    </row>
    <row r="4" spans="1:51" ht="22.5" customHeight="1" x14ac:dyDescent="0.15">
      <c r="A4" s="413"/>
      <c r="B4" s="411"/>
      <c r="C4" s="411"/>
      <c r="D4" s="411"/>
      <c r="E4" s="411"/>
      <c r="F4" s="412"/>
      <c r="G4" s="579"/>
      <c r="H4" s="1012"/>
      <c r="I4" s="1012"/>
      <c r="J4" s="1012"/>
      <c r="K4" s="1012"/>
      <c r="L4" s="1012"/>
      <c r="M4" s="1012"/>
      <c r="N4" s="1012"/>
      <c r="O4" s="1013"/>
      <c r="P4" s="108"/>
      <c r="Q4" s="1020"/>
      <c r="R4" s="1020"/>
      <c r="S4" s="1020"/>
      <c r="T4" s="1020"/>
      <c r="U4" s="1020"/>
      <c r="V4" s="1020"/>
      <c r="W4" s="1020"/>
      <c r="X4" s="1021"/>
      <c r="Y4" s="1030" t="s">
        <v>12</v>
      </c>
      <c r="Z4" s="1031"/>
      <c r="AA4" s="1032"/>
      <c r="AB4" s="476"/>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4"/>
      <c r="B5" s="415"/>
      <c r="C5" s="415"/>
      <c r="D5" s="415"/>
      <c r="E5" s="415"/>
      <c r="F5" s="416"/>
      <c r="G5" s="1014"/>
      <c r="H5" s="1015"/>
      <c r="I5" s="1015"/>
      <c r="J5" s="1015"/>
      <c r="K5" s="1015"/>
      <c r="L5" s="1015"/>
      <c r="M5" s="1015"/>
      <c r="N5" s="1015"/>
      <c r="O5" s="1016"/>
      <c r="P5" s="1022"/>
      <c r="Q5" s="1022"/>
      <c r="R5" s="1022"/>
      <c r="S5" s="1022"/>
      <c r="T5" s="1022"/>
      <c r="U5" s="1022"/>
      <c r="V5" s="1022"/>
      <c r="W5" s="1022"/>
      <c r="X5" s="1023"/>
      <c r="Y5" s="462" t="s">
        <v>54</v>
      </c>
      <c r="Z5" s="1027"/>
      <c r="AA5" s="1028"/>
      <c r="AB5" s="538"/>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4"/>
      <c r="B6" s="415"/>
      <c r="C6" s="415"/>
      <c r="D6" s="415"/>
      <c r="E6" s="415"/>
      <c r="F6" s="416"/>
      <c r="G6" s="1017"/>
      <c r="H6" s="1018"/>
      <c r="I6" s="1018"/>
      <c r="J6" s="1018"/>
      <c r="K6" s="1018"/>
      <c r="L6" s="1018"/>
      <c r="M6" s="1018"/>
      <c r="N6" s="1018"/>
      <c r="O6" s="1019"/>
      <c r="P6" s="1024"/>
      <c r="Q6" s="1024"/>
      <c r="R6" s="1024"/>
      <c r="S6" s="1024"/>
      <c r="T6" s="1024"/>
      <c r="U6" s="1024"/>
      <c r="V6" s="1024"/>
      <c r="W6" s="1024"/>
      <c r="X6" s="1025"/>
      <c r="Y6" s="1026" t="s">
        <v>13</v>
      </c>
      <c r="Z6" s="1027"/>
      <c r="AA6" s="1028"/>
      <c r="AB6" s="608"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0" t="s">
        <v>345</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35"/>
      <c r="Z9" s="840"/>
      <c r="AA9" s="841"/>
      <c r="AB9" s="1039" t="s">
        <v>11</v>
      </c>
      <c r="AC9" s="1040"/>
      <c r="AD9" s="1041"/>
      <c r="AE9" s="1045" t="s">
        <v>386</v>
      </c>
      <c r="AF9" s="1045"/>
      <c r="AG9" s="1045"/>
      <c r="AH9" s="1045"/>
      <c r="AI9" s="1045" t="s">
        <v>408</v>
      </c>
      <c r="AJ9" s="1045"/>
      <c r="AK9" s="1045"/>
      <c r="AL9" s="572"/>
      <c r="AM9" s="1045" t="s">
        <v>505</v>
      </c>
      <c r="AN9" s="1045"/>
      <c r="AO9" s="1045"/>
      <c r="AP9" s="572"/>
      <c r="AQ9" s="158" t="s">
        <v>232</v>
      </c>
      <c r="AR9" s="133"/>
      <c r="AS9" s="133"/>
      <c r="AT9" s="134"/>
      <c r="AU9" s="548" t="s">
        <v>134</v>
      </c>
      <c r="AV9" s="548"/>
      <c r="AW9" s="548"/>
      <c r="AX9" s="549"/>
      <c r="AY9" s="34">
        <f>COUNTA($G$11)</f>
        <v>0</v>
      </c>
    </row>
    <row r="10" spans="1:51" ht="18.75" customHeight="1" x14ac:dyDescent="0.15">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36"/>
      <c r="Z10" s="1037"/>
      <c r="AA10" s="1038"/>
      <c r="AB10" s="1042"/>
      <c r="AC10" s="1043"/>
      <c r="AD10" s="1044"/>
      <c r="AE10" s="930"/>
      <c r="AF10" s="930"/>
      <c r="AG10" s="930"/>
      <c r="AH10" s="930"/>
      <c r="AI10" s="930"/>
      <c r="AJ10" s="930"/>
      <c r="AK10" s="930"/>
      <c r="AL10" s="423"/>
      <c r="AM10" s="930"/>
      <c r="AN10" s="930"/>
      <c r="AO10" s="930"/>
      <c r="AP10" s="423"/>
      <c r="AQ10" s="199"/>
      <c r="AR10" s="200"/>
      <c r="AS10" s="136" t="s">
        <v>233</v>
      </c>
      <c r="AT10" s="137"/>
      <c r="AU10" s="200"/>
      <c r="AV10" s="200"/>
      <c r="AW10" s="408" t="s">
        <v>179</v>
      </c>
      <c r="AX10" s="409"/>
      <c r="AY10" s="34">
        <f>$AY$9</f>
        <v>0</v>
      </c>
    </row>
    <row r="11" spans="1:51" ht="22.5" customHeight="1" x14ac:dyDescent="0.15">
      <c r="A11" s="413"/>
      <c r="B11" s="411"/>
      <c r="C11" s="411"/>
      <c r="D11" s="411"/>
      <c r="E11" s="411"/>
      <c r="F11" s="412"/>
      <c r="G11" s="579"/>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76"/>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4"/>
      <c r="B12" s="415"/>
      <c r="C12" s="415"/>
      <c r="D12" s="415"/>
      <c r="E12" s="415"/>
      <c r="F12" s="416"/>
      <c r="G12" s="1014"/>
      <c r="H12" s="1015"/>
      <c r="I12" s="1015"/>
      <c r="J12" s="1015"/>
      <c r="K12" s="1015"/>
      <c r="L12" s="1015"/>
      <c r="M12" s="1015"/>
      <c r="N12" s="1015"/>
      <c r="O12" s="1016"/>
      <c r="P12" s="1022"/>
      <c r="Q12" s="1022"/>
      <c r="R12" s="1022"/>
      <c r="S12" s="1022"/>
      <c r="T12" s="1022"/>
      <c r="U12" s="1022"/>
      <c r="V12" s="1022"/>
      <c r="W12" s="1022"/>
      <c r="X12" s="1023"/>
      <c r="Y12" s="462" t="s">
        <v>54</v>
      </c>
      <c r="Z12" s="1027"/>
      <c r="AA12" s="1028"/>
      <c r="AB12" s="538"/>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7"/>
      <c r="B13" s="418"/>
      <c r="C13" s="418"/>
      <c r="D13" s="418"/>
      <c r="E13" s="418"/>
      <c r="F13" s="41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8"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0" t="s">
        <v>345</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35"/>
      <c r="Z16" s="840"/>
      <c r="AA16" s="841"/>
      <c r="AB16" s="1039" t="s">
        <v>11</v>
      </c>
      <c r="AC16" s="1040"/>
      <c r="AD16" s="1041"/>
      <c r="AE16" s="1045" t="s">
        <v>386</v>
      </c>
      <c r="AF16" s="1045"/>
      <c r="AG16" s="1045"/>
      <c r="AH16" s="1045"/>
      <c r="AI16" s="1045" t="s">
        <v>408</v>
      </c>
      <c r="AJ16" s="1045"/>
      <c r="AK16" s="1045"/>
      <c r="AL16" s="572"/>
      <c r="AM16" s="1045" t="s">
        <v>505</v>
      </c>
      <c r="AN16" s="1045"/>
      <c r="AO16" s="1045"/>
      <c r="AP16" s="572"/>
      <c r="AQ16" s="158" t="s">
        <v>232</v>
      </c>
      <c r="AR16" s="133"/>
      <c r="AS16" s="133"/>
      <c r="AT16" s="134"/>
      <c r="AU16" s="548" t="s">
        <v>134</v>
      </c>
      <c r="AV16" s="548"/>
      <c r="AW16" s="548"/>
      <c r="AX16" s="549"/>
      <c r="AY16" s="34">
        <f>COUNTA($G$18)</f>
        <v>0</v>
      </c>
    </row>
    <row r="17" spans="1:51" ht="18.75" customHeight="1" x14ac:dyDescent="0.15">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36"/>
      <c r="Z17" s="1037"/>
      <c r="AA17" s="1038"/>
      <c r="AB17" s="1042"/>
      <c r="AC17" s="1043"/>
      <c r="AD17" s="1044"/>
      <c r="AE17" s="930"/>
      <c r="AF17" s="930"/>
      <c r="AG17" s="930"/>
      <c r="AH17" s="930"/>
      <c r="AI17" s="930"/>
      <c r="AJ17" s="930"/>
      <c r="AK17" s="930"/>
      <c r="AL17" s="423"/>
      <c r="AM17" s="930"/>
      <c r="AN17" s="930"/>
      <c r="AO17" s="930"/>
      <c r="AP17" s="423"/>
      <c r="AQ17" s="199"/>
      <c r="AR17" s="200"/>
      <c r="AS17" s="136" t="s">
        <v>233</v>
      </c>
      <c r="AT17" s="137"/>
      <c r="AU17" s="200"/>
      <c r="AV17" s="200"/>
      <c r="AW17" s="408" t="s">
        <v>179</v>
      </c>
      <c r="AX17" s="409"/>
      <c r="AY17" s="34">
        <f>$AY$16</f>
        <v>0</v>
      </c>
    </row>
    <row r="18" spans="1:51" ht="22.5" customHeight="1" x14ac:dyDescent="0.15">
      <c r="A18" s="413"/>
      <c r="B18" s="411"/>
      <c r="C18" s="411"/>
      <c r="D18" s="411"/>
      <c r="E18" s="411"/>
      <c r="F18" s="412"/>
      <c r="G18" s="579"/>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76"/>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4"/>
      <c r="B19" s="415"/>
      <c r="C19" s="415"/>
      <c r="D19" s="415"/>
      <c r="E19" s="415"/>
      <c r="F19" s="416"/>
      <c r="G19" s="1014"/>
      <c r="H19" s="1015"/>
      <c r="I19" s="1015"/>
      <c r="J19" s="1015"/>
      <c r="K19" s="1015"/>
      <c r="L19" s="1015"/>
      <c r="M19" s="1015"/>
      <c r="N19" s="1015"/>
      <c r="O19" s="1016"/>
      <c r="P19" s="1022"/>
      <c r="Q19" s="1022"/>
      <c r="R19" s="1022"/>
      <c r="S19" s="1022"/>
      <c r="T19" s="1022"/>
      <c r="U19" s="1022"/>
      <c r="V19" s="1022"/>
      <c r="W19" s="1022"/>
      <c r="X19" s="1023"/>
      <c r="Y19" s="462" t="s">
        <v>54</v>
      </c>
      <c r="Z19" s="1027"/>
      <c r="AA19" s="1028"/>
      <c r="AB19" s="538"/>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7"/>
      <c r="B20" s="418"/>
      <c r="C20" s="418"/>
      <c r="D20" s="418"/>
      <c r="E20" s="418"/>
      <c r="F20" s="41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8"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0" t="s">
        <v>345</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35"/>
      <c r="Z23" s="840"/>
      <c r="AA23" s="841"/>
      <c r="AB23" s="1039" t="s">
        <v>11</v>
      </c>
      <c r="AC23" s="1040"/>
      <c r="AD23" s="1041"/>
      <c r="AE23" s="1045" t="s">
        <v>386</v>
      </c>
      <c r="AF23" s="1045"/>
      <c r="AG23" s="1045"/>
      <c r="AH23" s="1045"/>
      <c r="AI23" s="1045" t="s">
        <v>408</v>
      </c>
      <c r="AJ23" s="1045"/>
      <c r="AK23" s="1045"/>
      <c r="AL23" s="572"/>
      <c r="AM23" s="1045" t="s">
        <v>505</v>
      </c>
      <c r="AN23" s="1045"/>
      <c r="AO23" s="1045"/>
      <c r="AP23" s="572"/>
      <c r="AQ23" s="158" t="s">
        <v>232</v>
      </c>
      <c r="AR23" s="133"/>
      <c r="AS23" s="133"/>
      <c r="AT23" s="134"/>
      <c r="AU23" s="548" t="s">
        <v>134</v>
      </c>
      <c r="AV23" s="548"/>
      <c r="AW23" s="548"/>
      <c r="AX23" s="549"/>
      <c r="AY23" s="34">
        <f>COUNTA($G$25)</f>
        <v>0</v>
      </c>
    </row>
    <row r="24" spans="1:51" ht="18.75" customHeight="1" x14ac:dyDescent="0.15">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36"/>
      <c r="Z24" s="1037"/>
      <c r="AA24" s="1038"/>
      <c r="AB24" s="1042"/>
      <c r="AC24" s="1043"/>
      <c r="AD24" s="1044"/>
      <c r="AE24" s="930"/>
      <c r="AF24" s="930"/>
      <c r="AG24" s="930"/>
      <c r="AH24" s="930"/>
      <c r="AI24" s="930"/>
      <c r="AJ24" s="930"/>
      <c r="AK24" s="930"/>
      <c r="AL24" s="423"/>
      <c r="AM24" s="930"/>
      <c r="AN24" s="930"/>
      <c r="AO24" s="930"/>
      <c r="AP24" s="423"/>
      <c r="AQ24" s="199"/>
      <c r="AR24" s="200"/>
      <c r="AS24" s="136" t="s">
        <v>233</v>
      </c>
      <c r="AT24" s="137"/>
      <c r="AU24" s="200"/>
      <c r="AV24" s="200"/>
      <c r="AW24" s="408" t="s">
        <v>179</v>
      </c>
      <c r="AX24" s="409"/>
      <c r="AY24" s="34">
        <f>$AY$23</f>
        <v>0</v>
      </c>
    </row>
    <row r="25" spans="1:51" ht="22.5" customHeight="1" x14ac:dyDescent="0.15">
      <c r="A25" s="413"/>
      <c r="B25" s="411"/>
      <c r="C25" s="411"/>
      <c r="D25" s="411"/>
      <c r="E25" s="411"/>
      <c r="F25" s="412"/>
      <c r="G25" s="579"/>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76"/>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4"/>
      <c r="B26" s="415"/>
      <c r="C26" s="415"/>
      <c r="D26" s="415"/>
      <c r="E26" s="415"/>
      <c r="F26" s="416"/>
      <c r="G26" s="1014"/>
      <c r="H26" s="1015"/>
      <c r="I26" s="1015"/>
      <c r="J26" s="1015"/>
      <c r="K26" s="1015"/>
      <c r="L26" s="1015"/>
      <c r="M26" s="1015"/>
      <c r="N26" s="1015"/>
      <c r="O26" s="1016"/>
      <c r="P26" s="1022"/>
      <c r="Q26" s="1022"/>
      <c r="R26" s="1022"/>
      <c r="S26" s="1022"/>
      <c r="T26" s="1022"/>
      <c r="U26" s="1022"/>
      <c r="V26" s="1022"/>
      <c r="W26" s="1022"/>
      <c r="X26" s="1023"/>
      <c r="Y26" s="462" t="s">
        <v>54</v>
      </c>
      <c r="Z26" s="1027"/>
      <c r="AA26" s="1028"/>
      <c r="AB26" s="538"/>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7"/>
      <c r="B27" s="418"/>
      <c r="C27" s="418"/>
      <c r="D27" s="418"/>
      <c r="E27" s="418"/>
      <c r="F27" s="41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8"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0" t="s">
        <v>345</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35"/>
      <c r="Z30" s="840"/>
      <c r="AA30" s="841"/>
      <c r="AB30" s="1039" t="s">
        <v>11</v>
      </c>
      <c r="AC30" s="1040"/>
      <c r="AD30" s="1041"/>
      <c r="AE30" s="1045" t="s">
        <v>386</v>
      </c>
      <c r="AF30" s="1045"/>
      <c r="AG30" s="1045"/>
      <c r="AH30" s="1045"/>
      <c r="AI30" s="1045" t="s">
        <v>408</v>
      </c>
      <c r="AJ30" s="1045"/>
      <c r="AK30" s="1045"/>
      <c r="AL30" s="572"/>
      <c r="AM30" s="1045" t="s">
        <v>505</v>
      </c>
      <c r="AN30" s="1045"/>
      <c r="AO30" s="1045"/>
      <c r="AP30" s="572"/>
      <c r="AQ30" s="158" t="s">
        <v>232</v>
      </c>
      <c r="AR30" s="133"/>
      <c r="AS30" s="133"/>
      <c r="AT30" s="134"/>
      <c r="AU30" s="548" t="s">
        <v>134</v>
      </c>
      <c r="AV30" s="548"/>
      <c r="AW30" s="548"/>
      <c r="AX30" s="549"/>
      <c r="AY30" s="34">
        <f>COUNTA($G$32)</f>
        <v>0</v>
      </c>
    </row>
    <row r="31" spans="1:51"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36"/>
      <c r="Z31" s="1037"/>
      <c r="AA31" s="1038"/>
      <c r="AB31" s="1042"/>
      <c r="AC31" s="1043"/>
      <c r="AD31" s="1044"/>
      <c r="AE31" s="930"/>
      <c r="AF31" s="930"/>
      <c r="AG31" s="930"/>
      <c r="AH31" s="930"/>
      <c r="AI31" s="930"/>
      <c r="AJ31" s="930"/>
      <c r="AK31" s="930"/>
      <c r="AL31" s="423"/>
      <c r="AM31" s="930"/>
      <c r="AN31" s="930"/>
      <c r="AO31" s="930"/>
      <c r="AP31" s="423"/>
      <c r="AQ31" s="199"/>
      <c r="AR31" s="200"/>
      <c r="AS31" s="136" t="s">
        <v>233</v>
      </c>
      <c r="AT31" s="137"/>
      <c r="AU31" s="200"/>
      <c r="AV31" s="200"/>
      <c r="AW31" s="408" t="s">
        <v>179</v>
      </c>
      <c r="AX31" s="409"/>
      <c r="AY31" s="34">
        <f>$AY$30</f>
        <v>0</v>
      </c>
    </row>
    <row r="32" spans="1:51" ht="22.5" customHeight="1" x14ac:dyDescent="0.15">
      <c r="A32" s="413"/>
      <c r="B32" s="411"/>
      <c r="C32" s="411"/>
      <c r="D32" s="411"/>
      <c r="E32" s="411"/>
      <c r="F32" s="412"/>
      <c r="G32" s="579"/>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76"/>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4"/>
      <c r="B33" s="415"/>
      <c r="C33" s="415"/>
      <c r="D33" s="415"/>
      <c r="E33" s="415"/>
      <c r="F33" s="416"/>
      <c r="G33" s="1014"/>
      <c r="H33" s="1015"/>
      <c r="I33" s="1015"/>
      <c r="J33" s="1015"/>
      <c r="K33" s="1015"/>
      <c r="L33" s="1015"/>
      <c r="M33" s="1015"/>
      <c r="N33" s="1015"/>
      <c r="O33" s="1016"/>
      <c r="P33" s="1022"/>
      <c r="Q33" s="1022"/>
      <c r="R33" s="1022"/>
      <c r="S33" s="1022"/>
      <c r="T33" s="1022"/>
      <c r="U33" s="1022"/>
      <c r="V33" s="1022"/>
      <c r="W33" s="1022"/>
      <c r="X33" s="1023"/>
      <c r="Y33" s="462" t="s">
        <v>54</v>
      </c>
      <c r="Z33" s="1027"/>
      <c r="AA33" s="1028"/>
      <c r="AB33" s="538"/>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7"/>
      <c r="B34" s="418"/>
      <c r="C34" s="418"/>
      <c r="D34" s="418"/>
      <c r="E34" s="418"/>
      <c r="F34" s="41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8"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0" t="s">
        <v>345</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35"/>
      <c r="Z37" s="840"/>
      <c r="AA37" s="841"/>
      <c r="AB37" s="1039" t="s">
        <v>11</v>
      </c>
      <c r="AC37" s="1040"/>
      <c r="AD37" s="1041"/>
      <c r="AE37" s="1045" t="s">
        <v>386</v>
      </c>
      <c r="AF37" s="1045"/>
      <c r="AG37" s="1045"/>
      <c r="AH37" s="1045"/>
      <c r="AI37" s="1045" t="s">
        <v>408</v>
      </c>
      <c r="AJ37" s="1045"/>
      <c r="AK37" s="1045"/>
      <c r="AL37" s="572"/>
      <c r="AM37" s="1045" t="s">
        <v>505</v>
      </c>
      <c r="AN37" s="1045"/>
      <c r="AO37" s="1045"/>
      <c r="AP37" s="572"/>
      <c r="AQ37" s="158" t="s">
        <v>232</v>
      </c>
      <c r="AR37" s="133"/>
      <c r="AS37" s="133"/>
      <c r="AT37" s="134"/>
      <c r="AU37" s="548" t="s">
        <v>134</v>
      </c>
      <c r="AV37" s="548"/>
      <c r="AW37" s="548"/>
      <c r="AX37" s="549"/>
      <c r="AY37" s="34">
        <f>COUNTA($G$39)</f>
        <v>0</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36"/>
      <c r="Z38" s="1037"/>
      <c r="AA38" s="1038"/>
      <c r="AB38" s="1042"/>
      <c r="AC38" s="1043"/>
      <c r="AD38" s="1044"/>
      <c r="AE38" s="930"/>
      <c r="AF38" s="930"/>
      <c r="AG38" s="930"/>
      <c r="AH38" s="930"/>
      <c r="AI38" s="930"/>
      <c r="AJ38" s="930"/>
      <c r="AK38" s="930"/>
      <c r="AL38" s="423"/>
      <c r="AM38" s="930"/>
      <c r="AN38" s="930"/>
      <c r="AO38" s="930"/>
      <c r="AP38" s="423"/>
      <c r="AQ38" s="199"/>
      <c r="AR38" s="200"/>
      <c r="AS38" s="136" t="s">
        <v>233</v>
      </c>
      <c r="AT38" s="137"/>
      <c r="AU38" s="200"/>
      <c r="AV38" s="200"/>
      <c r="AW38" s="408" t="s">
        <v>179</v>
      </c>
      <c r="AX38" s="409"/>
      <c r="AY38" s="34">
        <f>$AY$37</f>
        <v>0</v>
      </c>
    </row>
    <row r="39" spans="1:51" ht="22.5" customHeight="1" x14ac:dyDescent="0.15">
      <c r="A39" s="413"/>
      <c r="B39" s="411"/>
      <c r="C39" s="411"/>
      <c r="D39" s="411"/>
      <c r="E39" s="411"/>
      <c r="F39" s="412"/>
      <c r="G39" s="579"/>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76"/>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4"/>
      <c r="B40" s="415"/>
      <c r="C40" s="415"/>
      <c r="D40" s="415"/>
      <c r="E40" s="415"/>
      <c r="F40" s="416"/>
      <c r="G40" s="1014"/>
      <c r="H40" s="1015"/>
      <c r="I40" s="1015"/>
      <c r="J40" s="1015"/>
      <c r="K40" s="1015"/>
      <c r="L40" s="1015"/>
      <c r="M40" s="1015"/>
      <c r="N40" s="1015"/>
      <c r="O40" s="1016"/>
      <c r="P40" s="1022"/>
      <c r="Q40" s="1022"/>
      <c r="R40" s="1022"/>
      <c r="S40" s="1022"/>
      <c r="T40" s="1022"/>
      <c r="U40" s="1022"/>
      <c r="V40" s="1022"/>
      <c r="W40" s="1022"/>
      <c r="X40" s="1023"/>
      <c r="Y40" s="462" t="s">
        <v>54</v>
      </c>
      <c r="Z40" s="1027"/>
      <c r="AA40" s="1028"/>
      <c r="AB40" s="538"/>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7"/>
      <c r="B41" s="418"/>
      <c r="C41" s="418"/>
      <c r="D41" s="418"/>
      <c r="E41" s="418"/>
      <c r="F41" s="41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8"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0" t="s">
        <v>345</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35"/>
      <c r="Z44" s="840"/>
      <c r="AA44" s="841"/>
      <c r="AB44" s="1039" t="s">
        <v>11</v>
      </c>
      <c r="AC44" s="1040"/>
      <c r="AD44" s="1041"/>
      <c r="AE44" s="1045" t="s">
        <v>386</v>
      </c>
      <c r="AF44" s="1045"/>
      <c r="AG44" s="1045"/>
      <c r="AH44" s="1045"/>
      <c r="AI44" s="1045" t="s">
        <v>408</v>
      </c>
      <c r="AJ44" s="1045"/>
      <c r="AK44" s="1045"/>
      <c r="AL44" s="572"/>
      <c r="AM44" s="1045" t="s">
        <v>505</v>
      </c>
      <c r="AN44" s="1045"/>
      <c r="AO44" s="1045"/>
      <c r="AP44" s="572"/>
      <c r="AQ44" s="158" t="s">
        <v>232</v>
      </c>
      <c r="AR44" s="133"/>
      <c r="AS44" s="133"/>
      <c r="AT44" s="134"/>
      <c r="AU44" s="548" t="s">
        <v>134</v>
      </c>
      <c r="AV44" s="548"/>
      <c r="AW44" s="548"/>
      <c r="AX44" s="549"/>
      <c r="AY44" s="34">
        <f>COUNTA($G$46)</f>
        <v>0</v>
      </c>
    </row>
    <row r="45" spans="1:51" ht="18.75"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36"/>
      <c r="Z45" s="1037"/>
      <c r="AA45" s="1038"/>
      <c r="AB45" s="1042"/>
      <c r="AC45" s="1043"/>
      <c r="AD45" s="1044"/>
      <c r="AE45" s="930"/>
      <c r="AF45" s="930"/>
      <c r="AG45" s="930"/>
      <c r="AH45" s="930"/>
      <c r="AI45" s="930"/>
      <c r="AJ45" s="930"/>
      <c r="AK45" s="930"/>
      <c r="AL45" s="423"/>
      <c r="AM45" s="930"/>
      <c r="AN45" s="930"/>
      <c r="AO45" s="930"/>
      <c r="AP45" s="423"/>
      <c r="AQ45" s="199"/>
      <c r="AR45" s="200"/>
      <c r="AS45" s="136" t="s">
        <v>233</v>
      </c>
      <c r="AT45" s="137"/>
      <c r="AU45" s="200"/>
      <c r="AV45" s="200"/>
      <c r="AW45" s="408" t="s">
        <v>179</v>
      </c>
      <c r="AX45" s="409"/>
      <c r="AY45" s="34">
        <f>$AY$44</f>
        <v>0</v>
      </c>
    </row>
    <row r="46" spans="1:51" ht="22.5" customHeight="1" x14ac:dyDescent="0.15">
      <c r="A46" s="413"/>
      <c r="B46" s="411"/>
      <c r="C46" s="411"/>
      <c r="D46" s="411"/>
      <c r="E46" s="411"/>
      <c r="F46" s="412"/>
      <c r="G46" s="579"/>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76"/>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4"/>
      <c r="B47" s="415"/>
      <c r="C47" s="415"/>
      <c r="D47" s="415"/>
      <c r="E47" s="415"/>
      <c r="F47" s="416"/>
      <c r="G47" s="1014"/>
      <c r="H47" s="1015"/>
      <c r="I47" s="1015"/>
      <c r="J47" s="1015"/>
      <c r="K47" s="1015"/>
      <c r="L47" s="1015"/>
      <c r="M47" s="1015"/>
      <c r="N47" s="1015"/>
      <c r="O47" s="1016"/>
      <c r="P47" s="1022"/>
      <c r="Q47" s="1022"/>
      <c r="R47" s="1022"/>
      <c r="S47" s="1022"/>
      <c r="T47" s="1022"/>
      <c r="U47" s="1022"/>
      <c r="V47" s="1022"/>
      <c r="W47" s="1022"/>
      <c r="X47" s="1023"/>
      <c r="Y47" s="462" t="s">
        <v>54</v>
      </c>
      <c r="Z47" s="1027"/>
      <c r="AA47" s="1028"/>
      <c r="AB47" s="538"/>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7"/>
      <c r="B48" s="418"/>
      <c r="C48" s="418"/>
      <c r="D48" s="418"/>
      <c r="E48" s="418"/>
      <c r="F48" s="41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8"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0" t="s">
        <v>345</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35"/>
      <c r="Z51" s="840"/>
      <c r="AA51" s="841"/>
      <c r="AB51" s="572" t="s">
        <v>11</v>
      </c>
      <c r="AC51" s="1040"/>
      <c r="AD51" s="1041"/>
      <c r="AE51" s="1045" t="s">
        <v>386</v>
      </c>
      <c r="AF51" s="1045"/>
      <c r="AG51" s="1045"/>
      <c r="AH51" s="1045"/>
      <c r="AI51" s="1045" t="s">
        <v>408</v>
      </c>
      <c r="AJ51" s="1045"/>
      <c r="AK51" s="1045"/>
      <c r="AL51" s="572"/>
      <c r="AM51" s="1045" t="s">
        <v>505</v>
      </c>
      <c r="AN51" s="1045"/>
      <c r="AO51" s="1045"/>
      <c r="AP51" s="572"/>
      <c r="AQ51" s="158" t="s">
        <v>232</v>
      </c>
      <c r="AR51" s="133"/>
      <c r="AS51" s="133"/>
      <c r="AT51" s="134"/>
      <c r="AU51" s="548" t="s">
        <v>134</v>
      </c>
      <c r="AV51" s="548"/>
      <c r="AW51" s="548"/>
      <c r="AX51" s="549"/>
      <c r="AY51" s="34">
        <f>COUNTA($G$53)</f>
        <v>0</v>
      </c>
    </row>
    <row r="52" spans="1:51" ht="18.75"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36"/>
      <c r="Z52" s="1037"/>
      <c r="AA52" s="1038"/>
      <c r="AB52" s="1042"/>
      <c r="AC52" s="1043"/>
      <c r="AD52" s="1044"/>
      <c r="AE52" s="930"/>
      <c r="AF52" s="930"/>
      <c r="AG52" s="930"/>
      <c r="AH52" s="930"/>
      <c r="AI52" s="930"/>
      <c r="AJ52" s="930"/>
      <c r="AK52" s="930"/>
      <c r="AL52" s="423"/>
      <c r="AM52" s="930"/>
      <c r="AN52" s="930"/>
      <c r="AO52" s="930"/>
      <c r="AP52" s="423"/>
      <c r="AQ52" s="199"/>
      <c r="AR52" s="200"/>
      <c r="AS52" s="136" t="s">
        <v>233</v>
      </c>
      <c r="AT52" s="137"/>
      <c r="AU52" s="200"/>
      <c r="AV52" s="200"/>
      <c r="AW52" s="408" t="s">
        <v>179</v>
      </c>
      <c r="AX52" s="409"/>
      <c r="AY52" s="34">
        <f>$AY$51</f>
        <v>0</v>
      </c>
    </row>
    <row r="53" spans="1:51" ht="22.5" customHeight="1" x14ac:dyDescent="0.15">
      <c r="A53" s="413"/>
      <c r="B53" s="411"/>
      <c r="C53" s="411"/>
      <c r="D53" s="411"/>
      <c r="E53" s="411"/>
      <c r="F53" s="412"/>
      <c r="G53" s="579"/>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76"/>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4"/>
      <c r="B54" s="415"/>
      <c r="C54" s="415"/>
      <c r="D54" s="415"/>
      <c r="E54" s="415"/>
      <c r="F54" s="416"/>
      <c r="G54" s="1014"/>
      <c r="H54" s="1015"/>
      <c r="I54" s="1015"/>
      <c r="J54" s="1015"/>
      <c r="K54" s="1015"/>
      <c r="L54" s="1015"/>
      <c r="M54" s="1015"/>
      <c r="N54" s="1015"/>
      <c r="O54" s="1016"/>
      <c r="P54" s="1022"/>
      <c r="Q54" s="1022"/>
      <c r="R54" s="1022"/>
      <c r="S54" s="1022"/>
      <c r="T54" s="1022"/>
      <c r="U54" s="1022"/>
      <c r="V54" s="1022"/>
      <c r="W54" s="1022"/>
      <c r="X54" s="1023"/>
      <c r="Y54" s="462" t="s">
        <v>54</v>
      </c>
      <c r="Z54" s="1027"/>
      <c r="AA54" s="1028"/>
      <c r="AB54" s="538"/>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7"/>
      <c r="B55" s="418"/>
      <c r="C55" s="418"/>
      <c r="D55" s="418"/>
      <c r="E55" s="418"/>
      <c r="F55" s="41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8"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0" t="s">
        <v>345</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35"/>
      <c r="Z58" s="840"/>
      <c r="AA58" s="841"/>
      <c r="AB58" s="1039" t="s">
        <v>11</v>
      </c>
      <c r="AC58" s="1040"/>
      <c r="AD58" s="1041"/>
      <c r="AE58" s="1045" t="s">
        <v>386</v>
      </c>
      <c r="AF58" s="1045"/>
      <c r="AG58" s="1045"/>
      <c r="AH58" s="1045"/>
      <c r="AI58" s="1045" t="s">
        <v>408</v>
      </c>
      <c r="AJ58" s="1045"/>
      <c r="AK58" s="1045"/>
      <c r="AL58" s="572"/>
      <c r="AM58" s="1045" t="s">
        <v>505</v>
      </c>
      <c r="AN58" s="1045"/>
      <c r="AO58" s="1045"/>
      <c r="AP58" s="572"/>
      <c r="AQ58" s="158" t="s">
        <v>232</v>
      </c>
      <c r="AR58" s="133"/>
      <c r="AS58" s="133"/>
      <c r="AT58" s="134"/>
      <c r="AU58" s="548" t="s">
        <v>134</v>
      </c>
      <c r="AV58" s="548"/>
      <c r="AW58" s="548"/>
      <c r="AX58" s="549"/>
      <c r="AY58" s="34">
        <f>COUNTA($G$60)</f>
        <v>0</v>
      </c>
    </row>
    <row r="59" spans="1:51" ht="18.75"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36"/>
      <c r="Z59" s="1037"/>
      <c r="AA59" s="1038"/>
      <c r="AB59" s="1042"/>
      <c r="AC59" s="1043"/>
      <c r="AD59" s="1044"/>
      <c r="AE59" s="930"/>
      <c r="AF59" s="930"/>
      <c r="AG59" s="930"/>
      <c r="AH59" s="930"/>
      <c r="AI59" s="930"/>
      <c r="AJ59" s="930"/>
      <c r="AK59" s="930"/>
      <c r="AL59" s="423"/>
      <c r="AM59" s="930"/>
      <c r="AN59" s="930"/>
      <c r="AO59" s="930"/>
      <c r="AP59" s="423"/>
      <c r="AQ59" s="199"/>
      <c r="AR59" s="200"/>
      <c r="AS59" s="136" t="s">
        <v>233</v>
      </c>
      <c r="AT59" s="137"/>
      <c r="AU59" s="200"/>
      <c r="AV59" s="200"/>
      <c r="AW59" s="408" t="s">
        <v>179</v>
      </c>
      <c r="AX59" s="409"/>
      <c r="AY59" s="34">
        <f>$AY$58</f>
        <v>0</v>
      </c>
    </row>
    <row r="60" spans="1:51" ht="22.5" customHeight="1" x14ac:dyDescent="0.15">
      <c r="A60" s="413"/>
      <c r="B60" s="411"/>
      <c r="C60" s="411"/>
      <c r="D60" s="411"/>
      <c r="E60" s="411"/>
      <c r="F60" s="412"/>
      <c r="G60" s="579"/>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76"/>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4"/>
      <c r="B61" s="415"/>
      <c r="C61" s="415"/>
      <c r="D61" s="415"/>
      <c r="E61" s="415"/>
      <c r="F61" s="416"/>
      <c r="G61" s="1014"/>
      <c r="H61" s="1015"/>
      <c r="I61" s="1015"/>
      <c r="J61" s="1015"/>
      <c r="K61" s="1015"/>
      <c r="L61" s="1015"/>
      <c r="M61" s="1015"/>
      <c r="N61" s="1015"/>
      <c r="O61" s="1016"/>
      <c r="P61" s="1022"/>
      <c r="Q61" s="1022"/>
      <c r="R61" s="1022"/>
      <c r="S61" s="1022"/>
      <c r="T61" s="1022"/>
      <c r="U61" s="1022"/>
      <c r="V61" s="1022"/>
      <c r="W61" s="1022"/>
      <c r="X61" s="1023"/>
      <c r="Y61" s="462" t="s">
        <v>54</v>
      </c>
      <c r="Z61" s="1027"/>
      <c r="AA61" s="1028"/>
      <c r="AB61" s="538"/>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7"/>
      <c r="B62" s="418"/>
      <c r="C62" s="418"/>
      <c r="D62" s="418"/>
      <c r="E62" s="418"/>
      <c r="F62" s="41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8"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0" t="s">
        <v>345</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35"/>
      <c r="Z65" s="840"/>
      <c r="AA65" s="841"/>
      <c r="AB65" s="1039" t="s">
        <v>11</v>
      </c>
      <c r="AC65" s="1040"/>
      <c r="AD65" s="1041"/>
      <c r="AE65" s="1045" t="s">
        <v>386</v>
      </c>
      <c r="AF65" s="1045"/>
      <c r="AG65" s="1045"/>
      <c r="AH65" s="1045"/>
      <c r="AI65" s="1045" t="s">
        <v>408</v>
      </c>
      <c r="AJ65" s="1045"/>
      <c r="AK65" s="1045"/>
      <c r="AL65" s="572"/>
      <c r="AM65" s="1045" t="s">
        <v>505</v>
      </c>
      <c r="AN65" s="1045"/>
      <c r="AO65" s="1045"/>
      <c r="AP65" s="572"/>
      <c r="AQ65" s="158" t="s">
        <v>232</v>
      </c>
      <c r="AR65" s="133"/>
      <c r="AS65" s="133"/>
      <c r="AT65" s="134"/>
      <c r="AU65" s="548" t="s">
        <v>134</v>
      </c>
      <c r="AV65" s="548"/>
      <c r="AW65" s="548"/>
      <c r="AX65" s="549"/>
      <c r="AY65" s="34">
        <f>COUNTA($G$67)</f>
        <v>0</v>
      </c>
    </row>
    <row r="66" spans="1:51" ht="18.75" customHeight="1" x14ac:dyDescent="0.15">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36"/>
      <c r="Z66" s="1037"/>
      <c r="AA66" s="1038"/>
      <c r="AB66" s="1042"/>
      <c r="AC66" s="1043"/>
      <c r="AD66" s="1044"/>
      <c r="AE66" s="930"/>
      <c r="AF66" s="930"/>
      <c r="AG66" s="930"/>
      <c r="AH66" s="930"/>
      <c r="AI66" s="930"/>
      <c r="AJ66" s="930"/>
      <c r="AK66" s="930"/>
      <c r="AL66" s="423"/>
      <c r="AM66" s="930"/>
      <c r="AN66" s="930"/>
      <c r="AO66" s="930"/>
      <c r="AP66" s="423"/>
      <c r="AQ66" s="199"/>
      <c r="AR66" s="200"/>
      <c r="AS66" s="136" t="s">
        <v>233</v>
      </c>
      <c r="AT66" s="137"/>
      <c r="AU66" s="200"/>
      <c r="AV66" s="200"/>
      <c r="AW66" s="408" t="s">
        <v>179</v>
      </c>
      <c r="AX66" s="409"/>
      <c r="AY66" s="34">
        <f>$AY$65</f>
        <v>0</v>
      </c>
    </row>
    <row r="67" spans="1:51" ht="22.5" customHeight="1" x14ac:dyDescent="0.15">
      <c r="A67" s="413"/>
      <c r="B67" s="411"/>
      <c r="C67" s="411"/>
      <c r="D67" s="411"/>
      <c r="E67" s="411"/>
      <c r="F67" s="412"/>
      <c r="G67" s="579"/>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76"/>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4"/>
      <c r="B68" s="415"/>
      <c r="C68" s="415"/>
      <c r="D68" s="415"/>
      <c r="E68" s="415"/>
      <c r="F68" s="416"/>
      <c r="G68" s="1014"/>
      <c r="H68" s="1015"/>
      <c r="I68" s="1015"/>
      <c r="J68" s="1015"/>
      <c r="K68" s="1015"/>
      <c r="L68" s="1015"/>
      <c r="M68" s="1015"/>
      <c r="N68" s="1015"/>
      <c r="O68" s="1016"/>
      <c r="P68" s="1022"/>
      <c r="Q68" s="1022"/>
      <c r="R68" s="1022"/>
      <c r="S68" s="1022"/>
      <c r="T68" s="1022"/>
      <c r="U68" s="1022"/>
      <c r="V68" s="1022"/>
      <c r="W68" s="1022"/>
      <c r="X68" s="1023"/>
      <c r="Y68" s="462" t="s">
        <v>54</v>
      </c>
      <c r="Z68" s="1027"/>
      <c r="AA68" s="1028"/>
      <c r="AB68" s="538"/>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7"/>
      <c r="B69" s="418"/>
      <c r="C69" s="418"/>
      <c r="D69" s="418"/>
      <c r="E69" s="418"/>
      <c r="F69" s="419"/>
      <c r="G69" s="1017"/>
      <c r="H69" s="1018"/>
      <c r="I69" s="1018"/>
      <c r="J69" s="1018"/>
      <c r="K69" s="1018"/>
      <c r="L69" s="1018"/>
      <c r="M69" s="1018"/>
      <c r="N69" s="1018"/>
      <c r="O69" s="1019"/>
      <c r="P69" s="1024"/>
      <c r="Q69" s="1024"/>
      <c r="R69" s="1024"/>
      <c r="S69" s="1024"/>
      <c r="T69" s="1024"/>
      <c r="U69" s="1024"/>
      <c r="V69" s="1024"/>
      <c r="W69" s="1024"/>
      <c r="X69" s="1025"/>
      <c r="Y69" s="462" t="s">
        <v>13</v>
      </c>
      <c r="Z69" s="1027"/>
      <c r="AA69" s="1028"/>
      <c r="AB69" s="57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9" t="s">
        <v>362</v>
      </c>
      <c r="H2" s="610"/>
      <c r="I2" s="610"/>
      <c r="J2" s="610"/>
      <c r="K2" s="610"/>
      <c r="L2" s="610"/>
      <c r="M2" s="610"/>
      <c r="N2" s="610"/>
      <c r="O2" s="610"/>
      <c r="P2" s="610"/>
      <c r="Q2" s="610"/>
      <c r="R2" s="610"/>
      <c r="S2" s="610"/>
      <c r="T2" s="610"/>
      <c r="U2" s="610"/>
      <c r="V2" s="610"/>
      <c r="W2" s="610"/>
      <c r="X2" s="610"/>
      <c r="Y2" s="610"/>
      <c r="Z2" s="610"/>
      <c r="AA2" s="610"/>
      <c r="AB2" s="611"/>
      <c r="AC2" s="609" t="s">
        <v>364</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26" t="s">
        <v>17</v>
      </c>
      <c r="H3" s="683"/>
      <c r="I3" s="683"/>
      <c r="J3" s="683"/>
      <c r="K3" s="683"/>
      <c r="L3" s="682" t="s">
        <v>18</v>
      </c>
      <c r="M3" s="683"/>
      <c r="N3" s="683"/>
      <c r="O3" s="683"/>
      <c r="P3" s="683"/>
      <c r="Q3" s="683"/>
      <c r="R3" s="683"/>
      <c r="S3" s="683"/>
      <c r="T3" s="683"/>
      <c r="U3" s="683"/>
      <c r="V3" s="683"/>
      <c r="W3" s="683"/>
      <c r="X3" s="684"/>
      <c r="Y3" s="668" t="s">
        <v>19</v>
      </c>
      <c r="Z3" s="669"/>
      <c r="AA3" s="669"/>
      <c r="AB3" s="813"/>
      <c r="AC3" s="826"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c r="AY3" s="34">
        <f>$AY$2</f>
        <v>0</v>
      </c>
    </row>
    <row r="4" spans="1:51" ht="24.75" customHeight="1" x14ac:dyDescent="0.15">
      <c r="A4" s="1058"/>
      <c r="B4" s="1059"/>
      <c r="C4" s="1059"/>
      <c r="D4" s="1059"/>
      <c r="E4" s="1059"/>
      <c r="F4" s="1060"/>
      <c r="G4" s="685"/>
      <c r="H4" s="686"/>
      <c r="I4" s="686"/>
      <c r="J4" s="686"/>
      <c r="K4" s="687"/>
      <c r="L4" s="679"/>
      <c r="M4" s="680"/>
      <c r="N4" s="680"/>
      <c r="O4" s="680"/>
      <c r="P4" s="680"/>
      <c r="Q4" s="680"/>
      <c r="R4" s="680"/>
      <c r="S4" s="680"/>
      <c r="T4" s="680"/>
      <c r="U4" s="680"/>
      <c r="V4" s="680"/>
      <c r="W4" s="680"/>
      <c r="X4" s="681"/>
      <c r="Y4" s="398"/>
      <c r="Z4" s="399"/>
      <c r="AA4" s="399"/>
      <c r="AB4" s="667"/>
      <c r="AC4" s="685"/>
      <c r="AD4" s="686"/>
      <c r="AE4" s="686"/>
      <c r="AF4" s="686"/>
      <c r="AG4" s="687"/>
      <c r="AH4" s="679"/>
      <c r="AI4" s="680"/>
      <c r="AJ4" s="680"/>
      <c r="AK4" s="680"/>
      <c r="AL4" s="680"/>
      <c r="AM4" s="680"/>
      <c r="AN4" s="680"/>
      <c r="AO4" s="680"/>
      <c r="AP4" s="680"/>
      <c r="AQ4" s="680"/>
      <c r="AR4" s="680"/>
      <c r="AS4" s="680"/>
      <c r="AT4" s="681"/>
      <c r="AU4" s="398"/>
      <c r="AV4" s="399"/>
      <c r="AW4" s="399"/>
      <c r="AX4" s="400"/>
      <c r="AY4" s="34">
        <f t="shared" ref="AY4:AY14" si="0">$AY$2</f>
        <v>0</v>
      </c>
    </row>
    <row r="5" spans="1:51" ht="24.75" customHeight="1" x14ac:dyDescent="0.15">
      <c r="A5" s="1058"/>
      <c r="B5" s="1059"/>
      <c r="C5" s="1059"/>
      <c r="D5" s="1059"/>
      <c r="E5" s="1059"/>
      <c r="F5" s="1060"/>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c r="AY5" s="34">
        <f t="shared" si="0"/>
        <v>0</v>
      </c>
    </row>
    <row r="6" spans="1:51" ht="24.75" customHeight="1" x14ac:dyDescent="0.15">
      <c r="A6" s="1058"/>
      <c r="B6" s="1059"/>
      <c r="C6" s="1059"/>
      <c r="D6" s="1059"/>
      <c r="E6" s="1059"/>
      <c r="F6" s="1060"/>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c r="AY6" s="34">
        <f t="shared" si="0"/>
        <v>0</v>
      </c>
    </row>
    <row r="7" spans="1:51" ht="24.75" customHeight="1" x14ac:dyDescent="0.15">
      <c r="A7" s="1058"/>
      <c r="B7" s="1059"/>
      <c r="C7" s="1059"/>
      <c r="D7" s="1059"/>
      <c r="E7" s="1059"/>
      <c r="F7" s="1060"/>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c r="AY7" s="34">
        <f t="shared" si="0"/>
        <v>0</v>
      </c>
    </row>
    <row r="8" spans="1:51" ht="24.75" customHeight="1" x14ac:dyDescent="0.15">
      <c r="A8" s="1058"/>
      <c r="B8" s="1059"/>
      <c r="C8" s="1059"/>
      <c r="D8" s="1059"/>
      <c r="E8" s="1059"/>
      <c r="F8" s="1060"/>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c r="AY8" s="34">
        <f t="shared" si="0"/>
        <v>0</v>
      </c>
    </row>
    <row r="9" spans="1:51" ht="24.75" customHeight="1" x14ac:dyDescent="0.15">
      <c r="A9" s="1058"/>
      <c r="B9" s="1059"/>
      <c r="C9" s="1059"/>
      <c r="D9" s="1059"/>
      <c r="E9" s="1059"/>
      <c r="F9" s="1060"/>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c r="AY9" s="34">
        <f t="shared" si="0"/>
        <v>0</v>
      </c>
    </row>
    <row r="10" spans="1:51" ht="24.75" customHeight="1" x14ac:dyDescent="0.15">
      <c r="A10" s="1058"/>
      <c r="B10" s="1059"/>
      <c r="C10" s="1059"/>
      <c r="D10" s="1059"/>
      <c r="E10" s="1059"/>
      <c r="F10" s="1060"/>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c r="AY10" s="34">
        <f t="shared" si="0"/>
        <v>0</v>
      </c>
    </row>
    <row r="11" spans="1:51" ht="24.75" customHeight="1" x14ac:dyDescent="0.15">
      <c r="A11" s="1058"/>
      <c r="B11" s="1059"/>
      <c r="C11" s="1059"/>
      <c r="D11" s="1059"/>
      <c r="E11" s="1059"/>
      <c r="F11" s="1060"/>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c r="AY11" s="34">
        <f t="shared" si="0"/>
        <v>0</v>
      </c>
    </row>
    <row r="12" spans="1:51" ht="24.75" customHeight="1" x14ac:dyDescent="0.15">
      <c r="A12" s="1058"/>
      <c r="B12" s="1059"/>
      <c r="C12" s="1059"/>
      <c r="D12" s="1059"/>
      <c r="E12" s="1059"/>
      <c r="F12" s="1060"/>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c r="AY12" s="34">
        <f t="shared" si="0"/>
        <v>0</v>
      </c>
    </row>
    <row r="13" spans="1:51" ht="24.75" customHeight="1" x14ac:dyDescent="0.15">
      <c r="A13" s="1058"/>
      <c r="B13" s="1059"/>
      <c r="C13" s="1059"/>
      <c r="D13" s="1059"/>
      <c r="E13" s="1059"/>
      <c r="F13" s="1060"/>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c r="AY13" s="34">
        <f t="shared" si="0"/>
        <v>0</v>
      </c>
    </row>
    <row r="14" spans="1:51" ht="24.75" customHeight="1" thickBot="1" x14ac:dyDescent="0.2">
      <c r="A14" s="1058"/>
      <c r="B14" s="1059"/>
      <c r="C14" s="1059"/>
      <c r="D14" s="1059"/>
      <c r="E14" s="1059"/>
      <c r="F14" s="1060"/>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8"/>
      <c r="B15" s="1059"/>
      <c r="C15" s="1059"/>
      <c r="D15" s="1059"/>
      <c r="E15" s="1059"/>
      <c r="F15" s="1060"/>
      <c r="G15" s="609" t="s">
        <v>268</v>
      </c>
      <c r="H15" s="610"/>
      <c r="I15" s="610"/>
      <c r="J15" s="610"/>
      <c r="K15" s="610"/>
      <c r="L15" s="610"/>
      <c r="M15" s="610"/>
      <c r="N15" s="610"/>
      <c r="O15" s="610"/>
      <c r="P15" s="610"/>
      <c r="Q15" s="610"/>
      <c r="R15" s="610"/>
      <c r="S15" s="610"/>
      <c r="T15" s="610"/>
      <c r="U15" s="610"/>
      <c r="V15" s="610"/>
      <c r="W15" s="610"/>
      <c r="X15" s="610"/>
      <c r="Y15" s="610"/>
      <c r="Z15" s="610"/>
      <c r="AA15" s="610"/>
      <c r="AB15" s="611"/>
      <c r="AC15" s="609" t="s">
        <v>269</v>
      </c>
      <c r="AD15" s="610"/>
      <c r="AE15" s="610"/>
      <c r="AF15" s="610"/>
      <c r="AG15" s="610"/>
      <c r="AH15" s="610"/>
      <c r="AI15" s="610"/>
      <c r="AJ15" s="610"/>
      <c r="AK15" s="610"/>
      <c r="AL15" s="610"/>
      <c r="AM15" s="610"/>
      <c r="AN15" s="610"/>
      <c r="AO15" s="610"/>
      <c r="AP15" s="610"/>
      <c r="AQ15" s="610"/>
      <c r="AR15" s="610"/>
      <c r="AS15" s="610"/>
      <c r="AT15" s="610"/>
      <c r="AU15" s="610"/>
      <c r="AV15" s="610"/>
      <c r="AW15" s="610"/>
      <c r="AX15" s="808"/>
      <c r="AY15">
        <f>COUNTA($G$17,$AC$17)</f>
        <v>0</v>
      </c>
    </row>
    <row r="16" spans="1:51" ht="25.5" customHeight="1" x14ac:dyDescent="0.15">
      <c r="A16" s="1058"/>
      <c r="B16" s="1059"/>
      <c r="C16" s="1059"/>
      <c r="D16" s="1059"/>
      <c r="E16" s="1059"/>
      <c r="F16" s="1060"/>
      <c r="G16" s="826"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26"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c r="AY16" s="34">
        <f>$AY$15</f>
        <v>0</v>
      </c>
    </row>
    <row r="17" spans="1:51" ht="24.75" customHeight="1" x14ac:dyDescent="0.15">
      <c r="A17" s="1058"/>
      <c r="B17" s="1059"/>
      <c r="C17" s="1059"/>
      <c r="D17" s="1059"/>
      <c r="E17" s="1059"/>
      <c r="F17" s="1060"/>
      <c r="G17" s="685"/>
      <c r="H17" s="686"/>
      <c r="I17" s="686"/>
      <c r="J17" s="686"/>
      <c r="K17" s="687"/>
      <c r="L17" s="679"/>
      <c r="M17" s="680"/>
      <c r="N17" s="680"/>
      <c r="O17" s="680"/>
      <c r="P17" s="680"/>
      <c r="Q17" s="680"/>
      <c r="R17" s="680"/>
      <c r="S17" s="680"/>
      <c r="T17" s="680"/>
      <c r="U17" s="680"/>
      <c r="V17" s="680"/>
      <c r="W17" s="680"/>
      <c r="X17" s="681"/>
      <c r="Y17" s="398"/>
      <c r="Z17" s="399"/>
      <c r="AA17" s="399"/>
      <c r="AB17" s="667"/>
      <c r="AC17" s="685"/>
      <c r="AD17" s="686"/>
      <c r="AE17" s="686"/>
      <c r="AF17" s="686"/>
      <c r="AG17" s="687"/>
      <c r="AH17" s="679"/>
      <c r="AI17" s="680"/>
      <c r="AJ17" s="680"/>
      <c r="AK17" s="680"/>
      <c r="AL17" s="680"/>
      <c r="AM17" s="680"/>
      <c r="AN17" s="680"/>
      <c r="AO17" s="680"/>
      <c r="AP17" s="680"/>
      <c r="AQ17" s="680"/>
      <c r="AR17" s="680"/>
      <c r="AS17" s="680"/>
      <c r="AT17" s="681"/>
      <c r="AU17" s="398"/>
      <c r="AV17" s="399"/>
      <c r="AW17" s="399"/>
      <c r="AX17" s="400"/>
      <c r="AY17" s="34">
        <f t="shared" ref="AY17:AY27" si="1">$AY$15</f>
        <v>0</v>
      </c>
    </row>
    <row r="18" spans="1:51" ht="24.75" customHeight="1" x14ac:dyDescent="0.15">
      <c r="A18" s="1058"/>
      <c r="B18" s="1059"/>
      <c r="C18" s="1059"/>
      <c r="D18" s="1059"/>
      <c r="E18" s="1059"/>
      <c r="F18" s="1060"/>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c r="AY18" s="34">
        <f t="shared" si="1"/>
        <v>0</v>
      </c>
    </row>
    <row r="19" spans="1:51" ht="24.75" customHeight="1" x14ac:dyDescent="0.15">
      <c r="A19" s="1058"/>
      <c r="B19" s="1059"/>
      <c r="C19" s="1059"/>
      <c r="D19" s="1059"/>
      <c r="E19" s="1059"/>
      <c r="F19" s="1060"/>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c r="AY19" s="34">
        <f t="shared" si="1"/>
        <v>0</v>
      </c>
    </row>
    <row r="20" spans="1:51" ht="24.75" customHeight="1" x14ac:dyDescent="0.15">
      <c r="A20" s="1058"/>
      <c r="B20" s="1059"/>
      <c r="C20" s="1059"/>
      <c r="D20" s="1059"/>
      <c r="E20" s="1059"/>
      <c r="F20" s="1060"/>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c r="AY20" s="34">
        <f t="shared" si="1"/>
        <v>0</v>
      </c>
    </row>
    <row r="21" spans="1:51" ht="24.75" customHeight="1" x14ac:dyDescent="0.15">
      <c r="A21" s="1058"/>
      <c r="B21" s="1059"/>
      <c r="C21" s="1059"/>
      <c r="D21" s="1059"/>
      <c r="E21" s="1059"/>
      <c r="F21" s="1060"/>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c r="AY21" s="34">
        <f t="shared" si="1"/>
        <v>0</v>
      </c>
    </row>
    <row r="22" spans="1:51" ht="24.75" customHeight="1" x14ac:dyDescent="0.15">
      <c r="A22" s="1058"/>
      <c r="B22" s="1059"/>
      <c r="C22" s="1059"/>
      <c r="D22" s="1059"/>
      <c r="E22" s="1059"/>
      <c r="F22" s="1060"/>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c r="AY22" s="34">
        <f t="shared" si="1"/>
        <v>0</v>
      </c>
    </row>
    <row r="23" spans="1:51" ht="24.75" customHeight="1" x14ac:dyDescent="0.15">
      <c r="A23" s="1058"/>
      <c r="B23" s="1059"/>
      <c r="C23" s="1059"/>
      <c r="D23" s="1059"/>
      <c r="E23" s="1059"/>
      <c r="F23" s="1060"/>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c r="AY23" s="34">
        <f t="shared" si="1"/>
        <v>0</v>
      </c>
    </row>
    <row r="24" spans="1:51" ht="24.75" customHeight="1" x14ac:dyDescent="0.15">
      <c r="A24" s="1058"/>
      <c r="B24" s="1059"/>
      <c r="C24" s="1059"/>
      <c r="D24" s="1059"/>
      <c r="E24" s="1059"/>
      <c r="F24" s="1060"/>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c r="AY24" s="34">
        <f t="shared" si="1"/>
        <v>0</v>
      </c>
    </row>
    <row r="25" spans="1:51" ht="24.75" customHeight="1" x14ac:dyDescent="0.15">
      <c r="A25" s="1058"/>
      <c r="B25" s="1059"/>
      <c r="C25" s="1059"/>
      <c r="D25" s="1059"/>
      <c r="E25" s="1059"/>
      <c r="F25" s="1060"/>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c r="AY25" s="34">
        <f t="shared" si="1"/>
        <v>0</v>
      </c>
    </row>
    <row r="26" spans="1:51" ht="24.75" customHeight="1" x14ac:dyDescent="0.15">
      <c r="A26" s="1058"/>
      <c r="B26" s="1059"/>
      <c r="C26" s="1059"/>
      <c r="D26" s="1059"/>
      <c r="E26" s="1059"/>
      <c r="F26" s="1060"/>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c r="AY26" s="34">
        <f t="shared" si="1"/>
        <v>0</v>
      </c>
    </row>
    <row r="27" spans="1:51" ht="24.75" customHeight="1" thickBot="1" x14ac:dyDescent="0.2">
      <c r="A27" s="1058"/>
      <c r="B27" s="1059"/>
      <c r="C27" s="1059"/>
      <c r="D27" s="1059"/>
      <c r="E27" s="1059"/>
      <c r="F27" s="1060"/>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8"/>
      <c r="B28" s="1059"/>
      <c r="C28" s="1059"/>
      <c r="D28" s="1059"/>
      <c r="E28" s="1059"/>
      <c r="F28" s="1060"/>
      <c r="G28" s="609" t="s">
        <v>267</v>
      </c>
      <c r="H28" s="610"/>
      <c r="I28" s="610"/>
      <c r="J28" s="610"/>
      <c r="K28" s="610"/>
      <c r="L28" s="610"/>
      <c r="M28" s="610"/>
      <c r="N28" s="610"/>
      <c r="O28" s="610"/>
      <c r="P28" s="610"/>
      <c r="Q28" s="610"/>
      <c r="R28" s="610"/>
      <c r="S28" s="610"/>
      <c r="T28" s="610"/>
      <c r="U28" s="610"/>
      <c r="V28" s="610"/>
      <c r="W28" s="610"/>
      <c r="X28" s="610"/>
      <c r="Y28" s="610"/>
      <c r="Z28" s="610"/>
      <c r="AA28" s="610"/>
      <c r="AB28" s="611"/>
      <c r="AC28" s="609" t="s">
        <v>270</v>
      </c>
      <c r="AD28" s="610"/>
      <c r="AE28" s="610"/>
      <c r="AF28" s="610"/>
      <c r="AG28" s="610"/>
      <c r="AH28" s="610"/>
      <c r="AI28" s="610"/>
      <c r="AJ28" s="610"/>
      <c r="AK28" s="610"/>
      <c r="AL28" s="610"/>
      <c r="AM28" s="610"/>
      <c r="AN28" s="610"/>
      <c r="AO28" s="610"/>
      <c r="AP28" s="610"/>
      <c r="AQ28" s="610"/>
      <c r="AR28" s="610"/>
      <c r="AS28" s="610"/>
      <c r="AT28" s="610"/>
      <c r="AU28" s="610"/>
      <c r="AV28" s="610"/>
      <c r="AW28" s="610"/>
      <c r="AX28" s="808"/>
      <c r="AY28">
        <f>COUNTA($G$30,$AC$30)</f>
        <v>0</v>
      </c>
    </row>
    <row r="29" spans="1:51" ht="24.75" customHeight="1" x14ac:dyDescent="0.15">
      <c r="A29" s="1058"/>
      <c r="B29" s="1059"/>
      <c r="C29" s="1059"/>
      <c r="D29" s="1059"/>
      <c r="E29" s="1059"/>
      <c r="F29" s="1060"/>
      <c r="G29" s="826"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26"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c r="AY29" s="34">
        <f>$AY$28</f>
        <v>0</v>
      </c>
    </row>
    <row r="30" spans="1:51" ht="24.75" customHeight="1" x14ac:dyDescent="0.15">
      <c r="A30" s="1058"/>
      <c r="B30" s="1059"/>
      <c r="C30" s="1059"/>
      <c r="D30" s="1059"/>
      <c r="E30" s="1059"/>
      <c r="F30" s="1060"/>
      <c r="G30" s="685"/>
      <c r="H30" s="686"/>
      <c r="I30" s="686"/>
      <c r="J30" s="686"/>
      <c r="K30" s="687"/>
      <c r="L30" s="679"/>
      <c r="M30" s="680"/>
      <c r="N30" s="680"/>
      <c r="O30" s="680"/>
      <c r="P30" s="680"/>
      <c r="Q30" s="680"/>
      <c r="R30" s="680"/>
      <c r="S30" s="680"/>
      <c r="T30" s="680"/>
      <c r="U30" s="680"/>
      <c r="V30" s="680"/>
      <c r="W30" s="680"/>
      <c r="X30" s="681"/>
      <c r="Y30" s="398"/>
      <c r="Z30" s="399"/>
      <c r="AA30" s="399"/>
      <c r="AB30" s="667"/>
      <c r="AC30" s="685"/>
      <c r="AD30" s="686"/>
      <c r="AE30" s="686"/>
      <c r="AF30" s="686"/>
      <c r="AG30" s="687"/>
      <c r="AH30" s="679"/>
      <c r="AI30" s="680"/>
      <c r="AJ30" s="680"/>
      <c r="AK30" s="680"/>
      <c r="AL30" s="680"/>
      <c r="AM30" s="680"/>
      <c r="AN30" s="680"/>
      <c r="AO30" s="680"/>
      <c r="AP30" s="680"/>
      <c r="AQ30" s="680"/>
      <c r="AR30" s="680"/>
      <c r="AS30" s="680"/>
      <c r="AT30" s="681"/>
      <c r="AU30" s="398"/>
      <c r="AV30" s="399"/>
      <c r="AW30" s="399"/>
      <c r="AX30" s="400"/>
      <c r="AY30" s="34">
        <f t="shared" ref="AY30:AY40" si="2">$AY$28</f>
        <v>0</v>
      </c>
    </row>
    <row r="31" spans="1:51" ht="24.75" customHeight="1" x14ac:dyDescent="0.15">
      <c r="A31" s="1058"/>
      <c r="B31" s="1059"/>
      <c r="C31" s="1059"/>
      <c r="D31" s="1059"/>
      <c r="E31" s="1059"/>
      <c r="F31" s="1060"/>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c r="AY31" s="34">
        <f t="shared" si="2"/>
        <v>0</v>
      </c>
    </row>
    <row r="32" spans="1:51" ht="24.75" customHeight="1" x14ac:dyDescent="0.15">
      <c r="A32" s="1058"/>
      <c r="B32" s="1059"/>
      <c r="C32" s="1059"/>
      <c r="D32" s="1059"/>
      <c r="E32" s="1059"/>
      <c r="F32" s="1060"/>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c r="AY32" s="34">
        <f t="shared" si="2"/>
        <v>0</v>
      </c>
    </row>
    <row r="33" spans="1:51" ht="24.75" customHeight="1" x14ac:dyDescent="0.15">
      <c r="A33" s="1058"/>
      <c r="B33" s="1059"/>
      <c r="C33" s="1059"/>
      <c r="D33" s="1059"/>
      <c r="E33" s="1059"/>
      <c r="F33" s="1060"/>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c r="AY33" s="34">
        <f t="shared" si="2"/>
        <v>0</v>
      </c>
    </row>
    <row r="34" spans="1:51" ht="24.75" customHeight="1" x14ac:dyDescent="0.15">
      <c r="A34" s="1058"/>
      <c r="B34" s="1059"/>
      <c r="C34" s="1059"/>
      <c r="D34" s="1059"/>
      <c r="E34" s="1059"/>
      <c r="F34" s="1060"/>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c r="AY34" s="34">
        <f t="shared" si="2"/>
        <v>0</v>
      </c>
    </row>
    <row r="35" spans="1:51" ht="24.75" customHeight="1" x14ac:dyDescent="0.15">
      <c r="A35" s="1058"/>
      <c r="B35" s="1059"/>
      <c r="C35" s="1059"/>
      <c r="D35" s="1059"/>
      <c r="E35" s="1059"/>
      <c r="F35" s="1060"/>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c r="AY35" s="34">
        <f t="shared" si="2"/>
        <v>0</v>
      </c>
    </row>
    <row r="36" spans="1:51" ht="24.75" customHeight="1" x14ac:dyDescent="0.15">
      <c r="A36" s="1058"/>
      <c r="B36" s="1059"/>
      <c r="C36" s="1059"/>
      <c r="D36" s="1059"/>
      <c r="E36" s="1059"/>
      <c r="F36" s="1060"/>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c r="AY36" s="34">
        <f t="shared" si="2"/>
        <v>0</v>
      </c>
    </row>
    <row r="37" spans="1:51" ht="24.75" customHeight="1" x14ac:dyDescent="0.15">
      <c r="A37" s="1058"/>
      <c r="B37" s="1059"/>
      <c r="C37" s="1059"/>
      <c r="D37" s="1059"/>
      <c r="E37" s="1059"/>
      <c r="F37" s="1060"/>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c r="AY37" s="34">
        <f t="shared" si="2"/>
        <v>0</v>
      </c>
    </row>
    <row r="38" spans="1:51" ht="24.75" customHeight="1" x14ac:dyDescent="0.15">
      <c r="A38" s="1058"/>
      <c r="B38" s="1059"/>
      <c r="C38" s="1059"/>
      <c r="D38" s="1059"/>
      <c r="E38" s="1059"/>
      <c r="F38" s="1060"/>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c r="AY38" s="34">
        <f t="shared" si="2"/>
        <v>0</v>
      </c>
    </row>
    <row r="39" spans="1:51" ht="24.75" customHeight="1" x14ac:dyDescent="0.15">
      <c r="A39" s="1058"/>
      <c r="B39" s="1059"/>
      <c r="C39" s="1059"/>
      <c r="D39" s="1059"/>
      <c r="E39" s="1059"/>
      <c r="F39" s="1060"/>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c r="AY39" s="34">
        <f t="shared" si="2"/>
        <v>0</v>
      </c>
    </row>
    <row r="40" spans="1:51" ht="24.75" customHeight="1" thickBot="1" x14ac:dyDescent="0.2">
      <c r="A40" s="1058"/>
      <c r="B40" s="1059"/>
      <c r="C40" s="1059"/>
      <c r="D40" s="1059"/>
      <c r="E40" s="1059"/>
      <c r="F40" s="1060"/>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8"/>
      <c r="B41" s="1059"/>
      <c r="C41" s="1059"/>
      <c r="D41" s="1059"/>
      <c r="E41" s="1059"/>
      <c r="F41" s="1060"/>
      <c r="G41" s="609" t="s">
        <v>315</v>
      </c>
      <c r="H41" s="610"/>
      <c r="I41" s="610"/>
      <c r="J41" s="610"/>
      <c r="K41" s="610"/>
      <c r="L41" s="610"/>
      <c r="M41" s="610"/>
      <c r="N41" s="610"/>
      <c r="O41" s="610"/>
      <c r="P41" s="610"/>
      <c r="Q41" s="610"/>
      <c r="R41" s="610"/>
      <c r="S41" s="610"/>
      <c r="T41" s="610"/>
      <c r="U41" s="610"/>
      <c r="V41" s="610"/>
      <c r="W41" s="610"/>
      <c r="X41" s="610"/>
      <c r="Y41" s="610"/>
      <c r="Z41" s="610"/>
      <c r="AA41" s="610"/>
      <c r="AB41" s="611"/>
      <c r="AC41" s="609" t="s">
        <v>182</v>
      </c>
      <c r="AD41" s="610"/>
      <c r="AE41" s="610"/>
      <c r="AF41" s="610"/>
      <c r="AG41" s="610"/>
      <c r="AH41" s="610"/>
      <c r="AI41" s="610"/>
      <c r="AJ41" s="610"/>
      <c r="AK41" s="610"/>
      <c r="AL41" s="610"/>
      <c r="AM41" s="610"/>
      <c r="AN41" s="610"/>
      <c r="AO41" s="610"/>
      <c r="AP41" s="610"/>
      <c r="AQ41" s="610"/>
      <c r="AR41" s="610"/>
      <c r="AS41" s="610"/>
      <c r="AT41" s="610"/>
      <c r="AU41" s="610"/>
      <c r="AV41" s="610"/>
      <c r="AW41" s="610"/>
      <c r="AX41" s="808"/>
      <c r="AY41">
        <f>COUNTA($G$43,$AC$43)</f>
        <v>0</v>
      </c>
    </row>
    <row r="42" spans="1:51" ht="24.75" customHeight="1" x14ac:dyDescent="0.15">
      <c r="A42" s="1058"/>
      <c r="B42" s="1059"/>
      <c r="C42" s="1059"/>
      <c r="D42" s="1059"/>
      <c r="E42" s="1059"/>
      <c r="F42" s="1060"/>
      <c r="G42" s="826"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26"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c r="AY42" s="34">
        <f>$AY$41</f>
        <v>0</v>
      </c>
    </row>
    <row r="43" spans="1:51" ht="24.75" customHeight="1" x14ac:dyDescent="0.15">
      <c r="A43" s="1058"/>
      <c r="B43" s="1059"/>
      <c r="C43" s="1059"/>
      <c r="D43" s="1059"/>
      <c r="E43" s="1059"/>
      <c r="F43" s="1060"/>
      <c r="G43" s="685"/>
      <c r="H43" s="686"/>
      <c r="I43" s="686"/>
      <c r="J43" s="686"/>
      <c r="K43" s="687"/>
      <c r="L43" s="679"/>
      <c r="M43" s="680"/>
      <c r="N43" s="680"/>
      <c r="O43" s="680"/>
      <c r="P43" s="680"/>
      <c r="Q43" s="680"/>
      <c r="R43" s="680"/>
      <c r="S43" s="680"/>
      <c r="T43" s="680"/>
      <c r="U43" s="680"/>
      <c r="V43" s="680"/>
      <c r="W43" s="680"/>
      <c r="X43" s="681"/>
      <c r="Y43" s="398"/>
      <c r="Z43" s="399"/>
      <c r="AA43" s="399"/>
      <c r="AB43" s="667"/>
      <c r="AC43" s="685"/>
      <c r="AD43" s="686"/>
      <c r="AE43" s="686"/>
      <c r="AF43" s="686"/>
      <c r="AG43" s="687"/>
      <c r="AH43" s="679"/>
      <c r="AI43" s="680"/>
      <c r="AJ43" s="680"/>
      <c r="AK43" s="680"/>
      <c r="AL43" s="680"/>
      <c r="AM43" s="680"/>
      <c r="AN43" s="680"/>
      <c r="AO43" s="680"/>
      <c r="AP43" s="680"/>
      <c r="AQ43" s="680"/>
      <c r="AR43" s="680"/>
      <c r="AS43" s="680"/>
      <c r="AT43" s="681"/>
      <c r="AU43" s="398"/>
      <c r="AV43" s="399"/>
      <c r="AW43" s="399"/>
      <c r="AX43" s="400"/>
      <c r="AY43" s="34">
        <f t="shared" ref="AY43:AY53" si="3">$AY$41</f>
        <v>0</v>
      </c>
    </row>
    <row r="44" spans="1:51" ht="24.75" customHeight="1" x14ac:dyDescent="0.15">
      <c r="A44" s="1058"/>
      <c r="B44" s="1059"/>
      <c r="C44" s="1059"/>
      <c r="D44" s="1059"/>
      <c r="E44" s="1059"/>
      <c r="F44" s="1060"/>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c r="AY44" s="34">
        <f t="shared" si="3"/>
        <v>0</v>
      </c>
    </row>
    <row r="45" spans="1:51" ht="24.75" customHeight="1" x14ac:dyDescent="0.15">
      <c r="A45" s="1058"/>
      <c r="B45" s="1059"/>
      <c r="C45" s="1059"/>
      <c r="D45" s="1059"/>
      <c r="E45" s="1059"/>
      <c r="F45" s="1060"/>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c r="AY45" s="34">
        <f t="shared" si="3"/>
        <v>0</v>
      </c>
    </row>
    <row r="46" spans="1:51" ht="24.75" customHeight="1" x14ac:dyDescent="0.15">
      <c r="A46" s="1058"/>
      <c r="B46" s="1059"/>
      <c r="C46" s="1059"/>
      <c r="D46" s="1059"/>
      <c r="E46" s="1059"/>
      <c r="F46" s="1060"/>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c r="AY46" s="34">
        <f t="shared" si="3"/>
        <v>0</v>
      </c>
    </row>
    <row r="47" spans="1:51" ht="24.75" customHeight="1" x14ac:dyDescent="0.15">
      <c r="A47" s="1058"/>
      <c r="B47" s="1059"/>
      <c r="C47" s="1059"/>
      <c r="D47" s="1059"/>
      <c r="E47" s="1059"/>
      <c r="F47" s="1060"/>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c r="AY47" s="34">
        <f t="shared" si="3"/>
        <v>0</v>
      </c>
    </row>
    <row r="48" spans="1:51" ht="24.75" customHeight="1" x14ac:dyDescent="0.15">
      <c r="A48" s="1058"/>
      <c r="B48" s="1059"/>
      <c r="C48" s="1059"/>
      <c r="D48" s="1059"/>
      <c r="E48" s="1059"/>
      <c r="F48" s="1060"/>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c r="AY48" s="34">
        <f t="shared" si="3"/>
        <v>0</v>
      </c>
    </row>
    <row r="49" spans="1:51" ht="24.75" customHeight="1" x14ac:dyDescent="0.15">
      <c r="A49" s="1058"/>
      <c r="B49" s="1059"/>
      <c r="C49" s="1059"/>
      <c r="D49" s="1059"/>
      <c r="E49" s="1059"/>
      <c r="F49" s="1060"/>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c r="AY49" s="34">
        <f t="shared" si="3"/>
        <v>0</v>
      </c>
    </row>
    <row r="50" spans="1:51" ht="24.75" customHeight="1" x14ac:dyDescent="0.15">
      <c r="A50" s="1058"/>
      <c r="B50" s="1059"/>
      <c r="C50" s="1059"/>
      <c r="D50" s="1059"/>
      <c r="E50" s="1059"/>
      <c r="F50" s="1060"/>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c r="AY50" s="34">
        <f t="shared" si="3"/>
        <v>0</v>
      </c>
    </row>
    <row r="51" spans="1:51" ht="24.75" customHeight="1" x14ac:dyDescent="0.15">
      <c r="A51" s="1058"/>
      <c r="B51" s="1059"/>
      <c r="C51" s="1059"/>
      <c r="D51" s="1059"/>
      <c r="E51" s="1059"/>
      <c r="F51" s="1060"/>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c r="AY51" s="34">
        <f t="shared" si="3"/>
        <v>0</v>
      </c>
    </row>
    <row r="52" spans="1:51" ht="24.75" customHeight="1" x14ac:dyDescent="0.15">
      <c r="A52" s="1058"/>
      <c r="B52" s="1059"/>
      <c r="C52" s="1059"/>
      <c r="D52" s="1059"/>
      <c r="E52" s="1059"/>
      <c r="F52" s="1060"/>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9" t="s">
        <v>183</v>
      </c>
      <c r="H55" s="610"/>
      <c r="I55" s="610"/>
      <c r="J55" s="610"/>
      <c r="K55" s="610"/>
      <c r="L55" s="610"/>
      <c r="M55" s="610"/>
      <c r="N55" s="610"/>
      <c r="O55" s="610"/>
      <c r="P55" s="610"/>
      <c r="Q55" s="610"/>
      <c r="R55" s="610"/>
      <c r="S55" s="610"/>
      <c r="T55" s="610"/>
      <c r="U55" s="610"/>
      <c r="V55" s="610"/>
      <c r="W55" s="610"/>
      <c r="X55" s="610"/>
      <c r="Y55" s="610"/>
      <c r="Z55" s="610"/>
      <c r="AA55" s="610"/>
      <c r="AB55" s="611"/>
      <c r="AC55" s="609" t="s">
        <v>271</v>
      </c>
      <c r="AD55" s="610"/>
      <c r="AE55" s="610"/>
      <c r="AF55" s="610"/>
      <c r="AG55" s="610"/>
      <c r="AH55" s="610"/>
      <c r="AI55" s="610"/>
      <c r="AJ55" s="610"/>
      <c r="AK55" s="610"/>
      <c r="AL55" s="610"/>
      <c r="AM55" s="610"/>
      <c r="AN55" s="610"/>
      <c r="AO55" s="610"/>
      <c r="AP55" s="610"/>
      <c r="AQ55" s="610"/>
      <c r="AR55" s="610"/>
      <c r="AS55" s="610"/>
      <c r="AT55" s="610"/>
      <c r="AU55" s="610"/>
      <c r="AV55" s="610"/>
      <c r="AW55" s="610"/>
      <c r="AX55" s="808"/>
      <c r="AY55">
        <f>COUNTA($G$57,$AC$57)</f>
        <v>0</v>
      </c>
    </row>
    <row r="56" spans="1:51" ht="24.75" customHeight="1" x14ac:dyDescent="0.15">
      <c r="A56" s="1058"/>
      <c r="B56" s="1059"/>
      <c r="C56" s="1059"/>
      <c r="D56" s="1059"/>
      <c r="E56" s="1059"/>
      <c r="F56" s="1060"/>
      <c r="G56" s="826"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26"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c r="AY56" s="34">
        <f>$AY$55</f>
        <v>0</v>
      </c>
    </row>
    <row r="57" spans="1:51" ht="24.75" customHeight="1" x14ac:dyDescent="0.15">
      <c r="A57" s="1058"/>
      <c r="B57" s="1059"/>
      <c r="C57" s="1059"/>
      <c r="D57" s="1059"/>
      <c r="E57" s="1059"/>
      <c r="F57" s="1060"/>
      <c r="G57" s="685"/>
      <c r="H57" s="686"/>
      <c r="I57" s="686"/>
      <c r="J57" s="686"/>
      <c r="K57" s="687"/>
      <c r="L57" s="679"/>
      <c r="M57" s="680"/>
      <c r="N57" s="680"/>
      <c r="O57" s="680"/>
      <c r="P57" s="680"/>
      <c r="Q57" s="680"/>
      <c r="R57" s="680"/>
      <c r="S57" s="680"/>
      <c r="T57" s="680"/>
      <c r="U57" s="680"/>
      <c r="V57" s="680"/>
      <c r="W57" s="680"/>
      <c r="X57" s="681"/>
      <c r="Y57" s="398"/>
      <c r="Z57" s="399"/>
      <c r="AA57" s="399"/>
      <c r="AB57" s="667"/>
      <c r="AC57" s="685"/>
      <c r="AD57" s="686"/>
      <c r="AE57" s="686"/>
      <c r="AF57" s="686"/>
      <c r="AG57" s="687"/>
      <c r="AH57" s="679"/>
      <c r="AI57" s="680"/>
      <c r="AJ57" s="680"/>
      <c r="AK57" s="680"/>
      <c r="AL57" s="680"/>
      <c r="AM57" s="680"/>
      <c r="AN57" s="680"/>
      <c r="AO57" s="680"/>
      <c r="AP57" s="680"/>
      <c r="AQ57" s="680"/>
      <c r="AR57" s="680"/>
      <c r="AS57" s="680"/>
      <c r="AT57" s="681"/>
      <c r="AU57" s="398"/>
      <c r="AV57" s="399"/>
      <c r="AW57" s="399"/>
      <c r="AX57" s="400"/>
      <c r="AY57" s="34">
        <f t="shared" ref="AY57:AY67" si="4">$AY$55</f>
        <v>0</v>
      </c>
    </row>
    <row r="58" spans="1:51" ht="24.75" customHeight="1" x14ac:dyDescent="0.15">
      <c r="A58" s="1058"/>
      <c r="B58" s="1059"/>
      <c r="C58" s="1059"/>
      <c r="D58" s="1059"/>
      <c r="E58" s="1059"/>
      <c r="F58" s="1060"/>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c r="AY58" s="34">
        <f t="shared" si="4"/>
        <v>0</v>
      </c>
    </row>
    <row r="59" spans="1:51" ht="24.75" customHeight="1" x14ac:dyDescent="0.15">
      <c r="A59" s="1058"/>
      <c r="B59" s="1059"/>
      <c r="C59" s="1059"/>
      <c r="D59" s="1059"/>
      <c r="E59" s="1059"/>
      <c r="F59" s="1060"/>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c r="AY59" s="34">
        <f t="shared" si="4"/>
        <v>0</v>
      </c>
    </row>
    <row r="60" spans="1:51" ht="24.75" customHeight="1" x14ac:dyDescent="0.15">
      <c r="A60" s="1058"/>
      <c r="B60" s="1059"/>
      <c r="C60" s="1059"/>
      <c r="D60" s="1059"/>
      <c r="E60" s="1059"/>
      <c r="F60" s="1060"/>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c r="AY60" s="34">
        <f t="shared" si="4"/>
        <v>0</v>
      </c>
    </row>
    <row r="61" spans="1:51" ht="24.75" customHeight="1" x14ac:dyDescent="0.15">
      <c r="A61" s="1058"/>
      <c r="B61" s="1059"/>
      <c r="C61" s="1059"/>
      <c r="D61" s="1059"/>
      <c r="E61" s="1059"/>
      <c r="F61" s="1060"/>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c r="AY61" s="34">
        <f t="shared" si="4"/>
        <v>0</v>
      </c>
    </row>
    <row r="62" spans="1:51" ht="24.75" customHeight="1" x14ac:dyDescent="0.15">
      <c r="A62" s="1058"/>
      <c r="B62" s="1059"/>
      <c r="C62" s="1059"/>
      <c r="D62" s="1059"/>
      <c r="E62" s="1059"/>
      <c r="F62" s="1060"/>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c r="AY62" s="34">
        <f t="shared" si="4"/>
        <v>0</v>
      </c>
    </row>
    <row r="63" spans="1:51" ht="24.75" customHeight="1" x14ac:dyDescent="0.15">
      <c r="A63" s="1058"/>
      <c r="B63" s="1059"/>
      <c r="C63" s="1059"/>
      <c r="D63" s="1059"/>
      <c r="E63" s="1059"/>
      <c r="F63" s="1060"/>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c r="AY63" s="34">
        <f t="shared" si="4"/>
        <v>0</v>
      </c>
    </row>
    <row r="64" spans="1:51" ht="24.75" customHeight="1" x14ac:dyDescent="0.15">
      <c r="A64" s="1058"/>
      <c r="B64" s="1059"/>
      <c r="C64" s="1059"/>
      <c r="D64" s="1059"/>
      <c r="E64" s="1059"/>
      <c r="F64" s="1060"/>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c r="AY64" s="34">
        <f t="shared" si="4"/>
        <v>0</v>
      </c>
    </row>
    <row r="65" spans="1:51" ht="24.75" customHeight="1" x14ac:dyDescent="0.15">
      <c r="A65" s="1058"/>
      <c r="B65" s="1059"/>
      <c r="C65" s="1059"/>
      <c r="D65" s="1059"/>
      <c r="E65" s="1059"/>
      <c r="F65" s="1060"/>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c r="AY65" s="34">
        <f t="shared" si="4"/>
        <v>0</v>
      </c>
    </row>
    <row r="66" spans="1:51" ht="24.75" customHeight="1" x14ac:dyDescent="0.15">
      <c r="A66" s="1058"/>
      <c r="B66" s="1059"/>
      <c r="C66" s="1059"/>
      <c r="D66" s="1059"/>
      <c r="E66" s="1059"/>
      <c r="F66" s="1060"/>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c r="AY66" s="34">
        <f t="shared" si="4"/>
        <v>0</v>
      </c>
    </row>
    <row r="67" spans="1:51" ht="24.75" customHeight="1" thickBot="1" x14ac:dyDescent="0.2">
      <c r="A67" s="1058"/>
      <c r="B67" s="1059"/>
      <c r="C67" s="1059"/>
      <c r="D67" s="1059"/>
      <c r="E67" s="1059"/>
      <c r="F67" s="106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8"/>
      <c r="B68" s="1059"/>
      <c r="C68" s="1059"/>
      <c r="D68" s="1059"/>
      <c r="E68" s="1059"/>
      <c r="F68" s="1060"/>
      <c r="G68" s="609" t="s">
        <v>272</v>
      </c>
      <c r="H68" s="610"/>
      <c r="I68" s="610"/>
      <c r="J68" s="610"/>
      <c r="K68" s="610"/>
      <c r="L68" s="610"/>
      <c r="M68" s="610"/>
      <c r="N68" s="610"/>
      <c r="O68" s="610"/>
      <c r="P68" s="610"/>
      <c r="Q68" s="610"/>
      <c r="R68" s="610"/>
      <c r="S68" s="610"/>
      <c r="T68" s="610"/>
      <c r="U68" s="610"/>
      <c r="V68" s="610"/>
      <c r="W68" s="610"/>
      <c r="X68" s="610"/>
      <c r="Y68" s="610"/>
      <c r="Z68" s="610"/>
      <c r="AA68" s="610"/>
      <c r="AB68" s="611"/>
      <c r="AC68" s="609" t="s">
        <v>273</v>
      </c>
      <c r="AD68" s="610"/>
      <c r="AE68" s="610"/>
      <c r="AF68" s="610"/>
      <c r="AG68" s="610"/>
      <c r="AH68" s="610"/>
      <c r="AI68" s="610"/>
      <c r="AJ68" s="610"/>
      <c r="AK68" s="610"/>
      <c r="AL68" s="610"/>
      <c r="AM68" s="610"/>
      <c r="AN68" s="610"/>
      <c r="AO68" s="610"/>
      <c r="AP68" s="610"/>
      <c r="AQ68" s="610"/>
      <c r="AR68" s="610"/>
      <c r="AS68" s="610"/>
      <c r="AT68" s="610"/>
      <c r="AU68" s="610"/>
      <c r="AV68" s="610"/>
      <c r="AW68" s="610"/>
      <c r="AX68" s="808"/>
      <c r="AY68">
        <f>COUNTA($G$70,$AC$70)</f>
        <v>0</v>
      </c>
    </row>
    <row r="69" spans="1:51" ht="25.5" customHeight="1" x14ac:dyDescent="0.15">
      <c r="A69" s="1058"/>
      <c r="B69" s="1059"/>
      <c r="C69" s="1059"/>
      <c r="D69" s="1059"/>
      <c r="E69" s="1059"/>
      <c r="F69" s="1060"/>
      <c r="G69" s="826"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26"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c r="AY69" s="34">
        <f>$AY$68</f>
        <v>0</v>
      </c>
    </row>
    <row r="70" spans="1:51" ht="24.75" customHeight="1" x14ac:dyDescent="0.15">
      <c r="A70" s="1058"/>
      <c r="B70" s="1059"/>
      <c r="C70" s="1059"/>
      <c r="D70" s="1059"/>
      <c r="E70" s="1059"/>
      <c r="F70" s="1060"/>
      <c r="G70" s="685"/>
      <c r="H70" s="686"/>
      <c r="I70" s="686"/>
      <c r="J70" s="686"/>
      <c r="K70" s="687"/>
      <c r="L70" s="679"/>
      <c r="M70" s="680"/>
      <c r="N70" s="680"/>
      <c r="O70" s="680"/>
      <c r="P70" s="680"/>
      <c r="Q70" s="680"/>
      <c r="R70" s="680"/>
      <c r="S70" s="680"/>
      <c r="T70" s="680"/>
      <c r="U70" s="680"/>
      <c r="V70" s="680"/>
      <c r="W70" s="680"/>
      <c r="X70" s="681"/>
      <c r="Y70" s="398"/>
      <c r="Z70" s="399"/>
      <c r="AA70" s="399"/>
      <c r="AB70" s="667"/>
      <c r="AC70" s="685"/>
      <c r="AD70" s="686"/>
      <c r="AE70" s="686"/>
      <c r="AF70" s="686"/>
      <c r="AG70" s="687"/>
      <c r="AH70" s="679"/>
      <c r="AI70" s="680"/>
      <c r="AJ70" s="680"/>
      <c r="AK70" s="680"/>
      <c r="AL70" s="680"/>
      <c r="AM70" s="680"/>
      <c r="AN70" s="680"/>
      <c r="AO70" s="680"/>
      <c r="AP70" s="680"/>
      <c r="AQ70" s="680"/>
      <c r="AR70" s="680"/>
      <c r="AS70" s="680"/>
      <c r="AT70" s="681"/>
      <c r="AU70" s="398"/>
      <c r="AV70" s="399"/>
      <c r="AW70" s="399"/>
      <c r="AX70" s="400"/>
      <c r="AY70" s="34">
        <f t="shared" ref="AY70:AY80" si="5">$AY$68</f>
        <v>0</v>
      </c>
    </row>
    <row r="71" spans="1:51" ht="24.75" customHeight="1" x14ac:dyDescent="0.15">
      <c r="A71" s="1058"/>
      <c r="B71" s="1059"/>
      <c r="C71" s="1059"/>
      <c r="D71" s="1059"/>
      <c r="E71" s="1059"/>
      <c r="F71" s="1060"/>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c r="AY71" s="34">
        <f t="shared" si="5"/>
        <v>0</v>
      </c>
    </row>
    <row r="72" spans="1:51" ht="24.75" customHeight="1" x14ac:dyDescent="0.15">
      <c r="A72" s="1058"/>
      <c r="B72" s="1059"/>
      <c r="C72" s="1059"/>
      <c r="D72" s="1059"/>
      <c r="E72" s="1059"/>
      <c r="F72" s="1060"/>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c r="AY72" s="34">
        <f t="shared" si="5"/>
        <v>0</v>
      </c>
    </row>
    <row r="73" spans="1:51" ht="24.75" customHeight="1" x14ac:dyDescent="0.15">
      <c r="A73" s="1058"/>
      <c r="B73" s="1059"/>
      <c r="C73" s="1059"/>
      <c r="D73" s="1059"/>
      <c r="E73" s="1059"/>
      <c r="F73" s="1060"/>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c r="AY73" s="34">
        <f t="shared" si="5"/>
        <v>0</v>
      </c>
    </row>
    <row r="74" spans="1:51" ht="24.75" customHeight="1" x14ac:dyDescent="0.15">
      <c r="A74" s="1058"/>
      <c r="B74" s="1059"/>
      <c r="C74" s="1059"/>
      <c r="D74" s="1059"/>
      <c r="E74" s="1059"/>
      <c r="F74" s="1060"/>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c r="AY74" s="34">
        <f t="shared" si="5"/>
        <v>0</v>
      </c>
    </row>
    <row r="75" spans="1:51" ht="24.75" customHeight="1" x14ac:dyDescent="0.15">
      <c r="A75" s="1058"/>
      <c r="B75" s="1059"/>
      <c r="C75" s="1059"/>
      <c r="D75" s="1059"/>
      <c r="E75" s="1059"/>
      <c r="F75" s="1060"/>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c r="AY75" s="34">
        <f t="shared" si="5"/>
        <v>0</v>
      </c>
    </row>
    <row r="76" spans="1:51" ht="24.75" customHeight="1" x14ac:dyDescent="0.15">
      <c r="A76" s="1058"/>
      <c r="B76" s="1059"/>
      <c r="C76" s="1059"/>
      <c r="D76" s="1059"/>
      <c r="E76" s="1059"/>
      <c r="F76" s="1060"/>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c r="AY76" s="34">
        <f t="shared" si="5"/>
        <v>0</v>
      </c>
    </row>
    <row r="77" spans="1:51" ht="24.75" customHeight="1" x14ac:dyDescent="0.15">
      <c r="A77" s="1058"/>
      <c r="B77" s="1059"/>
      <c r="C77" s="1059"/>
      <c r="D77" s="1059"/>
      <c r="E77" s="1059"/>
      <c r="F77" s="1060"/>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c r="AY77" s="34">
        <f t="shared" si="5"/>
        <v>0</v>
      </c>
    </row>
    <row r="78" spans="1:51" ht="24.75" customHeight="1" x14ac:dyDescent="0.15">
      <c r="A78" s="1058"/>
      <c r="B78" s="1059"/>
      <c r="C78" s="1059"/>
      <c r="D78" s="1059"/>
      <c r="E78" s="1059"/>
      <c r="F78" s="1060"/>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c r="AY78" s="34">
        <f t="shared" si="5"/>
        <v>0</v>
      </c>
    </row>
    <row r="79" spans="1:51" ht="24.75" customHeight="1" x14ac:dyDescent="0.15">
      <c r="A79" s="1058"/>
      <c r="B79" s="1059"/>
      <c r="C79" s="1059"/>
      <c r="D79" s="1059"/>
      <c r="E79" s="1059"/>
      <c r="F79" s="1060"/>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c r="AY79" s="34">
        <f t="shared" si="5"/>
        <v>0</v>
      </c>
    </row>
    <row r="80" spans="1:51" ht="24.75" customHeight="1" thickBot="1" x14ac:dyDescent="0.2">
      <c r="A80" s="1058"/>
      <c r="B80" s="1059"/>
      <c r="C80" s="1059"/>
      <c r="D80" s="1059"/>
      <c r="E80" s="1059"/>
      <c r="F80" s="106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8"/>
      <c r="B81" s="1059"/>
      <c r="C81" s="1059"/>
      <c r="D81" s="1059"/>
      <c r="E81" s="1059"/>
      <c r="F81" s="1060"/>
      <c r="G81" s="609" t="s">
        <v>274</v>
      </c>
      <c r="H81" s="610"/>
      <c r="I81" s="610"/>
      <c r="J81" s="610"/>
      <c r="K81" s="610"/>
      <c r="L81" s="610"/>
      <c r="M81" s="610"/>
      <c r="N81" s="610"/>
      <c r="O81" s="610"/>
      <c r="P81" s="610"/>
      <c r="Q81" s="610"/>
      <c r="R81" s="610"/>
      <c r="S81" s="610"/>
      <c r="T81" s="610"/>
      <c r="U81" s="610"/>
      <c r="V81" s="610"/>
      <c r="W81" s="610"/>
      <c r="X81" s="610"/>
      <c r="Y81" s="610"/>
      <c r="Z81" s="610"/>
      <c r="AA81" s="610"/>
      <c r="AB81" s="611"/>
      <c r="AC81" s="609" t="s">
        <v>275</v>
      </c>
      <c r="AD81" s="610"/>
      <c r="AE81" s="610"/>
      <c r="AF81" s="610"/>
      <c r="AG81" s="610"/>
      <c r="AH81" s="610"/>
      <c r="AI81" s="610"/>
      <c r="AJ81" s="610"/>
      <c r="AK81" s="610"/>
      <c r="AL81" s="610"/>
      <c r="AM81" s="610"/>
      <c r="AN81" s="610"/>
      <c r="AO81" s="610"/>
      <c r="AP81" s="610"/>
      <c r="AQ81" s="610"/>
      <c r="AR81" s="610"/>
      <c r="AS81" s="610"/>
      <c r="AT81" s="610"/>
      <c r="AU81" s="610"/>
      <c r="AV81" s="610"/>
      <c r="AW81" s="610"/>
      <c r="AX81" s="808"/>
      <c r="AY81">
        <f>COUNTA($G$83,$AC$83)</f>
        <v>0</v>
      </c>
    </row>
    <row r="82" spans="1:51" ht="24.75" customHeight="1" x14ac:dyDescent="0.15">
      <c r="A82" s="1058"/>
      <c r="B82" s="1059"/>
      <c r="C82" s="1059"/>
      <c r="D82" s="1059"/>
      <c r="E82" s="1059"/>
      <c r="F82" s="1060"/>
      <c r="G82" s="826"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26"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c r="AY82" s="34">
        <f>$AY$81</f>
        <v>0</v>
      </c>
    </row>
    <row r="83" spans="1:51" ht="24.75" customHeight="1" x14ac:dyDescent="0.15">
      <c r="A83" s="1058"/>
      <c r="B83" s="1059"/>
      <c r="C83" s="1059"/>
      <c r="D83" s="1059"/>
      <c r="E83" s="1059"/>
      <c r="F83" s="1060"/>
      <c r="G83" s="685"/>
      <c r="H83" s="686"/>
      <c r="I83" s="686"/>
      <c r="J83" s="686"/>
      <c r="K83" s="687"/>
      <c r="L83" s="679"/>
      <c r="M83" s="680"/>
      <c r="N83" s="680"/>
      <c r="O83" s="680"/>
      <c r="P83" s="680"/>
      <c r="Q83" s="680"/>
      <c r="R83" s="680"/>
      <c r="S83" s="680"/>
      <c r="T83" s="680"/>
      <c r="U83" s="680"/>
      <c r="V83" s="680"/>
      <c r="W83" s="680"/>
      <c r="X83" s="681"/>
      <c r="Y83" s="398"/>
      <c r="Z83" s="399"/>
      <c r="AA83" s="399"/>
      <c r="AB83" s="667"/>
      <c r="AC83" s="685"/>
      <c r="AD83" s="686"/>
      <c r="AE83" s="686"/>
      <c r="AF83" s="686"/>
      <c r="AG83" s="687"/>
      <c r="AH83" s="679"/>
      <c r="AI83" s="680"/>
      <c r="AJ83" s="680"/>
      <c r="AK83" s="680"/>
      <c r="AL83" s="680"/>
      <c r="AM83" s="680"/>
      <c r="AN83" s="680"/>
      <c r="AO83" s="680"/>
      <c r="AP83" s="680"/>
      <c r="AQ83" s="680"/>
      <c r="AR83" s="680"/>
      <c r="AS83" s="680"/>
      <c r="AT83" s="681"/>
      <c r="AU83" s="398"/>
      <c r="AV83" s="399"/>
      <c r="AW83" s="399"/>
      <c r="AX83" s="400"/>
      <c r="AY83" s="34">
        <f t="shared" ref="AY83:AY93" si="6">$AY$81</f>
        <v>0</v>
      </c>
    </row>
    <row r="84" spans="1:51" ht="24.75" customHeight="1" x14ac:dyDescent="0.15">
      <c r="A84" s="1058"/>
      <c r="B84" s="1059"/>
      <c r="C84" s="1059"/>
      <c r="D84" s="1059"/>
      <c r="E84" s="1059"/>
      <c r="F84" s="1060"/>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c r="AY84" s="34">
        <f t="shared" si="6"/>
        <v>0</v>
      </c>
    </row>
    <row r="85" spans="1:51" ht="24.75" customHeight="1" x14ac:dyDescent="0.15">
      <c r="A85" s="1058"/>
      <c r="B85" s="1059"/>
      <c r="C85" s="1059"/>
      <c r="D85" s="1059"/>
      <c r="E85" s="1059"/>
      <c r="F85" s="1060"/>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c r="AY85" s="34">
        <f t="shared" si="6"/>
        <v>0</v>
      </c>
    </row>
    <row r="86" spans="1:51" ht="24.75" customHeight="1" x14ac:dyDescent="0.15">
      <c r="A86" s="1058"/>
      <c r="B86" s="1059"/>
      <c r="C86" s="1059"/>
      <c r="D86" s="1059"/>
      <c r="E86" s="1059"/>
      <c r="F86" s="1060"/>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c r="AY86" s="34">
        <f t="shared" si="6"/>
        <v>0</v>
      </c>
    </row>
    <row r="87" spans="1:51" ht="24.75" customHeight="1" x14ac:dyDescent="0.15">
      <c r="A87" s="1058"/>
      <c r="B87" s="1059"/>
      <c r="C87" s="1059"/>
      <c r="D87" s="1059"/>
      <c r="E87" s="1059"/>
      <c r="F87" s="1060"/>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c r="AY87" s="34">
        <f t="shared" si="6"/>
        <v>0</v>
      </c>
    </row>
    <row r="88" spans="1:51" ht="24.75" customHeight="1" x14ac:dyDescent="0.15">
      <c r="A88" s="1058"/>
      <c r="B88" s="1059"/>
      <c r="C88" s="1059"/>
      <c r="D88" s="1059"/>
      <c r="E88" s="1059"/>
      <c r="F88" s="1060"/>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c r="AY88" s="34">
        <f t="shared" si="6"/>
        <v>0</v>
      </c>
    </row>
    <row r="89" spans="1:51" ht="24.75" customHeight="1" x14ac:dyDescent="0.15">
      <c r="A89" s="1058"/>
      <c r="B89" s="1059"/>
      <c r="C89" s="1059"/>
      <c r="D89" s="1059"/>
      <c r="E89" s="1059"/>
      <c r="F89" s="1060"/>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c r="AY89" s="34">
        <f t="shared" si="6"/>
        <v>0</v>
      </c>
    </row>
    <row r="90" spans="1:51" ht="24.75" customHeight="1" x14ac:dyDescent="0.15">
      <c r="A90" s="1058"/>
      <c r="B90" s="1059"/>
      <c r="C90" s="1059"/>
      <c r="D90" s="1059"/>
      <c r="E90" s="1059"/>
      <c r="F90" s="1060"/>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c r="AY90" s="34">
        <f t="shared" si="6"/>
        <v>0</v>
      </c>
    </row>
    <row r="91" spans="1:51" ht="24.75" customHeight="1" x14ac:dyDescent="0.15">
      <c r="A91" s="1058"/>
      <c r="B91" s="1059"/>
      <c r="C91" s="1059"/>
      <c r="D91" s="1059"/>
      <c r="E91" s="1059"/>
      <c r="F91" s="1060"/>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c r="AY91" s="34">
        <f t="shared" si="6"/>
        <v>0</v>
      </c>
    </row>
    <row r="92" spans="1:51" ht="24.75" customHeight="1" x14ac:dyDescent="0.15">
      <c r="A92" s="1058"/>
      <c r="B92" s="1059"/>
      <c r="C92" s="1059"/>
      <c r="D92" s="1059"/>
      <c r="E92" s="1059"/>
      <c r="F92" s="1060"/>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c r="AY92" s="34">
        <f t="shared" si="6"/>
        <v>0</v>
      </c>
    </row>
    <row r="93" spans="1:51" ht="24.75" customHeight="1" thickBot="1" x14ac:dyDescent="0.2">
      <c r="A93" s="1058"/>
      <c r="B93" s="1059"/>
      <c r="C93" s="1059"/>
      <c r="D93" s="1059"/>
      <c r="E93" s="1059"/>
      <c r="F93" s="106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8"/>
      <c r="B94" s="1059"/>
      <c r="C94" s="1059"/>
      <c r="D94" s="1059"/>
      <c r="E94" s="1059"/>
      <c r="F94" s="1060"/>
      <c r="G94" s="609" t="s">
        <v>276</v>
      </c>
      <c r="H94" s="610"/>
      <c r="I94" s="610"/>
      <c r="J94" s="610"/>
      <c r="K94" s="610"/>
      <c r="L94" s="610"/>
      <c r="M94" s="610"/>
      <c r="N94" s="610"/>
      <c r="O94" s="610"/>
      <c r="P94" s="610"/>
      <c r="Q94" s="610"/>
      <c r="R94" s="610"/>
      <c r="S94" s="610"/>
      <c r="T94" s="610"/>
      <c r="U94" s="610"/>
      <c r="V94" s="610"/>
      <c r="W94" s="610"/>
      <c r="X94" s="610"/>
      <c r="Y94" s="610"/>
      <c r="Z94" s="610"/>
      <c r="AA94" s="610"/>
      <c r="AB94" s="611"/>
      <c r="AC94" s="609" t="s">
        <v>184</v>
      </c>
      <c r="AD94" s="610"/>
      <c r="AE94" s="610"/>
      <c r="AF94" s="610"/>
      <c r="AG94" s="610"/>
      <c r="AH94" s="610"/>
      <c r="AI94" s="610"/>
      <c r="AJ94" s="610"/>
      <c r="AK94" s="610"/>
      <c r="AL94" s="610"/>
      <c r="AM94" s="610"/>
      <c r="AN94" s="610"/>
      <c r="AO94" s="610"/>
      <c r="AP94" s="610"/>
      <c r="AQ94" s="610"/>
      <c r="AR94" s="610"/>
      <c r="AS94" s="610"/>
      <c r="AT94" s="610"/>
      <c r="AU94" s="610"/>
      <c r="AV94" s="610"/>
      <c r="AW94" s="610"/>
      <c r="AX94" s="808"/>
      <c r="AY94">
        <f>COUNTA($G$96,$AC$96)</f>
        <v>0</v>
      </c>
    </row>
    <row r="95" spans="1:51" ht="24.75" customHeight="1" x14ac:dyDescent="0.15">
      <c r="A95" s="1058"/>
      <c r="B95" s="1059"/>
      <c r="C95" s="1059"/>
      <c r="D95" s="1059"/>
      <c r="E95" s="1059"/>
      <c r="F95" s="1060"/>
      <c r="G95" s="826"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26"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c r="AY95" s="34">
        <f>$AY$94</f>
        <v>0</v>
      </c>
    </row>
    <row r="96" spans="1:51" ht="24.75" customHeight="1" x14ac:dyDescent="0.15">
      <c r="A96" s="1058"/>
      <c r="B96" s="1059"/>
      <c r="C96" s="1059"/>
      <c r="D96" s="1059"/>
      <c r="E96" s="1059"/>
      <c r="F96" s="1060"/>
      <c r="G96" s="685"/>
      <c r="H96" s="686"/>
      <c r="I96" s="686"/>
      <c r="J96" s="686"/>
      <c r="K96" s="687"/>
      <c r="L96" s="679"/>
      <c r="M96" s="680"/>
      <c r="N96" s="680"/>
      <c r="O96" s="680"/>
      <c r="P96" s="680"/>
      <c r="Q96" s="680"/>
      <c r="R96" s="680"/>
      <c r="S96" s="680"/>
      <c r="T96" s="680"/>
      <c r="U96" s="680"/>
      <c r="V96" s="680"/>
      <c r="W96" s="680"/>
      <c r="X96" s="681"/>
      <c r="Y96" s="398"/>
      <c r="Z96" s="399"/>
      <c r="AA96" s="399"/>
      <c r="AB96" s="667"/>
      <c r="AC96" s="685"/>
      <c r="AD96" s="686"/>
      <c r="AE96" s="686"/>
      <c r="AF96" s="686"/>
      <c r="AG96" s="687"/>
      <c r="AH96" s="679"/>
      <c r="AI96" s="680"/>
      <c r="AJ96" s="680"/>
      <c r="AK96" s="680"/>
      <c r="AL96" s="680"/>
      <c r="AM96" s="680"/>
      <c r="AN96" s="680"/>
      <c r="AO96" s="680"/>
      <c r="AP96" s="680"/>
      <c r="AQ96" s="680"/>
      <c r="AR96" s="680"/>
      <c r="AS96" s="680"/>
      <c r="AT96" s="681"/>
      <c r="AU96" s="398"/>
      <c r="AV96" s="399"/>
      <c r="AW96" s="399"/>
      <c r="AX96" s="400"/>
      <c r="AY96" s="34">
        <f t="shared" ref="AY96:AY106" si="7">$AY$94</f>
        <v>0</v>
      </c>
    </row>
    <row r="97" spans="1:51" ht="24.75" customHeight="1" x14ac:dyDescent="0.15">
      <c r="A97" s="1058"/>
      <c r="B97" s="1059"/>
      <c r="C97" s="1059"/>
      <c r="D97" s="1059"/>
      <c r="E97" s="1059"/>
      <c r="F97" s="1060"/>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c r="AY97" s="34">
        <f t="shared" si="7"/>
        <v>0</v>
      </c>
    </row>
    <row r="98" spans="1:51" ht="24.75" customHeight="1" x14ac:dyDescent="0.15">
      <c r="A98" s="1058"/>
      <c r="B98" s="1059"/>
      <c r="C98" s="1059"/>
      <c r="D98" s="1059"/>
      <c r="E98" s="1059"/>
      <c r="F98" s="1060"/>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c r="AY98" s="34">
        <f t="shared" si="7"/>
        <v>0</v>
      </c>
    </row>
    <row r="99" spans="1:51" ht="24.75" customHeight="1" x14ac:dyDescent="0.15">
      <c r="A99" s="1058"/>
      <c r="B99" s="1059"/>
      <c r="C99" s="1059"/>
      <c r="D99" s="1059"/>
      <c r="E99" s="1059"/>
      <c r="F99" s="1060"/>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c r="AY99" s="34">
        <f t="shared" si="7"/>
        <v>0</v>
      </c>
    </row>
    <row r="100" spans="1:51" ht="24.75" customHeight="1" x14ac:dyDescent="0.15">
      <c r="A100" s="1058"/>
      <c r="B100" s="1059"/>
      <c r="C100" s="1059"/>
      <c r="D100" s="1059"/>
      <c r="E100" s="1059"/>
      <c r="F100" s="106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c r="AY100" s="34">
        <f t="shared" si="7"/>
        <v>0</v>
      </c>
    </row>
    <row r="101" spans="1:51" ht="24.75" customHeight="1" x14ac:dyDescent="0.15">
      <c r="A101" s="1058"/>
      <c r="B101" s="1059"/>
      <c r="C101" s="1059"/>
      <c r="D101" s="1059"/>
      <c r="E101" s="1059"/>
      <c r="F101" s="106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c r="AY101" s="34">
        <f t="shared" si="7"/>
        <v>0</v>
      </c>
    </row>
    <row r="102" spans="1:51" ht="24.75" customHeight="1" x14ac:dyDescent="0.15">
      <c r="A102" s="1058"/>
      <c r="B102" s="1059"/>
      <c r="C102" s="1059"/>
      <c r="D102" s="1059"/>
      <c r="E102" s="1059"/>
      <c r="F102" s="106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c r="AY102" s="34">
        <f t="shared" si="7"/>
        <v>0</v>
      </c>
    </row>
    <row r="103" spans="1:51" ht="24.75" customHeight="1" x14ac:dyDescent="0.15">
      <c r="A103" s="1058"/>
      <c r="B103" s="1059"/>
      <c r="C103" s="1059"/>
      <c r="D103" s="1059"/>
      <c r="E103" s="1059"/>
      <c r="F103" s="106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c r="AY103" s="34">
        <f t="shared" si="7"/>
        <v>0</v>
      </c>
    </row>
    <row r="104" spans="1:51" ht="24.75" customHeight="1" x14ac:dyDescent="0.15">
      <c r="A104" s="1058"/>
      <c r="B104" s="1059"/>
      <c r="C104" s="1059"/>
      <c r="D104" s="1059"/>
      <c r="E104" s="1059"/>
      <c r="F104" s="106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c r="AY104" s="34">
        <f t="shared" si="7"/>
        <v>0</v>
      </c>
    </row>
    <row r="105" spans="1:51" ht="24.75" customHeight="1" x14ac:dyDescent="0.15">
      <c r="A105" s="1058"/>
      <c r="B105" s="1059"/>
      <c r="C105" s="1059"/>
      <c r="D105" s="1059"/>
      <c r="E105" s="1059"/>
      <c r="F105" s="106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9" t="s">
        <v>185</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277</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8"/>
      <c r="AY108">
        <f>COUNTA($G$110,$AC$110)</f>
        <v>0</v>
      </c>
    </row>
    <row r="109" spans="1:51" ht="24.75" customHeight="1" x14ac:dyDescent="0.15">
      <c r="A109" s="1058"/>
      <c r="B109" s="1059"/>
      <c r="C109" s="1059"/>
      <c r="D109" s="1059"/>
      <c r="E109" s="1059"/>
      <c r="F109" s="1060"/>
      <c r="G109" s="826"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26"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c r="AY109" s="34">
        <f>$AY$108</f>
        <v>0</v>
      </c>
    </row>
    <row r="110" spans="1:51" ht="24.75" customHeight="1" x14ac:dyDescent="0.15">
      <c r="A110" s="1058"/>
      <c r="B110" s="1059"/>
      <c r="C110" s="1059"/>
      <c r="D110" s="1059"/>
      <c r="E110" s="1059"/>
      <c r="F110" s="1060"/>
      <c r="G110" s="685"/>
      <c r="H110" s="686"/>
      <c r="I110" s="686"/>
      <c r="J110" s="686"/>
      <c r="K110" s="687"/>
      <c r="L110" s="679"/>
      <c r="M110" s="680"/>
      <c r="N110" s="680"/>
      <c r="O110" s="680"/>
      <c r="P110" s="680"/>
      <c r="Q110" s="680"/>
      <c r="R110" s="680"/>
      <c r="S110" s="680"/>
      <c r="T110" s="680"/>
      <c r="U110" s="680"/>
      <c r="V110" s="680"/>
      <c r="W110" s="680"/>
      <c r="X110" s="681"/>
      <c r="Y110" s="398"/>
      <c r="Z110" s="399"/>
      <c r="AA110" s="399"/>
      <c r="AB110" s="667"/>
      <c r="AC110" s="685"/>
      <c r="AD110" s="686"/>
      <c r="AE110" s="686"/>
      <c r="AF110" s="686"/>
      <c r="AG110" s="687"/>
      <c r="AH110" s="679"/>
      <c r="AI110" s="680"/>
      <c r="AJ110" s="680"/>
      <c r="AK110" s="680"/>
      <c r="AL110" s="680"/>
      <c r="AM110" s="680"/>
      <c r="AN110" s="680"/>
      <c r="AO110" s="680"/>
      <c r="AP110" s="680"/>
      <c r="AQ110" s="680"/>
      <c r="AR110" s="680"/>
      <c r="AS110" s="680"/>
      <c r="AT110" s="681"/>
      <c r="AU110" s="398"/>
      <c r="AV110" s="399"/>
      <c r="AW110" s="399"/>
      <c r="AX110" s="400"/>
      <c r="AY110" s="34">
        <f t="shared" ref="AY110:AY120" si="8">$AY$108</f>
        <v>0</v>
      </c>
    </row>
    <row r="111" spans="1:51" ht="24.75" customHeight="1" x14ac:dyDescent="0.15">
      <c r="A111" s="1058"/>
      <c r="B111" s="1059"/>
      <c r="C111" s="1059"/>
      <c r="D111" s="1059"/>
      <c r="E111" s="1059"/>
      <c r="F111" s="106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c r="AY111" s="34">
        <f t="shared" si="8"/>
        <v>0</v>
      </c>
    </row>
    <row r="112" spans="1:51" ht="24.75" customHeight="1" x14ac:dyDescent="0.15">
      <c r="A112" s="1058"/>
      <c r="B112" s="1059"/>
      <c r="C112" s="1059"/>
      <c r="D112" s="1059"/>
      <c r="E112" s="1059"/>
      <c r="F112" s="106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c r="AY112" s="34">
        <f t="shared" si="8"/>
        <v>0</v>
      </c>
    </row>
    <row r="113" spans="1:51" ht="24.75" customHeight="1" x14ac:dyDescent="0.15">
      <c r="A113" s="1058"/>
      <c r="B113" s="1059"/>
      <c r="C113" s="1059"/>
      <c r="D113" s="1059"/>
      <c r="E113" s="1059"/>
      <c r="F113" s="106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c r="AY113" s="34">
        <f t="shared" si="8"/>
        <v>0</v>
      </c>
    </row>
    <row r="114" spans="1:51" ht="24.75" customHeight="1" x14ac:dyDescent="0.15">
      <c r="A114" s="1058"/>
      <c r="B114" s="1059"/>
      <c r="C114" s="1059"/>
      <c r="D114" s="1059"/>
      <c r="E114" s="1059"/>
      <c r="F114" s="106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c r="AY114" s="34">
        <f t="shared" si="8"/>
        <v>0</v>
      </c>
    </row>
    <row r="115" spans="1:51" ht="24.75" customHeight="1" x14ac:dyDescent="0.15">
      <c r="A115" s="1058"/>
      <c r="B115" s="1059"/>
      <c r="C115" s="1059"/>
      <c r="D115" s="1059"/>
      <c r="E115" s="1059"/>
      <c r="F115" s="106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c r="AY115" s="34">
        <f t="shared" si="8"/>
        <v>0</v>
      </c>
    </row>
    <row r="116" spans="1:51" ht="24.75" customHeight="1" x14ac:dyDescent="0.15">
      <c r="A116" s="1058"/>
      <c r="B116" s="1059"/>
      <c r="C116" s="1059"/>
      <c r="D116" s="1059"/>
      <c r="E116" s="1059"/>
      <c r="F116" s="106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c r="AY116" s="34">
        <f t="shared" si="8"/>
        <v>0</v>
      </c>
    </row>
    <row r="117" spans="1:51" ht="24.75" customHeight="1" x14ac:dyDescent="0.15">
      <c r="A117" s="1058"/>
      <c r="B117" s="1059"/>
      <c r="C117" s="1059"/>
      <c r="D117" s="1059"/>
      <c r="E117" s="1059"/>
      <c r="F117" s="106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c r="AY117" s="34">
        <f t="shared" si="8"/>
        <v>0</v>
      </c>
    </row>
    <row r="118" spans="1:51" ht="24.75" customHeight="1" x14ac:dyDescent="0.15">
      <c r="A118" s="1058"/>
      <c r="B118" s="1059"/>
      <c r="C118" s="1059"/>
      <c r="D118" s="1059"/>
      <c r="E118" s="1059"/>
      <c r="F118" s="106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c r="AY118" s="34">
        <f t="shared" si="8"/>
        <v>0</v>
      </c>
    </row>
    <row r="119" spans="1:51" ht="24.75" customHeight="1" x14ac:dyDescent="0.15">
      <c r="A119" s="1058"/>
      <c r="B119" s="1059"/>
      <c r="C119" s="1059"/>
      <c r="D119" s="1059"/>
      <c r="E119" s="1059"/>
      <c r="F119" s="106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c r="AY119" s="34">
        <f t="shared" si="8"/>
        <v>0</v>
      </c>
    </row>
    <row r="120" spans="1:51" ht="24.75" customHeight="1" thickBot="1" x14ac:dyDescent="0.2">
      <c r="A120" s="1058"/>
      <c r="B120" s="1059"/>
      <c r="C120" s="1059"/>
      <c r="D120" s="1059"/>
      <c r="E120" s="1059"/>
      <c r="F120" s="106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8"/>
      <c r="B121" s="1059"/>
      <c r="C121" s="1059"/>
      <c r="D121" s="1059"/>
      <c r="E121" s="1059"/>
      <c r="F121" s="1060"/>
      <c r="G121" s="609" t="s">
        <v>278</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279</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8"/>
      <c r="AY121">
        <f>COUNTA($G$123,$AC$123)</f>
        <v>0</v>
      </c>
    </row>
    <row r="122" spans="1:51" ht="25.5" customHeight="1" x14ac:dyDescent="0.15">
      <c r="A122" s="1058"/>
      <c r="B122" s="1059"/>
      <c r="C122" s="1059"/>
      <c r="D122" s="1059"/>
      <c r="E122" s="1059"/>
      <c r="F122" s="1060"/>
      <c r="G122" s="826"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26"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c r="AY122" s="34">
        <f>$AY$121</f>
        <v>0</v>
      </c>
    </row>
    <row r="123" spans="1:51" ht="24.75" customHeight="1" x14ac:dyDescent="0.15">
      <c r="A123" s="1058"/>
      <c r="B123" s="1059"/>
      <c r="C123" s="1059"/>
      <c r="D123" s="1059"/>
      <c r="E123" s="1059"/>
      <c r="F123" s="1060"/>
      <c r="G123" s="685"/>
      <c r="H123" s="686"/>
      <c r="I123" s="686"/>
      <c r="J123" s="686"/>
      <c r="K123" s="687"/>
      <c r="L123" s="679"/>
      <c r="M123" s="680"/>
      <c r="N123" s="680"/>
      <c r="O123" s="680"/>
      <c r="P123" s="680"/>
      <c r="Q123" s="680"/>
      <c r="R123" s="680"/>
      <c r="S123" s="680"/>
      <c r="T123" s="680"/>
      <c r="U123" s="680"/>
      <c r="V123" s="680"/>
      <c r="W123" s="680"/>
      <c r="X123" s="681"/>
      <c r="Y123" s="398"/>
      <c r="Z123" s="399"/>
      <c r="AA123" s="399"/>
      <c r="AB123" s="667"/>
      <c r="AC123" s="685"/>
      <c r="AD123" s="686"/>
      <c r="AE123" s="686"/>
      <c r="AF123" s="686"/>
      <c r="AG123" s="687"/>
      <c r="AH123" s="679"/>
      <c r="AI123" s="680"/>
      <c r="AJ123" s="680"/>
      <c r="AK123" s="680"/>
      <c r="AL123" s="680"/>
      <c r="AM123" s="680"/>
      <c r="AN123" s="680"/>
      <c r="AO123" s="680"/>
      <c r="AP123" s="680"/>
      <c r="AQ123" s="680"/>
      <c r="AR123" s="680"/>
      <c r="AS123" s="680"/>
      <c r="AT123" s="681"/>
      <c r="AU123" s="398"/>
      <c r="AV123" s="399"/>
      <c r="AW123" s="399"/>
      <c r="AX123" s="400"/>
      <c r="AY123" s="34">
        <f t="shared" ref="AY123:AY133" si="9">$AY$121</f>
        <v>0</v>
      </c>
    </row>
    <row r="124" spans="1:51" ht="24.75" customHeight="1" x14ac:dyDescent="0.15">
      <c r="A124" s="1058"/>
      <c r="B124" s="1059"/>
      <c r="C124" s="1059"/>
      <c r="D124" s="1059"/>
      <c r="E124" s="1059"/>
      <c r="F124" s="106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c r="AY124" s="34">
        <f t="shared" si="9"/>
        <v>0</v>
      </c>
    </row>
    <row r="125" spans="1:51" ht="24.75" customHeight="1" x14ac:dyDescent="0.15">
      <c r="A125" s="1058"/>
      <c r="B125" s="1059"/>
      <c r="C125" s="1059"/>
      <c r="D125" s="1059"/>
      <c r="E125" s="1059"/>
      <c r="F125" s="106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c r="AY125" s="34">
        <f t="shared" si="9"/>
        <v>0</v>
      </c>
    </row>
    <row r="126" spans="1:51" ht="24.75" customHeight="1" x14ac:dyDescent="0.15">
      <c r="A126" s="1058"/>
      <c r="B126" s="1059"/>
      <c r="C126" s="1059"/>
      <c r="D126" s="1059"/>
      <c r="E126" s="1059"/>
      <c r="F126" s="106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c r="AY126" s="34">
        <f t="shared" si="9"/>
        <v>0</v>
      </c>
    </row>
    <row r="127" spans="1:51" ht="24.75" customHeight="1" x14ac:dyDescent="0.15">
      <c r="A127" s="1058"/>
      <c r="B127" s="1059"/>
      <c r="C127" s="1059"/>
      <c r="D127" s="1059"/>
      <c r="E127" s="1059"/>
      <c r="F127" s="106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c r="AY127" s="34">
        <f t="shared" si="9"/>
        <v>0</v>
      </c>
    </row>
    <row r="128" spans="1:51" ht="24.75" customHeight="1" x14ac:dyDescent="0.15">
      <c r="A128" s="1058"/>
      <c r="B128" s="1059"/>
      <c r="C128" s="1059"/>
      <c r="D128" s="1059"/>
      <c r="E128" s="1059"/>
      <c r="F128" s="106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c r="AY128" s="34">
        <f t="shared" si="9"/>
        <v>0</v>
      </c>
    </row>
    <row r="129" spans="1:51" ht="24.75" customHeight="1" x14ac:dyDescent="0.15">
      <c r="A129" s="1058"/>
      <c r="B129" s="1059"/>
      <c r="C129" s="1059"/>
      <c r="D129" s="1059"/>
      <c r="E129" s="1059"/>
      <c r="F129" s="106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c r="AY129" s="34">
        <f t="shared" si="9"/>
        <v>0</v>
      </c>
    </row>
    <row r="130" spans="1:51" ht="24.75" customHeight="1" x14ac:dyDescent="0.15">
      <c r="A130" s="1058"/>
      <c r="B130" s="1059"/>
      <c r="C130" s="1059"/>
      <c r="D130" s="1059"/>
      <c r="E130" s="1059"/>
      <c r="F130" s="106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c r="AY130" s="34">
        <f t="shared" si="9"/>
        <v>0</v>
      </c>
    </row>
    <row r="131" spans="1:51" ht="24.75" customHeight="1" x14ac:dyDescent="0.15">
      <c r="A131" s="1058"/>
      <c r="B131" s="1059"/>
      <c r="C131" s="1059"/>
      <c r="D131" s="1059"/>
      <c r="E131" s="1059"/>
      <c r="F131" s="106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c r="AY131" s="34">
        <f t="shared" si="9"/>
        <v>0</v>
      </c>
    </row>
    <row r="132" spans="1:51" ht="24.75" customHeight="1" x14ac:dyDescent="0.15">
      <c r="A132" s="1058"/>
      <c r="B132" s="1059"/>
      <c r="C132" s="1059"/>
      <c r="D132" s="1059"/>
      <c r="E132" s="1059"/>
      <c r="F132" s="106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c r="AY132" s="34">
        <f t="shared" si="9"/>
        <v>0</v>
      </c>
    </row>
    <row r="133" spans="1:51" ht="24.75" customHeight="1" thickBot="1" x14ac:dyDescent="0.2">
      <c r="A133" s="1058"/>
      <c r="B133" s="1059"/>
      <c r="C133" s="1059"/>
      <c r="D133" s="1059"/>
      <c r="E133" s="1059"/>
      <c r="F133" s="106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8"/>
      <c r="B134" s="1059"/>
      <c r="C134" s="1059"/>
      <c r="D134" s="1059"/>
      <c r="E134" s="1059"/>
      <c r="F134" s="1060"/>
      <c r="G134" s="609" t="s">
        <v>280</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281</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8"/>
      <c r="AY134">
        <f>COUNTA($G$136,$AC$136)</f>
        <v>0</v>
      </c>
    </row>
    <row r="135" spans="1:51" ht="24.75" customHeight="1" x14ac:dyDescent="0.15">
      <c r="A135" s="1058"/>
      <c r="B135" s="1059"/>
      <c r="C135" s="1059"/>
      <c r="D135" s="1059"/>
      <c r="E135" s="1059"/>
      <c r="F135" s="1060"/>
      <c r="G135" s="826"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26"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c r="AY135" s="34">
        <f>$AY$134</f>
        <v>0</v>
      </c>
    </row>
    <row r="136" spans="1:51" ht="24.75" customHeight="1" x14ac:dyDescent="0.15">
      <c r="A136" s="1058"/>
      <c r="B136" s="1059"/>
      <c r="C136" s="1059"/>
      <c r="D136" s="1059"/>
      <c r="E136" s="1059"/>
      <c r="F136" s="1060"/>
      <c r="G136" s="685"/>
      <c r="H136" s="686"/>
      <c r="I136" s="686"/>
      <c r="J136" s="686"/>
      <c r="K136" s="687"/>
      <c r="L136" s="679"/>
      <c r="M136" s="680"/>
      <c r="N136" s="680"/>
      <c r="O136" s="680"/>
      <c r="P136" s="680"/>
      <c r="Q136" s="680"/>
      <c r="R136" s="680"/>
      <c r="S136" s="680"/>
      <c r="T136" s="680"/>
      <c r="U136" s="680"/>
      <c r="V136" s="680"/>
      <c r="W136" s="680"/>
      <c r="X136" s="681"/>
      <c r="Y136" s="398"/>
      <c r="Z136" s="399"/>
      <c r="AA136" s="399"/>
      <c r="AB136" s="667"/>
      <c r="AC136" s="685"/>
      <c r="AD136" s="686"/>
      <c r="AE136" s="686"/>
      <c r="AF136" s="686"/>
      <c r="AG136" s="687"/>
      <c r="AH136" s="679"/>
      <c r="AI136" s="680"/>
      <c r="AJ136" s="680"/>
      <c r="AK136" s="680"/>
      <c r="AL136" s="680"/>
      <c r="AM136" s="680"/>
      <c r="AN136" s="680"/>
      <c r="AO136" s="680"/>
      <c r="AP136" s="680"/>
      <c r="AQ136" s="680"/>
      <c r="AR136" s="680"/>
      <c r="AS136" s="680"/>
      <c r="AT136" s="681"/>
      <c r="AU136" s="398"/>
      <c r="AV136" s="399"/>
      <c r="AW136" s="399"/>
      <c r="AX136" s="400"/>
      <c r="AY136" s="34">
        <f t="shared" ref="AY136:AY146" si="10">$AY$134</f>
        <v>0</v>
      </c>
    </row>
    <row r="137" spans="1:51" ht="24.75" customHeight="1" x14ac:dyDescent="0.15">
      <c r="A137" s="1058"/>
      <c r="B137" s="1059"/>
      <c r="C137" s="1059"/>
      <c r="D137" s="1059"/>
      <c r="E137" s="1059"/>
      <c r="F137" s="106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c r="AY137" s="34">
        <f t="shared" si="10"/>
        <v>0</v>
      </c>
    </row>
    <row r="138" spans="1:51" ht="24.75" customHeight="1" x14ac:dyDescent="0.15">
      <c r="A138" s="1058"/>
      <c r="B138" s="1059"/>
      <c r="C138" s="1059"/>
      <c r="D138" s="1059"/>
      <c r="E138" s="1059"/>
      <c r="F138" s="106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c r="AY138" s="34">
        <f t="shared" si="10"/>
        <v>0</v>
      </c>
    </row>
    <row r="139" spans="1:51" ht="24.75" customHeight="1" x14ac:dyDescent="0.15">
      <c r="A139" s="1058"/>
      <c r="B139" s="1059"/>
      <c r="C139" s="1059"/>
      <c r="D139" s="1059"/>
      <c r="E139" s="1059"/>
      <c r="F139" s="106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c r="AY139" s="34">
        <f t="shared" si="10"/>
        <v>0</v>
      </c>
    </row>
    <row r="140" spans="1:51" ht="24.75" customHeight="1" x14ac:dyDescent="0.15">
      <c r="A140" s="1058"/>
      <c r="B140" s="1059"/>
      <c r="C140" s="1059"/>
      <c r="D140" s="1059"/>
      <c r="E140" s="1059"/>
      <c r="F140" s="106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c r="AY140" s="34">
        <f t="shared" si="10"/>
        <v>0</v>
      </c>
    </row>
    <row r="141" spans="1:51" ht="24.75" customHeight="1" x14ac:dyDescent="0.15">
      <c r="A141" s="1058"/>
      <c r="B141" s="1059"/>
      <c r="C141" s="1059"/>
      <c r="D141" s="1059"/>
      <c r="E141" s="1059"/>
      <c r="F141" s="106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c r="AY141" s="34">
        <f t="shared" si="10"/>
        <v>0</v>
      </c>
    </row>
    <row r="142" spans="1:51" ht="24.75" customHeight="1" x14ac:dyDescent="0.15">
      <c r="A142" s="1058"/>
      <c r="B142" s="1059"/>
      <c r="C142" s="1059"/>
      <c r="D142" s="1059"/>
      <c r="E142" s="1059"/>
      <c r="F142" s="106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c r="AY142" s="34">
        <f t="shared" si="10"/>
        <v>0</v>
      </c>
    </row>
    <row r="143" spans="1:51" ht="24.75" customHeight="1" x14ac:dyDescent="0.15">
      <c r="A143" s="1058"/>
      <c r="B143" s="1059"/>
      <c r="C143" s="1059"/>
      <c r="D143" s="1059"/>
      <c r="E143" s="1059"/>
      <c r="F143" s="106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c r="AY143" s="34">
        <f t="shared" si="10"/>
        <v>0</v>
      </c>
    </row>
    <row r="144" spans="1:51" ht="24.75" customHeight="1" x14ac:dyDescent="0.15">
      <c r="A144" s="1058"/>
      <c r="B144" s="1059"/>
      <c r="C144" s="1059"/>
      <c r="D144" s="1059"/>
      <c r="E144" s="1059"/>
      <c r="F144" s="106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c r="AY144" s="34">
        <f t="shared" si="10"/>
        <v>0</v>
      </c>
    </row>
    <row r="145" spans="1:51" ht="24.75" customHeight="1" x14ac:dyDescent="0.15">
      <c r="A145" s="1058"/>
      <c r="B145" s="1059"/>
      <c r="C145" s="1059"/>
      <c r="D145" s="1059"/>
      <c r="E145" s="1059"/>
      <c r="F145" s="106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c r="AY145" s="34">
        <f t="shared" si="10"/>
        <v>0</v>
      </c>
    </row>
    <row r="146" spans="1:51" ht="24.75" customHeight="1" thickBot="1" x14ac:dyDescent="0.2">
      <c r="A146" s="1058"/>
      <c r="B146" s="1059"/>
      <c r="C146" s="1059"/>
      <c r="D146" s="1059"/>
      <c r="E146" s="1059"/>
      <c r="F146" s="106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8"/>
      <c r="B147" s="1059"/>
      <c r="C147" s="1059"/>
      <c r="D147" s="1059"/>
      <c r="E147" s="1059"/>
      <c r="F147" s="1060"/>
      <c r="G147" s="609" t="s">
        <v>282</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186</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8"/>
      <c r="AY147">
        <f>COUNTA($G$149,$AC$149)</f>
        <v>0</v>
      </c>
    </row>
    <row r="148" spans="1:51" ht="24.75" customHeight="1" x14ac:dyDescent="0.15">
      <c r="A148" s="1058"/>
      <c r="B148" s="1059"/>
      <c r="C148" s="1059"/>
      <c r="D148" s="1059"/>
      <c r="E148" s="1059"/>
      <c r="F148" s="1060"/>
      <c r="G148" s="826"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26"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c r="AY148" s="34">
        <f>$AY$147</f>
        <v>0</v>
      </c>
    </row>
    <row r="149" spans="1:51" ht="24.75" customHeight="1" x14ac:dyDescent="0.15">
      <c r="A149" s="1058"/>
      <c r="B149" s="1059"/>
      <c r="C149" s="1059"/>
      <c r="D149" s="1059"/>
      <c r="E149" s="1059"/>
      <c r="F149" s="1060"/>
      <c r="G149" s="685"/>
      <c r="H149" s="686"/>
      <c r="I149" s="686"/>
      <c r="J149" s="686"/>
      <c r="K149" s="687"/>
      <c r="L149" s="679"/>
      <c r="M149" s="680"/>
      <c r="N149" s="680"/>
      <c r="O149" s="680"/>
      <c r="P149" s="680"/>
      <c r="Q149" s="680"/>
      <c r="R149" s="680"/>
      <c r="S149" s="680"/>
      <c r="T149" s="680"/>
      <c r="U149" s="680"/>
      <c r="V149" s="680"/>
      <c r="W149" s="680"/>
      <c r="X149" s="681"/>
      <c r="Y149" s="398"/>
      <c r="Z149" s="399"/>
      <c r="AA149" s="399"/>
      <c r="AB149" s="667"/>
      <c r="AC149" s="685"/>
      <c r="AD149" s="686"/>
      <c r="AE149" s="686"/>
      <c r="AF149" s="686"/>
      <c r="AG149" s="687"/>
      <c r="AH149" s="679"/>
      <c r="AI149" s="680"/>
      <c r="AJ149" s="680"/>
      <c r="AK149" s="680"/>
      <c r="AL149" s="680"/>
      <c r="AM149" s="680"/>
      <c r="AN149" s="680"/>
      <c r="AO149" s="680"/>
      <c r="AP149" s="680"/>
      <c r="AQ149" s="680"/>
      <c r="AR149" s="680"/>
      <c r="AS149" s="680"/>
      <c r="AT149" s="681"/>
      <c r="AU149" s="398"/>
      <c r="AV149" s="399"/>
      <c r="AW149" s="399"/>
      <c r="AX149" s="400"/>
      <c r="AY149" s="34">
        <f t="shared" ref="AY149:AY159" si="11">$AY$147</f>
        <v>0</v>
      </c>
    </row>
    <row r="150" spans="1:51" ht="24.75" customHeight="1" x14ac:dyDescent="0.15">
      <c r="A150" s="1058"/>
      <c r="B150" s="1059"/>
      <c r="C150" s="1059"/>
      <c r="D150" s="1059"/>
      <c r="E150" s="1059"/>
      <c r="F150" s="106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c r="AY150" s="34">
        <f t="shared" si="11"/>
        <v>0</v>
      </c>
    </row>
    <row r="151" spans="1:51" ht="24.75" customHeight="1" x14ac:dyDescent="0.15">
      <c r="A151" s="1058"/>
      <c r="B151" s="1059"/>
      <c r="C151" s="1059"/>
      <c r="D151" s="1059"/>
      <c r="E151" s="1059"/>
      <c r="F151" s="106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c r="AY151" s="34">
        <f t="shared" si="11"/>
        <v>0</v>
      </c>
    </row>
    <row r="152" spans="1:51" ht="24.75" customHeight="1" x14ac:dyDescent="0.15">
      <c r="A152" s="1058"/>
      <c r="B152" s="1059"/>
      <c r="C152" s="1059"/>
      <c r="D152" s="1059"/>
      <c r="E152" s="1059"/>
      <c r="F152" s="106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c r="AY152" s="34">
        <f t="shared" si="11"/>
        <v>0</v>
      </c>
    </row>
    <row r="153" spans="1:51" ht="24.75" customHeight="1" x14ac:dyDescent="0.15">
      <c r="A153" s="1058"/>
      <c r="B153" s="1059"/>
      <c r="C153" s="1059"/>
      <c r="D153" s="1059"/>
      <c r="E153" s="1059"/>
      <c r="F153" s="106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c r="AY153" s="34">
        <f t="shared" si="11"/>
        <v>0</v>
      </c>
    </row>
    <row r="154" spans="1:51" ht="24.75" customHeight="1" x14ac:dyDescent="0.15">
      <c r="A154" s="1058"/>
      <c r="B154" s="1059"/>
      <c r="C154" s="1059"/>
      <c r="D154" s="1059"/>
      <c r="E154" s="1059"/>
      <c r="F154" s="106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c r="AY154" s="34">
        <f t="shared" si="11"/>
        <v>0</v>
      </c>
    </row>
    <row r="155" spans="1:51" ht="24.75" customHeight="1" x14ac:dyDescent="0.15">
      <c r="A155" s="1058"/>
      <c r="B155" s="1059"/>
      <c r="C155" s="1059"/>
      <c r="D155" s="1059"/>
      <c r="E155" s="1059"/>
      <c r="F155" s="106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c r="AY155" s="34">
        <f t="shared" si="11"/>
        <v>0</v>
      </c>
    </row>
    <row r="156" spans="1:51" ht="24.75" customHeight="1" x14ac:dyDescent="0.15">
      <c r="A156" s="1058"/>
      <c r="B156" s="1059"/>
      <c r="C156" s="1059"/>
      <c r="D156" s="1059"/>
      <c r="E156" s="1059"/>
      <c r="F156" s="106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c r="AY156" s="34">
        <f t="shared" si="11"/>
        <v>0</v>
      </c>
    </row>
    <row r="157" spans="1:51" ht="24.75" customHeight="1" x14ac:dyDescent="0.15">
      <c r="A157" s="1058"/>
      <c r="B157" s="1059"/>
      <c r="C157" s="1059"/>
      <c r="D157" s="1059"/>
      <c r="E157" s="1059"/>
      <c r="F157" s="106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c r="AY157" s="34">
        <f t="shared" si="11"/>
        <v>0</v>
      </c>
    </row>
    <row r="158" spans="1:51" ht="24.75" customHeight="1" x14ac:dyDescent="0.15">
      <c r="A158" s="1058"/>
      <c r="B158" s="1059"/>
      <c r="C158" s="1059"/>
      <c r="D158" s="1059"/>
      <c r="E158" s="1059"/>
      <c r="F158" s="106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9" t="s">
        <v>187</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283</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8"/>
      <c r="AY161">
        <f>COUNTA($G$163,$AC$163)</f>
        <v>0</v>
      </c>
    </row>
    <row r="162" spans="1:51" ht="24.75" customHeight="1" x14ac:dyDescent="0.15">
      <c r="A162" s="1058"/>
      <c r="B162" s="1059"/>
      <c r="C162" s="1059"/>
      <c r="D162" s="1059"/>
      <c r="E162" s="1059"/>
      <c r="F162" s="1060"/>
      <c r="G162" s="826"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26"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c r="AY162" s="34">
        <f>$AY$161</f>
        <v>0</v>
      </c>
    </row>
    <row r="163" spans="1:51" ht="24.75" customHeight="1" x14ac:dyDescent="0.15">
      <c r="A163" s="1058"/>
      <c r="B163" s="1059"/>
      <c r="C163" s="1059"/>
      <c r="D163" s="1059"/>
      <c r="E163" s="1059"/>
      <c r="F163" s="1060"/>
      <c r="G163" s="685"/>
      <c r="H163" s="686"/>
      <c r="I163" s="686"/>
      <c r="J163" s="686"/>
      <c r="K163" s="687"/>
      <c r="L163" s="679"/>
      <c r="M163" s="680"/>
      <c r="N163" s="680"/>
      <c r="O163" s="680"/>
      <c r="P163" s="680"/>
      <c r="Q163" s="680"/>
      <c r="R163" s="680"/>
      <c r="S163" s="680"/>
      <c r="T163" s="680"/>
      <c r="U163" s="680"/>
      <c r="V163" s="680"/>
      <c r="W163" s="680"/>
      <c r="X163" s="681"/>
      <c r="Y163" s="398"/>
      <c r="Z163" s="399"/>
      <c r="AA163" s="399"/>
      <c r="AB163" s="667"/>
      <c r="AC163" s="685"/>
      <c r="AD163" s="686"/>
      <c r="AE163" s="686"/>
      <c r="AF163" s="686"/>
      <c r="AG163" s="687"/>
      <c r="AH163" s="679"/>
      <c r="AI163" s="680"/>
      <c r="AJ163" s="680"/>
      <c r="AK163" s="680"/>
      <c r="AL163" s="680"/>
      <c r="AM163" s="680"/>
      <c r="AN163" s="680"/>
      <c r="AO163" s="680"/>
      <c r="AP163" s="680"/>
      <c r="AQ163" s="680"/>
      <c r="AR163" s="680"/>
      <c r="AS163" s="680"/>
      <c r="AT163" s="681"/>
      <c r="AU163" s="398"/>
      <c r="AV163" s="399"/>
      <c r="AW163" s="399"/>
      <c r="AX163" s="400"/>
      <c r="AY163" s="34">
        <f t="shared" ref="AY163:AY173" si="12">$AY$161</f>
        <v>0</v>
      </c>
    </row>
    <row r="164" spans="1:51" ht="24.75" customHeight="1" x14ac:dyDescent="0.15">
      <c r="A164" s="1058"/>
      <c r="B164" s="1059"/>
      <c r="C164" s="1059"/>
      <c r="D164" s="1059"/>
      <c r="E164" s="1059"/>
      <c r="F164" s="106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c r="AY164" s="34">
        <f t="shared" si="12"/>
        <v>0</v>
      </c>
    </row>
    <row r="165" spans="1:51" ht="24.75" customHeight="1" x14ac:dyDescent="0.15">
      <c r="A165" s="1058"/>
      <c r="B165" s="1059"/>
      <c r="C165" s="1059"/>
      <c r="D165" s="1059"/>
      <c r="E165" s="1059"/>
      <c r="F165" s="106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c r="AY165" s="34">
        <f t="shared" si="12"/>
        <v>0</v>
      </c>
    </row>
    <row r="166" spans="1:51" ht="24.75" customHeight="1" x14ac:dyDescent="0.15">
      <c r="A166" s="1058"/>
      <c r="B166" s="1059"/>
      <c r="C166" s="1059"/>
      <c r="D166" s="1059"/>
      <c r="E166" s="1059"/>
      <c r="F166" s="106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c r="AY166" s="34">
        <f t="shared" si="12"/>
        <v>0</v>
      </c>
    </row>
    <row r="167" spans="1:51" ht="24.75" customHeight="1" x14ac:dyDescent="0.15">
      <c r="A167" s="1058"/>
      <c r="B167" s="1059"/>
      <c r="C167" s="1059"/>
      <c r="D167" s="1059"/>
      <c r="E167" s="1059"/>
      <c r="F167" s="106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c r="AY167" s="34">
        <f t="shared" si="12"/>
        <v>0</v>
      </c>
    </row>
    <row r="168" spans="1:51" ht="24.75" customHeight="1" x14ac:dyDescent="0.15">
      <c r="A168" s="1058"/>
      <c r="B168" s="1059"/>
      <c r="C168" s="1059"/>
      <c r="D168" s="1059"/>
      <c r="E168" s="1059"/>
      <c r="F168" s="106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c r="AY168" s="34">
        <f t="shared" si="12"/>
        <v>0</v>
      </c>
    </row>
    <row r="169" spans="1:51" ht="24.75" customHeight="1" x14ac:dyDescent="0.15">
      <c r="A169" s="1058"/>
      <c r="B169" s="1059"/>
      <c r="C169" s="1059"/>
      <c r="D169" s="1059"/>
      <c r="E169" s="1059"/>
      <c r="F169" s="106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c r="AY169" s="34">
        <f t="shared" si="12"/>
        <v>0</v>
      </c>
    </row>
    <row r="170" spans="1:51" ht="24.75" customHeight="1" x14ac:dyDescent="0.15">
      <c r="A170" s="1058"/>
      <c r="B170" s="1059"/>
      <c r="C170" s="1059"/>
      <c r="D170" s="1059"/>
      <c r="E170" s="1059"/>
      <c r="F170" s="106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c r="AY170" s="34">
        <f t="shared" si="12"/>
        <v>0</v>
      </c>
    </row>
    <row r="171" spans="1:51" ht="24.75" customHeight="1" x14ac:dyDescent="0.15">
      <c r="A171" s="1058"/>
      <c r="B171" s="1059"/>
      <c r="C171" s="1059"/>
      <c r="D171" s="1059"/>
      <c r="E171" s="1059"/>
      <c r="F171" s="106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c r="AY171" s="34">
        <f t="shared" si="12"/>
        <v>0</v>
      </c>
    </row>
    <row r="172" spans="1:51" ht="24.75" customHeight="1" x14ac:dyDescent="0.15">
      <c r="A172" s="1058"/>
      <c r="B172" s="1059"/>
      <c r="C172" s="1059"/>
      <c r="D172" s="1059"/>
      <c r="E172" s="1059"/>
      <c r="F172" s="106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c r="AY172" s="34">
        <f t="shared" si="12"/>
        <v>0</v>
      </c>
    </row>
    <row r="173" spans="1:51" ht="24.75" customHeight="1" thickBot="1" x14ac:dyDescent="0.2">
      <c r="A173" s="1058"/>
      <c r="B173" s="1059"/>
      <c r="C173" s="1059"/>
      <c r="D173" s="1059"/>
      <c r="E173" s="1059"/>
      <c r="F173" s="106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8"/>
      <c r="B174" s="1059"/>
      <c r="C174" s="1059"/>
      <c r="D174" s="1059"/>
      <c r="E174" s="1059"/>
      <c r="F174" s="1060"/>
      <c r="G174" s="609" t="s">
        <v>284</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285</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8"/>
      <c r="AY174">
        <f>COUNTA($G$176,$AC$176)</f>
        <v>0</v>
      </c>
    </row>
    <row r="175" spans="1:51" ht="25.5" customHeight="1" x14ac:dyDescent="0.15">
      <c r="A175" s="1058"/>
      <c r="B175" s="1059"/>
      <c r="C175" s="1059"/>
      <c r="D175" s="1059"/>
      <c r="E175" s="1059"/>
      <c r="F175" s="1060"/>
      <c r="G175" s="826"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26"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c r="AY175" s="34">
        <f>$AY$174</f>
        <v>0</v>
      </c>
    </row>
    <row r="176" spans="1:51" ht="24.75" customHeight="1" x14ac:dyDescent="0.15">
      <c r="A176" s="1058"/>
      <c r="B176" s="1059"/>
      <c r="C176" s="1059"/>
      <c r="D176" s="1059"/>
      <c r="E176" s="1059"/>
      <c r="F176" s="1060"/>
      <c r="G176" s="685"/>
      <c r="H176" s="686"/>
      <c r="I176" s="686"/>
      <c r="J176" s="686"/>
      <c r="K176" s="687"/>
      <c r="L176" s="679"/>
      <c r="M176" s="680"/>
      <c r="N176" s="680"/>
      <c r="O176" s="680"/>
      <c r="P176" s="680"/>
      <c r="Q176" s="680"/>
      <c r="R176" s="680"/>
      <c r="S176" s="680"/>
      <c r="T176" s="680"/>
      <c r="U176" s="680"/>
      <c r="V176" s="680"/>
      <c r="W176" s="680"/>
      <c r="X176" s="681"/>
      <c r="Y176" s="398"/>
      <c r="Z176" s="399"/>
      <c r="AA176" s="399"/>
      <c r="AB176" s="667"/>
      <c r="AC176" s="685"/>
      <c r="AD176" s="686"/>
      <c r="AE176" s="686"/>
      <c r="AF176" s="686"/>
      <c r="AG176" s="687"/>
      <c r="AH176" s="679"/>
      <c r="AI176" s="680"/>
      <c r="AJ176" s="680"/>
      <c r="AK176" s="680"/>
      <c r="AL176" s="680"/>
      <c r="AM176" s="680"/>
      <c r="AN176" s="680"/>
      <c r="AO176" s="680"/>
      <c r="AP176" s="680"/>
      <c r="AQ176" s="680"/>
      <c r="AR176" s="680"/>
      <c r="AS176" s="680"/>
      <c r="AT176" s="681"/>
      <c r="AU176" s="398"/>
      <c r="AV176" s="399"/>
      <c r="AW176" s="399"/>
      <c r="AX176" s="400"/>
      <c r="AY176" s="34">
        <f t="shared" ref="AY176:AY186" si="13">$AY$174</f>
        <v>0</v>
      </c>
    </row>
    <row r="177" spans="1:51" ht="24.75" customHeight="1" x14ac:dyDescent="0.15">
      <c r="A177" s="1058"/>
      <c r="B177" s="1059"/>
      <c r="C177" s="1059"/>
      <c r="D177" s="1059"/>
      <c r="E177" s="1059"/>
      <c r="F177" s="106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c r="AY177" s="34">
        <f t="shared" si="13"/>
        <v>0</v>
      </c>
    </row>
    <row r="178" spans="1:51" ht="24.75" customHeight="1" x14ac:dyDescent="0.15">
      <c r="A178" s="1058"/>
      <c r="B178" s="1059"/>
      <c r="C178" s="1059"/>
      <c r="D178" s="1059"/>
      <c r="E178" s="1059"/>
      <c r="F178" s="106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c r="AY178" s="34">
        <f t="shared" si="13"/>
        <v>0</v>
      </c>
    </row>
    <row r="179" spans="1:51" ht="24.75" customHeight="1" x14ac:dyDescent="0.15">
      <c r="A179" s="1058"/>
      <c r="B179" s="1059"/>
      <c r="C179" s="1059"/>
      <c r="D179" s="1059"/>
      <c r="E179" s="1059"/>
      <c r="F179" s="106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c r="AY179" s="34">
        <f t="shared" si="13"/>
        <v>0</v>
      </c>
    </row>
    <row r="180" spans="1:51" ht="24.75" customHeight="1" x14ac:dyDescent="0.15">
      <c r="A180" s="1058"/>
      <c r="B180" s="1059"/>
      <c r="C180" s="1059"/>
      <c r="D180" s="1059"/>
      <c r="E180" s="1059"/>
      <c r="F180" s="106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c r="AY180" s="34">
        <f t="shared" si="13"/>
        <v>0</v>
      </c>
    </row>
    <row r="181" spans="1:51" ht="24.75" customHeight="1" x14ac:dyDescent="0.15">
      <c r="A181" s="1058"/>
      <c r="B181" s="1059"/>
      <c r="C181" s="1059"/>
      <c r="D181" s="1059"/>
      <c r="E181" s="1059"/>
      <c r="F181" s="106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c r="AY181" s="34">
        <f t="shared" si="13"/>
        <v>0</v>
      </c>
    </row>
    <row r="182" spans="1:51" ht="24.75" customHeight="1" x14ac:dyDescent="0.15">
      <c r="A182" s="1058"/>
      <c r="B182" s="1059"/>
      <c r="C182" s="1059"/>
      <c r="D182" s="1059"/>
      <c r="E182" s="1059"/>
      <c r="F182" s="106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c r="AY182" s="34">
        <f t="shared" si="13"/>
        <v>0</v>
      </c>
    </row>
    <row r="183" spans="1:51" ht="24.75" customHeight="1" x14ac:dyDescent="0.15">
      <c r="A183" s="1058"/>
      <c r="B183" s="1059"/>
      <c r="C183" s="1059"/>
      <c r="D183" s="1059"/>
      <c r="E183" s="1059"/>
      <c r="F183" s="106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c r="AY183" s="34">
        <f t="shared" si="13"/>
        <v>0</v>
      </c>
    </row>
    <row r="184" spans="1:51" ht="24.75" customHeight="1" x14ac:dyDescent="0.15">
      <c r="A184" s="1058"/>
      <c r="B184" s="1059"/>
      <c r="C184" s="1059"/>
      <c r="D184" s="1059"/>
      <c r="E184" s="1059"/>
      <c r="F184" s="106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c r="AY184" s="34">
        <f t="shared" si="13"/>
        <v>0</v>
      </c>
    </row>
    <row r="185" spans="1:51" ht="24.75" customHeight="1" x14ac:dyDescent="0.15">
      <c r="A185" s="1058"/>
      <c r="B185" s="1059"/>
      <c r="C185" s="1059"/>
      <c r="D185" s="1059"/>
      <c r="E185" s="1059"/>
      <c r="F185" s="106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c r="AY185" s="34">
        <f t="shared" si="13"/>
        <v>0</v>
      </c>
    </row>
    <row r="186" spans="1:51" ht="24.75" customHeight="1" thickBot="1" x14ac:dyDescent="0.2">
      <c r="A186" s="1058"/>
      <c r="B186" s="1059"/>
      <c r="C186" s="1059"/>
      <c r="D186" s="1059"/>
      <c r="E186" s="1059"/>
      <c r="F186" s="106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8"/>
      <c r="B187" s="1059"/>
      <c r="C187" s="1059"/>
      <c r="D187" s="1059"/>
      <c r="E187" s="1059"/>
      <c r="F187" s="1060"/>
      <c r="G187" s="609" t="s">
        <v>287</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286</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8"/>
      <c r="AY187">
        <f>COUNTA($G$189,$AC$189)</f>
        <v>0</v>
      </c>
    </row>
    <row r="188" spans="1:51" ht="24.75" customHeight="1" x14ac:dyDescent="0.15">
      <c r="A188" s="1058"/>
      <c r="B188" s="1059"/>
      <c r="C188" s="1059"/>
      <c r="D188" s="1059"/>
      <c r="E188" s="1059"/>
      <c r="F188" s="1060"/>
      <c r="G188" s="826"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26"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c r="AY188" s="34">
        <f>$AY$187</f>
        <v>0</v>
      </c>
    </row>
    <row r="189" spans="1:51" ht="24.75" customHeight="1" x14ac:dyDescent="0.15">
      <c r="A189" s="1058"/>
      <c r="B189" s="1059"/>
      <c r="C189" s="1059"/>
      <c r="D189" s="1059"/>
      <c r="E189" s="1059"/>
      <c r="F189" s="1060"/>
      <c r="G189" s="685"/>
      <c r="H189" s="686"/>
      <c r="I189" s="686"/>
      <c r="J189" s="686"/>
      <c r="K189" s="687"/>
      <c r="L189" s="679"/>
      <c r="M189" s="680"/>
      <c r="N189" s="680"/>
      <c r="O189" s="680"/>
      <c r="P189" s="680"/>
      <c r="Q189" s="680"/>
      <c r="R189" s="680"/>
      <c r="S189" s="680"/>
      <c r="T189" s="680"/>
      <c r="U189" s="680"/>
      <c r="V189" s="680"/>
      <c r="W189" s="680"/>
      <c r="X189" s="681"/>
      <c r="Y189" s="398"/>
      <c r="Z189" s="399"/>
      <c r="AA189" s="399"/>
      <c r="AB189" s="667"/>
      <c r="AC189" s="685"/>
      <c r="AD189" s="686"/>
      <c r="AE189" s="686"/>
      <c r="AF189" s="686"/>
      <c r="AG189" s="687"/>
      <c r="AH189" s="679"/>
      <c r="AI189" s="680"/>
      <c r="AJ189" s="680"/>
      <c r="AK189" s="680"/>
      <c r="AL189" s="680"/>
      <c r="AM189" s="680"/>
      <c r="AN189" s="680"/>
      <c r="AO189" s="680"/>
      <c r="AP189" s="680"/>
      <c r="AQ189" s="680"/>
      <c r="AR189" s="680"/>
      <c r="AS189" s="680"/>
      <c r="AT189" s="681"/>
      <c r="AU189" s="398"/>
      <c r="AV189" s="399"/>
      <c r="AW189" s="399"/>
      <c r="AX189" s="400"/>
      <c r="AY189" s="34">
        <f t="shared" ref="AY189:AY199" si="14">$AY$187</f>
        <v>0</v>
      </c>
    </row>
    <row r="190" spans="1:51" ht="24.75" customHeight="1" x14ac:dyDescent="0.15">
      <c r="A190" s="1058"/>
      <c r="B190" s="1059"/>
      <c r="C190" s="1059"/>
      <c r="D190" s="1059"/>
      <c r="E190" s="1059"/>
      <c r="F190" s="106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c r="AY190" s="34">
        <f t="shared" si="14"/>
        <v>0</v>
      </c>
    </row>
    <row r="191" spans="1:51" ht="24.75" customHeight="1" x14ac:dyDescent="0.15">
      <c r="A191" s="1058"/>
      <c r="B191" s="1059"/>
      <c r="C191" s="1059"/>
      <c r="D191" s="1059"/>
      <c r="E191" s="1059"/>
      <c r="F191" s="106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c r="AY191" s="34">
        <f t="shared" si="14"/>
        <v>0</v>
      </c>
    </row>
    <row r="192" spans="1:51" ht="24.75" customHeight="1" x14ac:dyDescent="0.15">
      <c r="A192" s="1058"/>
      <c r="B192" s="1059"/>
      <c r="C192" s="1059"/>
      <c r="D192" s="1059"/>
      <c r="E192" s="1059"/>
      <c r="F192" s="106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c r="AY192" s="34">
        <f t="shared" si="14"/>
        <v>0</v>
      </c>
    </row>
    <row r="193" spans="1:51" ht="24.75" customHeight="1" x14ac:dyDescent="0.15">
      <c r="A193" s="1058"/>
      <c r="B193" s="1059"/>
      <c r="C193" s="1059"/>
      <c r="D193" s="1059"/>
      <c r="E193" s="1059"/>
      <c r="F193" s="106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c r="AY193" s="34">
        <f t="shared" si="14"/>
        <v>0</v>
      </c>
    </row>
    <row r="194" spans="1:51" ht="24.75" customHeight="1" x14ac:dyDescent="0.15">
      <c r="A194" s="1058"/>
      <c r="B194" s="1059"/>
      <c r="C194" s="1059"/>
      <c r="D194" s="1059"/>
      <c r="E194" s="1059"/>
      <c r="F194" s="106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c r="AY194" s="34">
        <f t="shared" si="14"/>
        <v>0</v>
      </c>
    </row>
    <row r="195" spans="1:51" ht="24.75" customHeight="1" x14ac:dyDescent="0.15">
      <c r="A195" s="1058"/>
      <c r="B195" s="1059"/>
      <c r="C195" s="1059"/>
      <c r="D195" s="1059"/>
      <c r="E195" s="1059"/>
      <c r="F195" s="106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c r="AY195" s="34">
        <f t="shared" si="14"/>
        <v>0</v>
      </c>
    </row>
    <row r="196" spans="1:51" ht="24.75" customHeight="1" x14ac:dyDescent="0.15">
      <c r="A196" s="1058"/>
      <c r="B196" s="1059"/>
      <c r="C196" s="1059"/>
      <c r="D196" s="1059"/>
      <c r="E196" s="1059"/>
      <c r="F196" s="106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c r="AY196" s="34">
        <f t="shared" si="14"/>
        <v>0</v>
      </c>
    </row>
    <row r="197" spans="1:51" ht="24.75" customHeight="1" x14ac:dyDescent="0.15">
      <c r="A197" s="1058"/>
      <c r="B197" s="1059"/>
      <c r="C197" s="1059"/>
      <c r="D197" s="1059"/>
      <c r="E197" s="1059"/>
      <c r="F197" s="106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c r="AY197" s="34">
        <f t="shared" si="14"/>
        <v>0</v>
      </c>
    </row>
    <row r="198" spans="1:51" ht="24.75" customHeight="1" x14ac:dyDescent="0.15">
      <c r="A198" s="1058"/>
      <c r="B198" s="1059"/>
      <c r="C198" s="1059"/>
      <c r="D198" s="1059"/>
      <c r="E198" s="1059"/>
      <c r="F198" s="106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c r="AY198" s="34">
        <f t="shared" si="14"/>
        <v>0</v>
      </c>
    </row>
    <row r="199" spans="1:51" ht="24.75" customHeight="1" thickBot="1" x14ac:dyDescent="0.2">
      <c r="A199" s="1058"/>
      <c r="B199" s="1059"/>
      <c r="C199" s="1059"/>
      <c r="D199" s="1059"/>
      <c r="E199" s="1059"/>
      <c r="F199" s="106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8"/>
      <c r="B200" s="1059"/>
      <c r="C200" s="1059"/>
      <c r="D200" s="1059"/>
      <c r="E200" s="1059"/>
      <c r="F200" s="1060"/>
      <c r="G200" s="609" t="s">
        <v>288</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188</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8"/>
      <c r="AY200">
        <f>COUNTA($G$202,$AC$202)</f>
        <v>0</v>
      </c>
    </row>
    <row r="201" spans="1:51" ht="24.75" customHeight="1" x14ac:dyDescent="0.15">
      <c r="A201" s="1058"/>
      <c r="B201" s="1059"/>
      <c r="C201" s="1059"/>
      <c r="D201" s="1059"/>
      <c r="E201" s="1059"/>
      <c r="F201" s="1060"/>
      <c r="G201" s="826"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26"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c r="AY201" s="34">
        <f>$AY$200</f>
        <v>0</v>
      </c>
    </row>
    <row r="202" spans="1:51" ht="24.75" customHeight="1" x14ac:dyDescent="0.15">
      <c r="A202" s="1058"/>
      <c r="B202" s="1059"/>
      <c r="C202" s="1059"/>
      <c r="D202" s="1059"/>
      <c r="E202" s="1059"/>
      <c r="F202" s="1060"/>
      <c r="G202" s="685"/>
      <c r="H202" s="686"/>
      <c r="I202" s="686"/>
      <c r="J202" s="686"/>
      <c r="K202" s="687"/>
      <c r="L202" s="679"/>
      <c r="M202" s="680"/>
      <c r="N202" s="680"/>
      <c r="O202" s="680"/>
      <c r="P202" s="680"/>
      <c r="Q202" s="680"/>
      <c r="R202" s="680"/>
      <c r="S202" s="680"/>
      <c r="T202" s="680"/>
      <c r="U202" s="680"/>
      <c r="V202" s="680"/>
      <c r="W202" s="680"/>
      <c r="X202" s="681"/>
      <c r="Y202" s="398"/>
      <c r="Z202" s="399"/>
      <c r="AA202" s="399"/>
      <c r="AB202" s="667"/>
      <c r="AC202" s="685"/>
      <c r="AD202" s="686"/>
      <c r="AE202" s="686"/>
      <c r="AF202" s="686"/>
      <c r="AG202" s="687"/>
      <c r="AH202" s="679"/>
      <c r="AI202" s="680"/>
      <c r="AJ202" s="680"/>
      <c r="AK202" s="680"/>
      <c r="AL202" s="680"/>
      <c r="AM202" s="680"/>
      <c r="AN202" s="680"/>
      <c r="AO202" s="680"/>
      <c r="AP202" s="680"/>
      <c r="AQ202" s="680"/>
      <c r="AR202" s="680"/>
      <c r="AS202" s="680"/>
      <c r="AT202" s="681"/>
      <c r="AU202" s="398"/>
      <c r="AV202" s="399"/>
      <c r="AW202" s="399"/>
      <c r="AX202" s="400"/>
      <c r="AY202" s="34">
        <f t="shared" ref="AY202:AY212" si="15">$AY$200</f>
        <v>0</v>
      </c>
    </row>
    <row r="203" spans="1:51" ht="24.75" customHeight="1" x14ac:dyDescent="0.15">
      <c r="A203" s="1058"/>
      <c r="B203" s="1059"/>
      <c r="C203" s="1059"/>
      <c r="D203" s="1059"/>
      <c r="E203" s="1059"/>
      <c r="F203" s="106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c r="AY203" s="34">
        <f t="shared" si="15"/>
        <v>0</v>
      </c>
    </row>
    <row r="204" spans="1:51" ht="24.75" customHeight="1" x14ac:dyDescent="0.15">
      <c r="A204" s="1058"/>
      <c r="B204" s="1059"/>
      <c r="C204" s="1059"/>
      <c r="D204" s="1059"/>
      <c r="E204" s="1059"/>
      <c r="F204" s="106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c r="AY204" s="34">
        <f t="shared" si="15"/>
        <v>0</v>
      </c>
    </row>
    <row r="205" spans="1:51" ht="24.75" customHeight="1" x14ac:dyDescent="0.15">
      <c r="A205" s="1058"/>
      <c r="B205" s="1059"/>
      <c r="C205" s="1059"/>
      <c r="D205" s="1059"/>
      <c r="E205" s="1059"/>
      <c r="F205" s="106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c r="AY205" s="34">
        <f t="shared" si="15"/>
        <v>0</v>
      </c>
    </row>
    <row r="206" spans="1:51" ht="24.75" customHeight="1" x14ac:dyDescent="0.15">
      <c r="A206" s="1058"/>
      <c r="B206" s="1059"/>
      <c r="C206" s="1059"/>
      <c r="D206" s="1059"/>
      <c r="E206" s="1059"/>
      <c r="F206" s="106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c r="AY206" s="34">
        <f t="shared" si="15"/>
        <v>0</v>
      </c>
    </row>
    <row r="207" spans="1:51" ht="24.75" customHeight="1" x14ac:dyDescent="0.15">
      <c r="A207" s="1058"/>
      <c r="B207" s="1059"/>
      <c r="C207" s="1059"/>
      <c r="D207" s="1059"/>
      <c r="E207" s="1059"/>
      <c r="F207" s="106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c r="AY207" s="34">
        <f t="shared" si="15"/>
        <v>0</v>
      </c>
    </row>
    <row r="208" spans="1:51" ht="24.75" customHeight="1" x14ac:dyDescent="0.15">
      <c r="A208" s="1058"/>
      <c r="B208" s="1059"/>
      <c r="C208" s="1059"/>
      <c r="D208" s="1059"/>
      <c r="E208" s="1059"/>
      <c r="F208" s="106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c r="AY208" s="34">
        <f t="shared" si="15"/>
        <v>0</v>
      </c>
    </row>
    <row r="209" spans="1:51" ht="24.75" customHeight="1" x14ac:dyDescent="0.15">
      <c r="A209" s="1058"/>
      <c r="B209" s="1059"/>
      <c r="C209" s="1059"/>
      <c r="D209" s="1059"/>
      <c r="E209" s="1059"/>
      <c r="F209" s="106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c r="AY209" s="34">
        <f t="shared" si="15"/>
        <v>0</v>
      </c>
    </row>
    <row r="210" spans="1:51" ht="24.75" customHeight="1" x14ac:dyDescent="0.15">
      <c r="A210" s="1058"/>
      <c r="B210" s="1059"/>
      <c r="C210" s="1059"/>
      <c r="D210" s="1059"/>
      <c r="E210" s="1059"/>
      <c r="F210" s="106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c r="AY210" s="34">
        <f t="shared" si="15"/>
        <v>0</v>
      </c>
    </row>
    <row r="211" spans="1:51" ht="24.75" customHeight="1" x14ac:dyDescent="0.15">
      <c r="A211" s="1058"/>
      <c r="B211" s="1059"/>
      <c r="C211" s="1059"/>
      <c r="D211" s="1059"/>
      <c r="E211" s="1059"/>
      <c r="F211" s="106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9" t="s">
        <v>189</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289</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8"/>
      <c r="AY214">
        <f>COUNTA($G$216,$AC$216)</f>
        <v>0</v>
      </c>
    </row>
    <row r="215" spans="1:51" ht="24.75" customHeight="1" x14ac:dyDescent="0.15">
      <c r="A215" s="1058"/>
      <c r="B215" s="1059"/>
      <c r="C215" s="1059"/>
      <c r="D215" s="1059"/>
      <c r="E215" s="1059"/>
      <c r="F215" s="1060"/>
      <c r="G215" s="826"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26"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c r="AY215" s="34">
        <f>$AY$214</f>
        <v>0</v>
      </c>
    </row>
    <row r="216" spans="1:51" ht="24.75" customHeight="1" x14ac:dyDescent="0.15">
      <c r="A216" s="1058"/>
      <c r="B216" s="1059"/>
      <c r="C216" s="1059"/>
      <c r="D216" s="1059"/>
      <c r="E216" s="1059"/>
      <c r="F216" s="1060"/>
      <c r="G216" s="685"/>
      <c r="H216" s="686"/>
      <c r="I216" s="686"/>
      <c r="J216" s="686"/>
      <c r="K216" s="687"/>
      <c r="L216" s="679"/>
      <c r="M216" s="680"/>
      <c r="N216" s="680"/>
      <c r="O216" s="680"/>
      <c r="P216" s="680"/>
      <c r="Q216" s="680"/>
      <c r="R216" s="680"/>
      <c r="S216" s="680"/>
      <c r="T216" s="680"/>
      <c r="U216" s="680"/>
      <c r="V216" s="680"/>
      <c r="W216" s="680"/>
      <c r="X216" s="681"/>
      <c r="Y216" s="398"/>
      <c r="Z216" s="399"/>
      <c r="AA216" s="399"/>
      <c r="AB216" s="667"/>
      <c r="AC216" s="685"/>
      <c r="AD216" s="686"/>
      <c r="AE216" s="686"/>
      <c r="AF216" s="686"/>
      <c r="AG216" s="687"/>
      <c r="AH216" s="679"/>
      <c r="AI216" s="680"/>
      <c r="AJ216" s="680"/>
      <c r="AK216" s="680"/>
      <c r="AL216" s="680"/>
      <c r="AM216" s="680"/>
      <c r="AN216" s="680"/>
      <c r="AO216" s="680"/>
      <c r="AP216" s="680"/>
      <c r="AQ216" s="680"/>
      <c r="AR216" s="680"/>
      <c r="AS216" s="680"/>
      <c r="AT216" s="681"/>
      <c r="AU216" s="398"/>
      <c r="AV216" s="399"/>
      <c r="AW216" s="399"/>
      <c r="AX216" s="400"/>
      <c r="AY216" s="34">
        <f t="shared" ref="AY216:AY226" si="16">$AY$214</f>
        <v>0</v>
      </c>
    </row>
    <row r="217" spans="1:51" ht="24.75" customHeight="1" x14ac:dyDescent="0.15">
      <c r="A217" s="1058"/>
      <c r="B217" s="1059"/>
      <c r="C217" s="1059"/>
      <c r="D217" s="1059"/>
      <c r="E217" s="1059"/>
      <c r="F217" s="106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c r="AY217" s="34">
        <f t="shared" si="16"/>
        <v>0</v>
      </c>
    </row>
    <row r="218" spans="1:51" ht="24.75" customHeight="1" x14ac:dyDescent="0.15">
      <c r="A218" s="1058"/>
      <c r="B218" s="1059"/>
      <c r="C218" s="1059"/>
      <c r="D218" s="1059"/>
      <c r="E218" s="1059"/>
      <c r="F218" s="106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c r="AY218" s="34">
        <f t="shared" si="16"/>
        <v>0</v>
      </c>
    </row>
    <row r="219" spans="1:51" ht="24.75" customHeight="1" x14ac:dyDescent="0.15">
      <c r="A219" s="1058"/>
      <c r="B219" s="1059"/>
      <c r="C219" s="1059"/>
      <c r="D219" s="1059"/>
      <c r="E219" s="1059"/>
      <c r="F219" s="106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c r="AY219" s="34">
        <f t="shared" si="16"/>
        <v>0</v>
      </c>
    </row>
    <row r="220" spans="1:51" ht="24.75" customHeight="1" x14ac:dyDescent="0.15">
      <c r="A220" s="1058"/>
      <c r="B220" s="1059"/>
      <c r="C220" s="1059"/>
      <c r="D220" s="1059"/>
      <c r="E220" s="1059"/>
      <c r="F220" s="106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c r="AY220" s="34">
        <f t="shared" si="16"/>
        <v>0</v>
      </c>
    </row>
    <row r="221" spans="1:51" ht="24.75" customHeight="1" x14ac:dyDescent="0.15">
      <c r="A221" s="1058"/>
      <c r="B221" s="1059"/>
      <c r="C221" s="1059"/>
      <c r="D221" s="1059"/>
      <c r="E221" s="1059"/>
      <c r="F221" s="106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c r="AY221" s="34">
        <f t="shared" si="16"/>
        <v>0</v>
      </c>
    </row>
    <row r="222" spans="1:51" ht="24.75" customHeight="1" x14ac:dyDescent="0.15">
      <c r="A222" s="1058"/>
      <c r="B222" s="1059"/>
      <c r="C222" s="1059"/>
      <c r="D222" s="1059"/>
      <c r="E222" s="1059"/>
      <c r="F222" s="106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c r="AY222" s="34">
        <f t="shared" si="16"/>
        <v>0</v>
      </c>
    </row>
    <row r="223" spans="1:51" ht="24.75" customHeight="1" x14ac:dyDescent="0.15">
      <c r="A223" s="1058"/>
      <c r="B223" s="1059"/>
      <c r="C223" s="1059"/>
      <c r="D223" s="1059"/>
      <c r="E223" s="1059"/>
      <c r="F223" s="106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c r="AY223" s="34">
        <f t="shared" si="16"/>
        <v>0</v>
      </c>
    </row>
    <row r="224" spans="1:51" ht="24.75" customHeight="1" x14ac:dyDescent="0.15">
      <c r="A224" s="1058"/>
      <c r="B224" s="1059"/>
      <c r="C224" s="1059"/>
      <c r="D224" s="1059"/>
      <c r="E224" s="1059"/>
      <c r="F224" s="106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c r="AY224" s="34">
        <f t="shared" si="16"/>
        <v>0</v>
      </c>
    </row>
    <row r="225" spans="1:51" ht="24.75" customHeight="1" x14ac:dyDescent="0.15">
      <c r="A225" s="1058"/>
      <c r="B225" s="1059"/>
      <c r="C225" s="1059"/>
      <c r="D225" s="1059"/>
      <c r="E225" s="1059"/>
      <c r="F225" s="106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c r="AY225" s="34">
        <f t="shared" si="16"/>
        <v>0</v>
      </c>
    </row>
    <row r="226" spans="1:51" ht="24.75" customHeight="1" thickBot="1" x14ac:dyDescent="0.2">
      <c r="A226" s="1058"/>
      <c r="B226" s="1059"/>
      <c r="C226" s="1059"/>
      <c r="D226" s="1059"/>
      <c r="E226" s="1059"/>
      <c r="F226" s="106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8"/>
      <c r="B227" s="1059"/>
      <c r="C227" s="1059"/>
      <c r="D227" s="1059"/>
      <c r="E227" s="1059"/>
      <c r="F227" s="1060"/>
      <c r="G227" s="609" t="s">
        <v>290</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291</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8"/>
      <c r="AY227">
        <f>COUNTA($G$229,$AC$229)</f>
        <v>0</v>
      </c>
    </row>
    <row r="228" spans="1:51" ht="25.5" customHeight="1" x14ac:dyDescent="0.15">
      <c r="A228" s="1058"/>
      <c r="B228" s="1059"/>
      <c r="C228" s="1059"/>
      <c r="D228" s="1059"/>
      <c r="E228" s="1059"/>
      <c r="F228" s="1060"/>
      <c r="G228" s="826"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26"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c r="AY228" s="34">
        <f>$AY$227</f>
        <v>0</v>
      </c>
    </row>
    <row r="229" spans="1:51" ht="24.75" customHeight="1" x14ac:dyDescent="0.15">
      <c r="A229" s="1058"/>
      <c r="B229" s="1059"/>
      <c r="C229" s="1059"/>
      <c r="D229" s="1059"/>
      <c r="E229" s="1059"/>
      <c r="F229" s="1060"/>
      <c r="G229" s="685"/>
      <c r="H229" s="686"/>
      <c r="I229" s="686"/>
      <c r="J229" s="686"/>
      <c r="K229" s="687"/>
      <c r="L229" s="679"/>
      <c r="M229" s="680"/>
      <c r="N229" s="680"/>
      <c r="O229" s="680"/>
      <c r="P229" s="680"/>
      <c r="Q229" s="680"/>
      <c r="R229" s="680"/>
      <c r="S229" s="680"/>
      <c r="T229" s="680"/>
      <c r="U229" s="680"/>
      <c r="V229" s="680"/>
      <c r="W229" s="680"/>
      <c r="X229" s="681"/>
      <c r="Y229" s="398"/>
      <c r="Z229" s="399"/>
      <c r="AA229" s="399"/>
      <c r="AB229" s="667"/>
      <c r="AC229" s="685"/>
      <c r="AD229" s="686"/>
      <c r="AE229" s="686"/>
      <c r="AF229" s="686"/>
      <c r="AG229" s="687"/>
      <c r="AH229" s="679"/>
      <c r="AI229" s="680"/>
      <c r="AJ229" s="680"/>
      <c r="AK229" s="680"/>
      <c r="AL229" s="680"/>
      <c r="AM229" s="680"/>
      <c r="AN229" s="680"/>
      <c r="AO229" s="680"/>
      <c r="AP229" s="680"/>
      <c r="AQ229" s="680"/>
      <c r="AR229" s="680"/>
      <c r="AS229" s="680"/>
      <c r="AT229" s="681"/>
      <c r="AU229" s="398"/>
      <c r="AV229" s="399"/>
      <c r="AW229" s="399"/>
      <c r="AX229" s="400"/>
      <c r="AY229" s="34">
        <f t="shared" ref="AY229:AY239" si="17">$AY$227</f>
        <v>0</v>
      </c>
    </row>
    <row r="230" spans="1:51" ht="24.75" customHeight="1" x14ac:dyDescent="0.15">
      <c r="A230" s="1058"/>
      <c r="B230" s="1059"/>
      <c r="C230" s="1059"/>
      <c r="D230" s="1059"/>
      <c r="E230" s="1059"/>
      <c r="F230" s="106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c r="AY230" s="34">
        <f t="shared" si="17"/>
        <v>0</v>
      </c>
    </row>
    <row r="231" spans="1:51" ht="24.75" customHeight="1" x14ac:dyDescent="0.15">
      <c r="A231" s="1058"/>
      <c r="B231" s="1059"/>
      <c r="C231" s="1059"/>
      <c r="D231" s="1059"/>
      <c r="E231" s="1059"/>
      <c r="F231" s="106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c r="AY231" s="34">
        <f t="shared" si="17"/>
        <v>0</v>
      </c>
    </row>
    <row r="232" spans="1:51" ht="24.75" customHeight="1" x14ac:dyDescent="0.15">
      <c r="A232" s="1058"/>
      <c r="B232" s="1059"/>
      <c r="C232" s="1059"/>
      <c r="D232" s="1059"/>
      <c r="E232" s="1059"/>
      <c r="F232" s="106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c r="AY232" s="34">
        <f t="shared" si="17"/>
        <v>0</v>
      </c>
    </row>
    <row r="233" spans="1:51" ht="24.75" customHeight="1" x14ac:dyDescent="0.15">
      <c r="A233" s="1058"/>
      <c r="B233" s="1059"/>
      <c r="C233" s="1059"/>
      <c r="D233" s="1059"/>
      <c r="E233" s="1059"/>
      <c r="F233" s="106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c r="AY233" s="34">
        <f t="shared" si="17"/>
        <v>0</v>
      </c>
    </row>
    <row r="234" spans="1:51" ht="24.75" customHeight="1" x14ac:dyDescent="0.15">
      <c r="A234" s="1058"/>
      <c r="B234" s="1059"/>
      <c r="C234" s="1059"/>
      <c r="D234" s="1059"/>
      <c r="E234" s="1059"/>
      <c r="F234" s="106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c r="AY234" s="34">
        <f t="shared" si="17"/>
        <v>0</v>
      </c>
    </row>
    <row r="235" spans="1:51" ht="24.75" customHeight="1" x14ac:dyDescent="0.15">
      <c r="A235" s="1058"/>
      <c r="B235" s="1059"/>
      <c r="C235" s="1059"/>
      <c r="D235" s="1059"/>
      <c r="E235" s="1059"/>
      <c r="F235" s="106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c r="AY235" s="34">
        <f t="shared" si="17"/>
        <v>0</v>
      </c>
    </row>
    <row r="236" spans="1:51" ht="24.75" customHeight="1" x14ac:dyDescent="0.15">
      <c r="A236" s="1058"/>
      <c r="B236" s="1059"/>
      <c r="C236" s="1059"/>
      <c r="D236" s="1059"/>
      <c r="E236" s="1059"/>
      <c r="F236" s="106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c r="AY236" s="34">
        <f t="shared" si="17"/>
        <v>0</v>
      </c>
    </row>
    <row r="237" spans="1:51" ht="24.75" customHeight="1" x14ac:dyDescent="0.15">
      <c r="A237" s="1058"/>
      <c r="B237" s="1059"/>
      <c r="C237" s="1059"/>
      <c r="D237" s="1059"/>
      <c r="E237" s="1059"/>
      <c r="F237" s="106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c r="AY237" s="34">
        <f t="shared" si="17"/>
        <v>0</v>
      </c>
    </row>
    <row r="238" spans="1:51" ht="24.75" customHeight="1" x14ac:dyDescent="0.15">
      <c r="A238" s="1058"/>
      <c r="B238" s="1059"/>
      <c r="C238" s="1059"/>
      <c r="D238" s="1059"/>
      <c r="E238" s="1059"/>
      <c r="F238" s="106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c r="AY238" s="34">
        <f t="shared" si="17"/>
        <v>0</v>
      </c>
    </row>
    <row r="239" spans="1:51" ht="24.75" customHeight="1" thickBot="1" x14ac:dyDescent="0.2">
      <c r="A239" s="1058"/>
      <c r="B239" s="1059"/>
      <c r="C239" s="1059"/>
      <c r="D239" s="1059"/>
      <c r="E239" s="1059"/>
      <c r="F239" s="106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8"/>
      <c r="B240" s="1059"/>
      <c r="C240" s="1059"/>
      <c r="D240" s="1059"/>
      <c r="E240" s="1059"/>
      <c r="F240" s="1060"/>
      <c r="G240" s="609" t="s">
        <v>292</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293</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8"/>
      <c r="AY240">
        <f>COUNTA($G$242,$AC$242)</f>
        <v>0</v>
      </c>
    </row>
    <row r="241" spans="1:51" ht="24.75" customHeight="1" x14ac:dyDescent="0.15">
      <c r="A241" s="1058"/>
      <c r="B241" s="1059"/>
      <c r="C241" s="1059"/>
      <c r="D241" s="1059"/>
      <c r="E241" s="1059"/>
      <c r="F241" s="1060"/>
      <c r="G241" s="826"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26"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c r="AY241" s="34">
        <f>$AY$240</f>
        <v>0</v>
      </c>
    </row>
    <row r="242" spans="1:51" ht="24.75" customHeight="1" x14ac:dyDescent="0.15">
      <c r="A242" s="1058"/>
      <c r="B242" s="1059"/>
      <c r="C242" s="1059"/>
      <c r="D242" s="1059"/>
      <c r="E242" s="1059"/>
      <c r="F242" s="1060"/>
      <c r="G242" s="685"/>
      <c r="H242" s="686"/>
      <c r="I242" s="686"/>
      <c r="J242" s="686"/>
      <c r="K242" s="687"/>
      <c r="L242" s="679"/>
      <c r="M242" s="680"/>
      <c r="N242" s="680"/>
      <c r="O242" s="680"/>
      <c r="P242" s="680"/>
      <c r="Q242" s="680"/>
      <c r="R242" s="680"/>
      <c r="S242" s="680"/>
      <c r="T242" s="680"/>
      <c r="U242" s="680"/>
      <c r="V242" s="680"/>
      <c r="W242" s="680"/>
      <c r="X242" s="681"/>
      <c r="Y242" s="398"/>
      <c r="Z242" s="399"/>
      <c r="AA242" s="399"/>
      <c r="AB242" s="667"/>
      <c r="AC242" s="685"/>
      <c r="AD242" s="686"/>
      <c r="AE242" s="686"/>
      <c r="AF242" s="686"/>
      <c r="AG242" s="687"/>
      <c r="AH242" s="679"/>
      <c r="AI242" s="680"/>
      <c r="AJ242" s="680"/>
      <c r="AK242" s="680"/>
      <c r="AL242" s="680"/>
      <c r="AM242" s="680"/>
      <c r="AN242" s="680"/>
      <c r="AO242" s="680"/>
      <c r="AP242" s="680"/>
      <c r="AQ242" s="680"/>
      <c r="AR242" s="680"/>
      <c r="AS242" s="680"/>
      <c r="AT242" s="681"/>
      <c r="AU242" s="398"/>
      <c r="AV242" s="399"/>
      <c r="AW242" s="399"/>
      <c r="AX242" s="400"/>
      <c r="AY242" s="34">
        <f t="shared" ref="AY242:AY252" si="18">$AY$240</f>
        <v>0</v>
      </c>
    </row>
    <row r="243" spans="1:51" ht="24.75" customHeight="1" x14ac:dyDescent="0.15">
      <c r="A243" s="1058"/>
      <c r="B243" s="1059"/>
      <c r="C243" s="1059"/>
      <c r="D243" s="1059"/>
      <c r="E243" s="1059"/>
      <c r="F243" s="106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c r="AY243" s="34">
        <f t="shared" si="18"/>
        <v>0</v>
      </c>
    </row>
    <row r="244" spans="1:51" ht="24.75" customHeight="1" x14ac:dyDescent="0.15">
      <c r="A244" s="1058"/>
      <c r="B244" s="1059"/>
      <c r="C244" s="1059"/>
      <c r="D244" s="1059"/>
      <c r="E244" s="1059"/>
      <c r="F244" s="106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c r="AY244" s="34">
        <f t="shared" si="18"/>
        <v>0</v>
      </c>
    </row>
    <row r="245" spans="1:51" ht="24.75" customHeight="1" x14ac:dyDescent="0.15">
      <c r="A245" s="1058"/>
      <c r="B245" s="1059"/>
      <c r="C245" s="1059"/>
      <c r="D245" s="1059"/>
      <c r="E245" s="1059"/>
      <c r="F245" s="106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c r="AY245" s="34">
        <f t="shared" si="18"/>
        <v>0</v>
      </c>
    </row>
    <row r="246" spans="1:51" ht="24.75" customHeight="1" x14ac:dyDescent="0.15">
      <c r="A246" s="1058"/>
      <c r="B246" s="1059"/>
      <c r="C246" s="1059"/>
      <c r="D246" s="1059"/>
      <c r="E246" s="1059"/>
      <c r="F246" s="106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c r="AY246" s="34">
        <f t="shared" si="18"/>
        <v>0</v>
      </c>
    </row>
    <row r="247" spans="1:51" ht="24.75" customHeight="1" x14ac:dyDescent="0.15">
      <c r="A247" s="1058"/>
      <c r="B247" s="1059"/>
      <c r="C247" s="1059"/>
      <c r="D247" s="1059"/>
      <c r="E247" s="1059"/>
      <c r="F247" s="106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c r="AY247" s="34">
        <f t="shared" si="18"/>
        <v>0</v>
      </c>
    </row>
    <row r="248" spans="1:51" ht="24.75" customHeight="1" x14ac:dyDescent="0.15">
      <c r="A248" s="1058"/>
      <c r="B248" s="1059"/>
      <c r="C248" s="1059"/>
      <c r="D248" s="1059"/>
      <c r="E248" s="1059"/>
      <c r="F248" s="106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c r="AY248" s="34">
        <f t="shared" si="18"/>
        <v>0</v>
      </c>
    </row>
    <row r="249" spans="1:51" ht="24.75" customHeight="1" x14ac:dyDescent="0.15">
      <c r="A249" s="1058"/>
      <c r="B249" s="1059"/>
      <c r="C249" s="1059"/>
      <c r="D249" s="1059"/>
      <c r="E249" s="1059"/>
      <c r="F249" s="106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c r="AY249" s="34">
        <f t="shared" si="18"/>
        <v>0</v>
      </c>
    </row>
    <row r="250" spans="1:51" ht="24.75" customHeight="1" x14ac:dyDescent="0.15">
      <c r="A250" s="1058"/>
      <c r="B250" s="1059"/>
      <c r="C250" s="1059"/>
      <c r="D250" s="1059"/>
      <c r="E250" s="1059"/>
      <c r="F250" s="106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c r="AY250" s="34">
        <f t="shared" si="18"/>
        <v>0</v>
      </c>
    </row>
    <row r="251" spans="1:51" ht="24.75" customHeight="1" x14ac:dyDescent="0.15">
      <c r="A251" s="1058"/>
      <c r="B251" s="1059"/>
      <c r="C251" s="1059"/>
      <c r="D251" s="1059"/>
      <c r="E251" s="1059"/>
      <c r="F251" s="106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c r="AY251" s="34">
        <f t="shared" si="18"/>
        <v>0</v>
      </c>
    </row>
    <row r="252" spans="1:51" ht="24.75" customHeight="1" thickBot="1" x14ac:dyDescent="0.2">
      <c r="A252" s="1058"/>
      <c r="B252" s="1059"/>
      <c r="C252" s="1059"/>
      <c r="D252" s="1059"/>
      <c r="E252" s="1059"/>
      <c r="F252" s="106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8"/>
      <c r="B253" s="1059"/>
      <c r="C253" s="1059"/>
      <c r="D253" s="1059"/>
      <c r="E253" s="1059"/>
      <c r="F253" s="1060"/>
      <c r="G253" s="609" t="s">
        <v>294</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190</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8"/>
      <c r="AY253">
        <f>COUNTA($G$255,$AC$255)</f>
        <v>0</v>
      </c>
    </row>
    <row r="254" spans="1:51" ht="24.75" customHeight="1" x14ac:dyDescent="0.15">
      <c r="A254" s="1058"/>
      <c r="B254" s="1059"/>
      <c r="C254" s="1059"/>
      <c r="D254" s="1059"/>
      <c r="E254" s="1059"/>
      <c r="F254" s="1060"/>
      <c r="G254" s="826"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26"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c r="AY254" s="34">
        <f>$AY$253</f>
        <v>0</v>
      </c>
    </row>
    <row r="255" spans="1:51" ht="24.75" customHeight="1" x14ac:dyDescent="0.15">
      <c r="A255" s="1058"/>
      <c r="B255" s="1059"/>
      <c r="C255" s="1059"/>
      <c r="D255" s="1059"/>
      <c r="E255" s="1059"/>
      <c r="F255" s="1060"/>
      <c r="G255" s="685"/>
      <c r="H255" s="686"/>
      <c r="I255" s="686"/>
      <c r="J255" s="686"/>
      <c r="K255" s="687"/>
      <c r="L255" s="679"/>
      <c r="M255" s="680"/>
      <c r="N255" s="680"/>
      <c r="O255" s="680"/>
      <c r="P255" s="680"/>
      <c r="Q255" s="680"/>
      <c r="R255" s="680"/>
      <c r="S255" s="680"/>
      <c r="T255" s="680"/>
      <c r="U255" s="680"/>
      <c r="V255" s="680"/>
      <c r="W255" s="680"/>
      <c r="X255" s="681"/>
      <c r="Y255" s="398"/>
      <c r="Z255" s="399"/>
      <c r="AA255" s="399"/>
      <c r="AB255" s="667"/>
      <c r="AC255" s="685"/>
      <c r="AD255" s="686"/>
      <c r="AE255" s="686"/>
      <c r="AF255" s="686"/>
      <c r="AG255" s="687"/>
      <c r="AH255" s="679"/>
      <c r="AI255" s="680"/>
      <c r="AJ255" s="680"/>
      <c r="AK255" s="680"/>
      <c r="AL255" s="680"/>
      <c r="AM255" s="680"/>
      <c r="AN255" s="680"/>
      <c r="AO255" s="680"/>
      <c r="AP255" s="680"/>
      <c r="AQ255" s="680"/>
      <c r="AR255" s="680"/>
      <c r="AS255" s="680"/>
      <c r="AT255" s="681"/>
      <c r="AU255" s="398"/>
      <c r="AV255" s="399"/>
      <c r="AW255" s="399"/>
      <c r="AX255" s="400"/>
      <c r="AY255" s="34">
        <f t="shared" ref="AY255:AY265" si="19">$AY$253</f>
        <v>0</v>
      </c>
    </row>
    <row r="256" spans="1:51" ht="24.75" customHeight="1" x14ac:dyDescent="0.15">
      <c r="A256" s="1058"/>
      <c r="B256" s="1059"/>
      <c r="C256" s="1059"/>
      <c r="D256" s="1059"/>
      <c r="E256" s="1059"/>
      <c r="F256" s="106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c r="AY256" s="34">
        <f t="shared" si="19"/>
        <v>0</v>
      </c>
    </row>
    <row r="257" spans="1:51" ht="24.75" customHeight="1" x14ac:dyDescent="0.15">
      <c r="A257" s="1058"/>
      <c r="B257" s="1059"/>
      <c r="C257" s="1059"/>
      <c r="D257" s="1059"/>
      <c r="E257" s="1059"/>
      <c r="F257" s="106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c r="AY257" s="34">
        <f t="shared" si="19"/>
        <v>0</v>
      </c>
    </row>
    <row r="258" spans="1:51" ht="24.75" customHeight="1" x14ac:dyDescent="0.15">
      <c r="A258" s="1058"/>
      <c r="B258" s="1059"/>
      <c r="C258" s="1059"/>
      <c r="D258" s="1059"/>
      <c r="E258" s="1059"/>
      <c r="F258" s="106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c r="AY258" s="34">
        <f t="shared" si="19"/>
        <v>0</v>
      </c>
    </row>
    <row r="259" spans="1:51" ht="24.75" customHeight="1" x14ac:dyDescent="0.15">
      <c r="A259" s="1058"/>
      <c r="B259" s="1059"/>
      <c r="C259" s="1059"/>
      <c r="D259" s="1059"/>
      <c r="E259" s="1059"/>
      <c r="F259" s="106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c r="AY259" s="34">
        <f t="shared" si="19"/>
        <v>0</v>
      </c>
    </row>
    <row r="260" spans="1:51" ht="24.75" customHeight="1" x14ac:dyDescent="0.15">
      <c r="A260" s="1058"/>
      <c r="B260" s="1059"/>
      <c r="C260" s="1059"/>
      <c r="D260" s="1059"/>
      <c r="E260" s="1059"/>
      <c r="F260" s="106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c r="AY260" s="34">
        <f t="shared" si="19"/>
        <v>0</v>
      </c>
    </row>
    <row r="261" spans="1:51" ht="24.75" customHeight="1" x14ac:dyDescent="0.15">
      <c r="A261" s="1058"/>
      <c r="B261" s="1059"/>
      <c r="C261" s="1059"/>
      <c r="D261" s="1059"/>
      <c r="E261" s="1059"/>
      <c r="F261" s="106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c r="AY261" s="34">
        <f t="shared" si="19"/>
        <v>0</v>
      </c>
    </row>
    <row r="262" spans="1:51" ht="24.75" customHeight="1" x14ac:dyDescent="0.15">
      <c r="A262" s="1058"/>
      <c r="B262" s="1059"/>
      <c r="C262" s="1059"/>
      <c r="D262" s="1059"/>
      <c r="E262" s="1059"/>
      <c r="F262" s="106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c r="AY262" s="34">
        <f t="shared" si="19"/>
        <v>0</v>
      </c>
    </row>
    <row r="263" spans="1:51" ht="24.75" customHeight="1" x14ac:dyDescent="0.15">
      <c r="A263" s="1058"/>
      <c r="B263" s="1059"/>
      <c r="C263" s="1059"/>
      <c r="D263" s="1059"/>
      <c r="E263" s="1059"/>
      <c r="F263" s="106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c r="AY263" s="34">
        <f t="shared" si="19"/>
        <v>0</v>
      </c>
    </row>
    <row r="264" spans="1:51" ht="24.75" customHeight="1" x14ac:dyDescent="0.15">
      <c r="A264" s="1058"/>
      <c r="B264" s="1059"/>
      <c r="C264" s="1059"/>
      <c r="D264" s="1059"/>
      <c r="E264" s="1059"/>
      <c r="F264" s="106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執行調査係長</cp:lastModifiedBy>
  <cp:lastPrinted>2021-06-29T06:46:41Z</cp:lastPrinted>
  <dcterms:created xsi:type="dcterms:W3CDTF">2012-03-13T00:50:25Z</dcterms:created>
  <dcterms:modified xsi:type="dcterms:W3CDTF">2021-07-08T14:24:41Z</dcterms:modified>
</cp:coreProperties>
</file>