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公表用（２年度規定）\1(0001～0006)\"/>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16" i="3"/>
  <c r="AY645" i="3"/>
  <c r="AY213" i="3"/>
  <c r="AY255" i="3"/>
  <c r="AY369" i="3"/>
  <c r="AY271"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<sst xmlns="http://schemas.openxmlformats.org/spreadsheetml/2006/main" count="3030" uniqueCount="772">
  <si>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</si>
  <si>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</si>
  <si>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</si>
  <si>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</si>
  <si>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</si>
  <si>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</si>
  <si>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</si>
  <si>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</si>
  <si>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</si>
  <si>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</si>
  <si>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</si>
  <si>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</si>
  <si>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</si>
  <si>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</si>
  <si>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</si>
  <si>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</si>
  <si>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</si>
  <si>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</si>
  <si>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</si>
  <si>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</si>
  <si>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</si>
  <si>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</si>
  <si>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</si>
  <si>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</si>
  <si>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</si>
  <si>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</si>
  <si>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</si>
  <si>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</si>
  <si>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</si>
  <si>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</si>
  <si>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</si>
  <si>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</si>
  <si>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</si>
  <si>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</si>
  <si>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</si>
  <si>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</si>
  <si>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</si>
  <si>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</si>
  <si>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</si>
  <si>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</si>
  <si>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</si>
  <si>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</si>
  <si>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</si>
  <si>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</si>
  <si>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</si>
  <si>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</si>
  <si>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</si>
  <si>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</si>
  <si>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</si>
  <si>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</si>
  <si>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</si>
  <si>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</si>
  <si>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</si>
  <si>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</si>
  <si>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</si>
  <si>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</si>
  <si>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</si>
  <si>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</si>
  <si>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</si>
  <si>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</si>
  <si>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</si>
  <si>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</si>
  <si>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</si>
  <si>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</si>
  <si>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</si>
  <si>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</si>
  <si>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</si>
  <si>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</si>
  <si>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</si>
  <si>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</si>
  <si>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</si>
  <si>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</si>
  <si>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</si>
  <si>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</si>
  <si>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</si>
  <si>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</si>
  <si>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</si>
  <si>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</si>
  <si>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</si>
  <si>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</si>
  <si>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</si>
  <si>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</si>
  <si>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</si>
  <si>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</si>
  <si>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</si>
  <si>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</si>
  <si>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</si>
  <si>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</si>
  <si>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</si>
  <si>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</si>
  <si>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</si>
  <si>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</si>
  <si>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</si>
  <si>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</si>
  <si>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</si>
  <si>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</si>
  <si>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</si>
  <si>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</si>
  <si>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</si>
  <si>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</si>
  <si>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</si>
  <si>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</si>
  <si>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</si>
  <si>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</si>
  <si>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</si>
  <si>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</si>
  <si>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</si>
  <si>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</si>
  <si>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</si>
  <si>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</si>
  <si>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</si>
  <si>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</si>
  <si>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</si>
  <si>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</si>
  <si>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</si>
  <si>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</si>
  <si>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</si>
  <si>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</si>
  <si>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</si>
  <si>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</si>
  <si>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</si>
  <si>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</si>
  <si>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</si>
  <si>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</si>
  <si>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</si>
  <si>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</si>
  <si>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</si>
  <si>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</si>
  <si>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</si>
  <si>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</si>
  <si>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</si>
  <si>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</si>
  <si>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</si>
  <si>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</si>
  <si>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</si>
  <si>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</si>
  <si>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</si>
  <si>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</si>
  <si>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</si>
  <si>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</si>
  <si>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</si>
  <si>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</si>
  <si>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</si>
  <si>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</si>
  <si>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</si>
  <si>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</si>
  <si>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</si>
  <si>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</si>
  <si>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</si>
  <si>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</si>
  <si>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</si>
  <si>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</si>
  <si>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</si>
  <si>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</si>
  <si>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</si>
  <si>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</si>
  <si>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</si>
  <si>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</si>
  <si>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</si>
  <si>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</si>
  <si>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</si>
  <si>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</si>
  <si>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</si>
  <si>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</si>
  <si>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</si>
  <si>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</si>
  <si>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</si>
  <si>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</si>
  <si>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</si>
  <si>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</si>
  <si>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</si>
  <si>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</si>
  <si>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</si>
  <si>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</si>
  <si>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</si>
  <si>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</si>
  <si>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</si>
  <si>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</si>
  <si>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</si>
  <si>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</si>
  <si>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</si>
  <si>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</si>
  <si>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</si>
  <si>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</si>
  <si>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</si>
  <si>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</si>
  <si>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</si>
  <si>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</si>
  <si>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</si>
  <si>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</si>
  <si>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</si>
  <si>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</si>
  <si>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</si>
  <si>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</si>
  <si>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</si>
  <si>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</si>
  <si>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</si>
  <si>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</si>
  <si>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</si>
  <si>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</si>
  <si>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</si>
  <si>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</si>
  <si>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</si>
  <si>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</si>
  <si>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</si>
  <si>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</si>
  <si>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</si>
  <si>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</si>
  <si>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</si>
  <si>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</si>
  <si>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</si>
  <si>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</si>
  <si>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</si>
  <si>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</si>
  <si>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</si>
  <si>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</si>
  <si>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</si>
  <si>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</si>
  <si>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</si>
  <si>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</si>
  <si>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</si>
  <si>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</si>
  <si>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</si>
  <si>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</si>
  <si>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</si>
  <si>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</si>
  <si>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</si>
  <si>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</si>
  <si>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</si>
  <si>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</si>
  <si>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</si>
  <si>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</si>
  <si>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</si>
  <si>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</si>
  <si>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</si>
  <si>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</si>
  <si>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</si>
  <si>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</si>
  <si>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</si>
  <si>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</si>
  <si>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</si>
  <si>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</si>
  <si>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</si>
  <si>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</si>
  <si>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</si>
  <si>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</si>
  <si>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</si>
  <si>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</si>
  <si>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</si>
  <si>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</si>
  <si>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</si>
  <si>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</si>
  <si>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</si>
  <si>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</si>
  <si>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</si>
  <si>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</si>
  <si>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</si>
  <si>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</si>
  <si>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</si>
  <si>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</si>
  <si>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</si>
  <si>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</si>
  <si>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</si>
  <si>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</si>
  <si>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</si>
  <si>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</si>
  <si>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</si>
  <si>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</si>
  <si>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</si>
  <si>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</si>
  <si>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</si>
  <si>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</si>
  <si>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</si>
  <si>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</si>
  <si>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</si>
  <si>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</si>
  <si>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</si>
  <si>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</si>
  <si>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</si>
  <si>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</si>
  <si>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</si>
  <si>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</si>
  <si>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</si>
  <si>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</si>
  <si>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</si>
  <si>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</si>
  <si>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</si>
  <si>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</si>
  <si>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</si>
  <si>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</si>
  <si>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</si>
  <si>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</si>
  <si>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</si>
  <si>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</si>
  <si>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</si>
  <si>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</si>
  <si>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</si>
  <si>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</si>
  <si>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</si>
  <si>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</si>
  <si>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</si>
  <si>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</si>
  <si>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</si>
  <si>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</si>
  <si>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</si>
  <si>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</si>
  <si>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</si>
  <si>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</si>
  <si>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</si>
  <si>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</si>
  <si>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</si>
  <si>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</si>
  <si>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</si>
  <si>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</si>
  <si>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</si>
  <si>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</si>
  <si>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</si>
  <si>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</si>
  <si>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</si>
  <si>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</si>
  <si>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</si>
  <si>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</si>
  <si>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</si>
  <si>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</si>
  <si>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</si>
  <si>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</si>
  <si>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</si>
  <si>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</si>
  <si>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</si>
  <si>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</si>
  <si>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</si>
  <si>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</si>
  <si>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</si>
  <si>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</si>
  <si>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</si>
  <si>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</si>
  <si>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</si>
  <si>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</si>
  <si>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</si>
  <si>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</si>
  <si>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</si>
  <si>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</si>
  <si>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</si>
  <si>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</si>
  <si>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</si>
  <si>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</si>
  <si>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</si>
  <si>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</si>
  <si>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</si>
  <si>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</si>
  <si>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</si>
  <si>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</si>
  <si>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</si>
  <si>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</si>
  <si>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</si>
  <si>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</si>
  <si>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</si>
  <si>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</si>
  <si>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</si>
  <si>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</si>
  <si>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</si>
  <si>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</si>
  <si>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</si>
  <si>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</si>
  <si>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</si>
  <si>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</si>
  <si>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</si>
  <si>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</si>
  <si>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</si>
  <si>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</si>
  <si>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</si>
  <si>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</si>
  <si>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</si>
  <si>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</si>
  <si>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</si>
  <si>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</si>
  <si>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</si>
  <si>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</si>
  <si>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</si>
  <si>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</si>
  <si>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</si>
  <si>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</si>
  <si>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</si>
  <si>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</si>
  <si>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</si>
  <si>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</si>
  <si>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</si>
  <si>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</si>
  <si>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</si>
  <si>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</si>
  <si>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</si>
  <si>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</si>
  <si>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</si>
  <si>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</si>
  <si>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</si>
  <si>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</si>
  <si>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</si>
  <si>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</si>
  <si>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</si>
  <si>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</si>
  <si>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</si>
  <si>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</si>
  <si>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</si>
  <si>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</si>
  <si>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</si>
  <si>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</si>
  <si>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</si>
  <si>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</si>
  <si>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</si>
  <si>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</si>
  <si>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</si>
  <si>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</si>
  <si>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</si>
  <si>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</si>
  <si>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</si>
  <si>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</si>
  <si>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</si>
  <si>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</si>
  <si>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</si>
  <si>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</si>
  <si>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</si>
  <si>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</si>
  <si>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</si>
  <si>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</si>
  <si>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</si>
  <si>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</si>
  <si>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</si>
  <si>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</si>
  <si>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</si>
  <si>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</si>
  <si>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</si>
  <si>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</si>
  <si>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</si>
  <si>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</si>
  <si>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</si>
  <si>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</si>
  <si>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</si>
  <si>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</si>
  <si>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</si>
  <si>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</si>
  <si>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</si>
  <si>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</si>
  <si>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</si>
  <si>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</si>
  <si>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</si>
  <si>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</si>
  <si>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</si>
  <si>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</si>
  <si>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</si>
  <si>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</si>
  <si>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</si>
  <si>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</si>
  <si>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</si>
  <si>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</si>
  <si>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</si>
  <si>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</si>
  <si>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</si>
  <si>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</si>
  <si>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</si>
  <si>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</si>
  <si>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</si>
  <si>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</si>
  <si>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</si>
  <si>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</si>
  <si>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</si>
  <si>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</si>
  <si>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</si>
  <si>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</si>
  <si>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</si>
  <si>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</si>
  <si>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</si>
  <si>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</si>
  <si>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</si>
  <si>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</si>
  <si>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</si>
  <si>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</si>
  <si>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</si>
  <si>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</si>
  <si>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</si>
  <si>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</si>
  <si>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</si>
  <si>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</si>
  <si>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</si>
  <si>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</si>
  <si>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</si>
  <si>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</si>
  <si>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</si>
  <si>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</si>
  <si>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</si>
  <si>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</si>
  <si>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</si>
  <si>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</si>
  <si>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</si>
  <si>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</si>
  <si>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</si>
  <si>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</si>
  <si>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</si>
  <si>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</si>
  <si>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</si>
  <si>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</si>
  <si>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</si>
  <si>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</si>
  <si>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</si>
  <si>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</si>
  <si>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</si>
  <si>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</si>
  <si>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</si>
  <si>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</si>
  <si>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</si>
  <si>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</si>
  <si>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</si>
  <si>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</si>
  <si>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</si>
  <si>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</si>
  <si>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</si>
  <si>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</si>
  <si>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</si>
  <si>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</si>
  <si>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</si>
  <si>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</si>
  <si>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</si>
  <si>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</si>
  <si>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</si>
  <si>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</si>
  <si>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</si>
  <si>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</si>
  <si>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</si>
  <si>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</si>
  <si>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</si>
  <si>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</si>
  <si>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</si>
  <si>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</si>
  <si>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</si>
  <si>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</si>
  <si>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</si>
  <si>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</si>
  <si>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</si>
  <si>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</si>
  <si>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</si>
  <si>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</si>
  <si>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</si>
  <si>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</si>
  <si>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</si>
  <si>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</si>
  <si>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</si>
  <si>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</si>
  <si>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</si>
  <si>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</si>
  <si>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</si>
  <si>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</si>
  <si>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</si>
  <si>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</si>
  <si>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</si>
  <si>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</si>
  <si>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</si>
  <si>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</si>
  <si>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</si>
  <si>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</si>
  <si>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</si>
  <si>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</si>
  <si>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</si>
  <si>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</si>
  <si>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</si>
  <si>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</si>
  <si>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</si>
  <si>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</si>
  <si>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</si>
  <si>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</si>
  <si>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</si>
  <si>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</si>
  <si>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</si>
  <si>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</si>
  <si>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</si>
  <si>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</si>
  <si>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</si>
  <si>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</si>
  <si>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</si>
  <si>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</si>
  <si>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</si>
  <si>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</si>
  <si>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</si>
  <si>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</si>
  <si>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</si>
  <si>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</si>
  <si>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</si>
  <si>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</si>
  <si>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</si>
  <si>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</si>
  <si>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</si>
  <si>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</si>
  <si>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</si>
  <si>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</si>
  <si>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</si>
  <si>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</si>
  <si>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</si>
  <si>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</si>
  <si>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</si>
  <si>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</si>
  <si>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</si>
  <si>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</si>
  <si>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</si>
  <si>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</si>
  <si>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</si>
  <si>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</si>
  <si>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</si>
  <si>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</si>
  <si>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</si>
  <si>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</si>
  <si>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</si>
  <si>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</si>
  <si>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</si>
  <si>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</si>
  <si>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</si>
  <si>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</si>
  <si>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</si>
  <si>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</si>
  <si>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</si>
  <si>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</si>
  <si>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</si>
  <si>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</si>
  <si>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</si>
  <si>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</si>
  <si>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</si>
  <si>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</si>
  <si>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</si>
  <si>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</si>
  <si>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</si>
  <si>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</si>
  <si>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</si>
  <si>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</si>
  <si>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</si>
  <si>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</si>
  <si>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</si>
  <si>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</si>
  <si>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</si>
  <si>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</si>
  <si>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</si>
  <si>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</si>
  <si>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</si>
  <si>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</si>
  <si>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</si>
  <si>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</si>
  <si>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</si>
  <si>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</si>
  <si>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</si>
  <si>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</si>
  <si>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</si>
  <si>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</si>
  <si>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</si>
  <si>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</si>
  <si>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</si>
  <si>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</si>
  <si>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</si>
  <si>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</si>
  <si>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</si>
  <si>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</si>
  <si>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</si>
  <si>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</si>
  <si>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</si>
  <si>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</si>
  <si>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</si>
  <si>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</si>
  <si>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</si>
  <si>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</si>
  <si>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</si>
  <si>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</si>
  <si>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</si>
  <si>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</si>
  <si>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</si>
  <si>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</si>
  <si>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</si>
  <si>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</si>
  <si>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</si>
  <si>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</si>
  <si>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</si>
  <si>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</si>
  <si>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</si>
  <si>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</si>
  <si>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</si>
  <si>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</si>
  <si>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</si>
  <si>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</si>
  <si>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</si>
  <si>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</si>
  <si>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</si>
  <si>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</si>
  <si>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</si>
  <si>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</si>
  <si>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</si>
  <si>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</si>
  <si>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</si>
  <si>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</si>
  <si>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</si>
  <si>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</si>
  <si>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</si>
  <si>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</si>
  <si>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</si>
  <si>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</si>
  <si>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</si>
  <si>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</si>
  <si>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</si>
  <si>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</si>
  <si>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</si>
  <si>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</si>
  <si>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</si>
  <si>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</si>
  <si>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</si>
  <si>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</si>
  <si>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</si>
  <si>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</si>
  <si>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</si>
  <si>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</si>
  <si>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</si>
  <si>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</si>
  <si>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</si>
  <si>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</si>
  <si>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サイバー攻撃対処のための官民連携に係る共同訓練の実施</t>
    <phoneticPr fontId="5"/>
  </si>
  <si>
    <t>整備計画局</t>
    <rPh sb="0" eb="2">
      <t>セイビ</t>
    </rPh>
    <rPh sb="2" eb="5">
      <t>ケイカクキョク</t>
    </rPh>
    <phoneticPr fontId="5"/>
  </si>
  <si>
    <t>情報通信課</t>
    <rPh sb="0" eb="5">
      <t>ジョウホウツウシンカ</t>
    </rPh>
    <phoneticPr fontId="5"/>
  </si>
  <si>
    <t>情報通信課長
有田　純</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</si>
  <si>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</si>
  <si>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</si>
  <si>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</si>
  <si>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防衛産業は、防衛省・自衛隊が継続的かつ安定的活動を行う上で必要不可欠であり、防衛産業が正常に機能していることが、防衛省・自衛隊の任務遂行のための前提条件である。このため、防衛産業へのサイバー攻撃に対する防衛省・自衛隊と防衛産業との具体的な連携を深化させるべく、サイバー攻撃に対する官民共同訓練を実施する。</t>
    <phoneticPr fontId="5"/>
  </si>
  <si>
    <t>■防衛省と防衛産業との間で、防衛産業に対する大規模サイバー攻撃事態等発生時の対処について、初動対応に関し、以下の点について防衛省及び防衛産業との間の具体的な連携をより一層深化させるための資となるよう、官民共同訓練を行う。
　①事案発生後の初動対応において、防衛省と防衛産業が連携した対応を行うための相互に密接な情報共有
　②連携して対処すべきリスク対策について共通の認識の醸成
　③防衛省と防衛産業との間の効果的・効率的情報共有（メール及び掲示板的機能等の活用）
　④防衛省と防衛産業との連携及び防衛省と防衛産業が一体となった対処方針の策定
■官民共同訓練の実施を踏まえた防衛省及び防衛産業との間の連携の在り方に関する改善等についての検討</t>
    <phoneticPr fontId="5"/>
  </si>
  <si>
    <t>教育訓練費</t>
    <rPh sb="0" eb="2">
      <t>キョウイク</t>
    </rPh>
    <rPh sb="2" eb="5">
      <t>クンレンヒ</t>
    </rPh>
    <phoneticPr fontId="5"/>
  </si>
  <si>
    <t>－</t>
    <phoneticPr fontId="5"/>
  </si>
  <si>
    <t>サイバー攻撃に対する防衛省・自衛隊と防衛産業との具体的な連携の深化</t>
  </si>
  <si>
    <t>全体報告書
（報告書の作成要領については毎年度検討）</t>
    <rPh sb="0" eb="2">
      <t>ゼンタイ</t>
    </rPh>
    <rPh sb="2" eb="5">
      <t>ホウコクショ</t>
    </rPh>
    <rPh sb="7" eb="10">
      <t>ホウコクショ</t>
    </rPh>
    <rPh sb="11" eb="13">
      <t>サクセイ</t>
    </rPh>
    <rPh sb="13" eb="15">
      <t>ヨウリョウ</t>
    </rPh>
    <rPh sb="20" eb="23">
      <t>マイネンド</t>
    </rPh>
    <rPh sb="23" eb="25">
      <t>ケントウ</t>
    </rPh>
    <phoneticPr fontId="5"/>
  </si>
  <si>
    <t>-</t>
    <phoneticPr fontId="5"/>
  </si>
  <si>
    <t>回</t>
    <rPh sb="0" eb="1">
      <t>カイ</t>
    </rPh>
    <phoneticPr fontId="5"/>
  </si>
  <si>
    <t>連携要領の深化に資する有識者からの講演を含むセミナー及び官民共同訓練の実施回数</t>
    <phoneticPr fontId="5"/>
  </si>
  <si>
    <t>年度予算額（X）／１式（Y）</t>
    <phoneticPr fontId="5"/>
  </si>
  <si>
    <t>Ｘ／Ｙ</t>
    <phoneticPr fontId="5"/>
  </si>
  <si>
    <t>21/1</t>
    <phoneticPr fontId="5"/>
  </si>
  <si>
    <t>25/1</t>
    <phoneticPr fontId="5"/>
  </si>
  <si>
    <t>17/1</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</si>
  <si>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</si>
  <si>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</si>
  <si>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phoneticPr fontId="5"/>
  </si>
  <si>
    <t>民間部門との協力、同盟国等との戦略的対話、関係府省等との連携強化</t>
    <phoneticPr fontId="5"/>
  </si>
  <si>
    <t>令和5年度</t>
    <phoneticPr fontId="5"/>
  </si>
  <si>
    <t>　防衛産業は、防衛省・自衛隊が継続的かつ安定的活動を行っていく上で必要不可欠であり、防衛産業が正常に機能していることが、防衛省・自衛隊の任務遂行のための前提条件である。このため、防衛産業へのサイバー攻撃に対する防衛省・自衛隊と防衛産業との具体的な連携を深化させるべく、サイバー攻撃に対する官民共同訓練を実施する。</t>
    <phoneticPr fontId="5"/>
  </si>
  <si>
    <t>サイバー攻撃等に際して防衛省・自衛隊の任務の継続性を確保する観点から、平素から防衛省と防衛産業との連携体制・要領を構築し、確認しておくことが極めて重要。</t>
    <rPh sb="4" eb="6">
      <t>コウゲキ</t>
    </rPh>
    <rPh sb="61" eb="63">
      <t>カクニン</t>
    </rPh>
    <phoneticPr fontId="5"/>
  </si>
  <si>
    <t>当該事業の性質上、防衛省が担うべきである。</t>
  </si>
  <si>
    <t>当該事業は、防衛省と防衛産業との連携を促進させるために必要な訓練であり、政策体系の優先度の高い事業である。</t>
    <rPh sb="19" eb="21">
      <t>ソクシン</t>
    </rPh>
    <rPh sb="30" eb="32">
      <t>クンレン</t>
    </rPh>
    <phoneticPr fontId="5"/>
  </si>
  <si>
    <t>無</t>
  </si>
  <si>
    <t>競争性が確保されているなど支出先の選定は妥当である。</t>
    <phoneticPr fontId="5"/>
  </si>
  <si>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</si>
  <si>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</si>
  <si>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費目・使途が事業目的に即し真に必要なものに限定されている。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</si>
  <si>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その他コスト削減や効率化に向けた工夫を行われている。</t>
    <rPh sb="2" eb="3">
      <t>タ</t>
    </rPh>
    <rPh sb="6" eb="8">
      <t>サクゲン</t>
    </rPh>
    <rPh sb="9" eb="12">
      <t>コウリツカ</t>
    </rPh>
    <rPh sb="13" eb="14">
      <t>ム</t>
    </rPh>
    <rPh sb="16" eb="18">
      <t>クフウ</t>
    </rPh>
    <rPh sb="19" eb="20">
      <t>オコナ</t>
    </rPh>
    <phoneticPr fontId="5"/>
  </si>
  <si>
    <t>成果実装は成果目標に見合ったものとなっている。</t>
    <rPh sb="0" eb="2">
      <t>セイカ</t>
    </rPh>
    <rPh sb="2" eb="4">
      <t>ジッソウ</t>
    </rPh>
    <rPh sb="5" eb="7">
      <t>セイカ</t>
    </rPh>
    <rPh sb="7" eb="9">
      <t>モクヒョウ</t>
    </rPh>
    <rPh sb="10" eb="12">
      <t>ミア</t>
    </rPh>
    <phoneticPr fontId="5"/>
  </si>
  <si>
    <t>事業実施に当たって他の手段・方法等が考えられる場合、それと比較して効果的あるいは低コストで実施している。</t>
    <rPh sb="0" eb="2">
      <t>ジギョウ</t>
    </rPh>
    <rPh sb="2" eb="4">
      <t>ジッシ</t>
    </rPh>
    <rPh sb="5" eb="6">
      <t>ア</t>
    </rPh>
    <rPh sb="9" eb="10">
      <t>タ</t>
    </rPh>
    <rPh sb="11" eb="13">
      <t>シュダン</t>
    </rPh>
    <rPh sb="14" eb="16">
      <t>ホウホウ</t>
    </rPh>
    <rPh sb="16" eb="17">
      <t>トウ</t>
    </rPh>
    <rPh sb="18" eb="19">
      <t>カンガ</t>
    </rPh>
    <rPh sb="23" eb="25">
      <t>バアイ</t>
    </rPh>
    <rPh sb="29" eb="31">
      <t>ヒカク</t>
    </rPh>
    <rPh sb="33" eb="36">
      <t>コウカテキ</t>
    </rPh>
    <rPh sb="40" eb="41">
      <t>テイ</t>
    </rPh>
    <rPh sb="45" eb="47">
      <t>ジッシ</t>
    </rPh>
    <phoneticPr fontId="5"/>
  </si>
  <si>
    <t>活動実績に見込みに見合ったものである。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</si>
  <si>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</si>
  <si>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t>
  </si>
  <si>
    <t>防衛省・自衛隊の任務継続性を確保するためには、防衛産業が正常に機能していることが不可欠であり、防衛産業と防衛省とのパートナーシップを促進し、双方の対処能力の向上、防衛産業の機能維持・復旧能力の向上及び信頼関係の醸成を図る必要がある。官民共同訓練は、関係者が実際にシナリオに沿って事案に対処していくことにより、現状や課題等を抽出できることから、その能力向上に大きく資するものである。</t>
    <phoneticPr fontId="5"/>
  </si>
  <si>
    <t>透明性及び競争性を確保するため、引き続き、一般競争入札（総合評価落札方式）により調達を行う予定である。</t>
    <phoneticPr fontId="5"/>
  </si>
  <si>
    <t>26-0002</t>
    <phoneticPr fontId="5"/>
  </si>
  <si>
    <t>0287</t>
    <phoneticPr fontId="5"/>
  </si>
  <si>
    <t>0266</t>
    <phoneticPr fontId="5"/>
  </si>
  <si>
    <t>0261-00</t>
    <phoneticPr fontId="5"/>
  </si>
  <si>
    <t>0251-00</t>
    <phoneticPr fontId="5"/>
  </si>
  <si>
    <t>研究員への役務費等</t>
    <rPh sb="0" eb="3">
      <t>ケンキュウイン</t>
    </rPh>
    <rPh sb="5" eb="7">
      <t>エキム</t>
    </rPh>
    <rPh sb="7" eb="8">
      <t>ヒ</t>
    </rPh>
    <rPh sb="8" eb="9">
      <t>トウ</t>
    </rPh>
    <phoneticPr fontId="5"/>
  </si>
  <si>
    <t>株式会社エヌ・ティ・ティ・データ経営研究所</t>
    <phoneticPr fontId="5"/>
  </si>
  <si>
    <t>-</t>
  </si>
  <si>
    <t>-</t>
    <phoneticPr fontId="5"/>
  </si>
  <si>
    <t>-</t>
    <phoneticPr fontId="5"/>
  </si>
  <si>
    <t>●民間部門との協力体制の強化として、サイバーディフェンス連携協議会（ＣＤＣ）共同訓練の実施（０．２億円）に係る所要の経費
を予算に計上した。
●同盟国等との戦略対話として、第７回日米サイバー防衛政策ワーキンググループ（ＣＤＰＷＧ）を令和元年１０月に開催し、政策
レベルを含めた情報共有、訓練及び人材育成における連携の在り方など、様々な協力分野に関する専門的・具体的な意見交換
を行った。その他にも、豪州、ＮＡＴＯ、独等とも協議を行った。また、平成３１年３月から、NATOサイバー防衛協力センター（ＣＣＤ
ＣＯＥ）に防衛省職員を派遣している。
●関係府省等との連携強化として、内閣サイバーセキュリティセンター主導の情報セキュリティ緊急支援チーム（ＣＹＭＡＴ）への要
員派遣や、各種訓練等への参加に積極的に取組み、政府機関との連携を強化した。</t>
    <phoneticPr fontId="5"/>
  </si>
  <si>
    <t>-</t>
    <phoneticPr fontId="5"/>
  </si>
  <si>
    <t>百万円/式</t>
    <rPh sb="0" eb="1">
      <t>ヒャク</t>
    </rPh>
    <rPh sb="1" eb="3">
      <t>マンエン</t>
    </rPh>
    <rPh sb="4" eb="5">
      <t>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</si>
</sst>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66594</xdr:colOff>
      <xdr:row>748</xdr:row>
      <xdr:rowOff>326571</xdr:rowOff>
    </xdr:from>
    <xdr:to>
      <xdr:col>23</xdr:col>
      <xdr:colOff>10056</xdr:colOff>
      <xdr:row>750</xdr:row>
      <xdr:rowOff>137158</xdr:rowOff>
    </xdr:to>
    <xdr:sp macro="" textlink="">
      <xdr:nvSpPr>
        <xdr:cNvPr id="2" name="テキスト ボックス 1"/>
        <xdr:cNvSpPr txBox="1"/>
      </xdr:nvSpPr>
      <xdr:spPr>
        <a:xfrm>
          <a:off x="2924094" y="237050035"/>
          <a:ext cx="1780426" cy="518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0"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１７百万円</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18</xdr:col>
      <xdr:colOff>140432</xdr:colOff>
      <xdr:row>750</xdr:row>
      <xdr:rowOff>198225</xdr:rowOff>
    </xdr:from>
    <xdr:to>
      <xdr:col>18</xdr:col>
      <xdr:colOff>140432</xdr:colOff>
      <xdr:row>751</xdr:row>
      <xdr:rowOff>180050</xdr:rowOff>
    </xdr:to>
    <xdr:cxnSp macro="">
      <xdr:nvCxnSpPr>
        <xdr:cNvPr id="3" name="直線矢印コネクタ 2"/>
        <xdr:cNvCxnSpPr/>
      </xdr:nvCxnSpPr>
      <xdr:spPr>
        <a:xfrm>
          <a:off x="3814361" y="237629261"/>
          <a:ext cx="0" cy="3356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190580</xdr:colOff>
      <xdr:row>751</xdr:row>
      <xdr:rowOff>141187</xdr:rowOff>
    </xdr:from>
    <xdr:to>
      <xdr:col>25</xdr:col>
      <xdr:colOff>176132</xdr:colOff>
      <xdr:row>752</xdr:row>
      <xdr:rowOff>156749</xdr:rowOff>
    </xdr:to>
    <xdr:sp macro="" textlink="">
      <xdr:nvSpPr>
        <xdr:cNvPr id="4" name="テキスト ボックス 3"/>
        <xdr:cNvSpPr txBox="1"/>
      </xdr:nvSpPr>
      <xdr:spPr>
        <a:xfrm>
          <a:off x="2435759" y="237926008"/>
          <a:ext cx="2843052" cy="369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14</xdr:col>
      <xdr:colOff>66594</xdr:colOff>
      <xdr:row>752</xdr:row>
      <xdr:rowOff>146943</xdr:rowOff>
    </xdr:from>
    <xdr:to>
      <xdr:col>23</xdr:col>
      <xdr:colOff>21262</xdr:colOff>
      <xdr:row>754</xdr:row>
      <xdr:rowOff>124839</xdr:rowOff>
    </xdr:to>
    <xdr:sp macro="" textlink="">
      <xdr:nvSpPr>
        <xdr:cNvPr id="5" name="テキスト ボックス 4"/>
        <xdr:cNvSpPr txBox="1"/>
      </xdr:nvSpPr>
      <xdr:spPr>
        <a:xfrm>
          <a:off x="2924094" y="238285550"/>
          <a:ext cx="1791632" cy="6854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0" i="0" u="none" strike="noStrike">
              <a:solidFill>
                <a:schemeClr val="dk1"/>
              </a:solidFill>
              <a:effectLst/>
              <a:latin typeface="+mn-lt"/>
              <a:ea typeface="+mn-ea"/>
              <a:cs typeface="+mn-cs"/>
            </a:rPr>
            <a:t>A.</a:t>
          </a:r>
          <a:r>
            <a:rPr kumimoji="1" lang="ja-JP" altLang="en-US" sz="1100" b="0" i="0" u="none" strike="noStrike">
              <a:solidFill>
                <a:schemeClr val="dk1"/>
              </a:solidFill>
              <a:effectLst/>
              <a:latin typeface="+mn-lt"/>
              <a:ea typeface="+mn-ea"/>
              <a:cs typeface="+mn-cs"/>
            </a:rPr>
            <a:t>株式会社エヌ・ティ・ティ・データ経営研究所</a:t>
          </a:r>
        </a:p>
        <a:p>
          <a:pPr algn="ctr"/>
          <a:r>
            <a:rPr kumimoji="1" lang="ja-JP" altLang="en-US" sz="1100" b="0" i="0" u="none" strike="noStrike">
              <a:solidFill>
                <a:schemeClr val="dk1"/>
              </a:solidFill>
              <a:effectLst/>
              <a:latin typeface="+mn-lt"/>
              <a:ea typeface="+mn-ea"/>
              <a:cs typeface="+mn-cs"/>
            </a:rPr>
            <a:t>１７百万円</a:t>
          </a:r>
        </a:p>
      </xdr:txBody>
    </xdr:sp>
    <xdr:clientData/>
  </xdr:twoCellAnchor>
  <xdr:twoCellAnchor>
    <xdr:from>
      <xdr:col>10</xdr:col>
      <xdr:colOff>40821</xdr:colOff>
      <xdr:row>754</xdr:row>
      <xdr:rowOff>226649</xdr:rowOff>
    </xdr:from>
    <xdr:to>
      <xdr:col>27</xdr:col>
      <xdr:colOff>99725</xdr:colOff>
      <xdr:row>756</xdr:row>
      <xdr:rowOff>111140</xdr:rowOff>
    </xdr:to>
    <xdr:sp macro="" textlink="">
      <xdr:nvSpPr>
        <xdr:cNvPr id="6" name="大かっこ 5"/>
        <xdr:cNvSpPr/>
      </xdr:nvSpPr>
      <xdr:spPr>
        <a:xfrm>
          <a:off x="2081892" y="239072828"/>
          <a:ext cx="3528726" cy="5920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サイバー攻撃対処のための官民連携に係る共同訓練の実施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J7" sqref="BJ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v>
      </c>
      <c r="AT2" s="207"/>
      <c r="AU2" s="207"/>
      <c r="AV2" s="98" t="str">
        <f>IF(AW2="","","-")</f>
        <v>-</v>
      </c>
      <c r="AW2" s="394">
        <v>0</v>
      </c>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506</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5.4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21</v>
      </c>
      <c r="Q13" s="164"/>
      <c r="R13" s="164"/>
      <c r="S13" s="164"/>
      <c r="T13" s="164"/>
      <c r="U13" s="164"/>
      <c r="V13" s="165"/>
      <c r="W13" s="163">
        <v>25</v>
      </c>
      <c r="X13" s="164"/>
      <c r="Y13" s="164"/>
      <c r="Z13" s="164"/>
      <c r="AA13" s="164"/>
      <c r="AB13" s="164"/>
      <c r="AC13" s="165"/>
      <c r="AD13" s="163">
        <v>17</v>
      </c>
      <c r="AE13" s="164"/>
      <c r="AF13" s="164"/>
      <c r="AG13" s="164"/>
      <c r="AH13" s="164"/>
      <c r="AI13" s="164"/>
      <c r="AJ13" s="165"/>
      <c r="AK13" s="163">
        <v>17</v>
      </c>
      <c r="AL13" s="164"/>
      <c r="AM13" s="164"/>
      <c r="AN13" s="164"/>
      <c r="AO13" s="164"/>
      <c r="AP13" s="164"/>
      <c r="AQ13" s="165"/>
      <c r="AR13" s="160" t="s">
        <v>768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767</v>
      </c>
      <c r="Q14" s="164"/>
      <c r="R14" s="164"/>
      <c r="S14" s="164"/>
      <c r="T14" s="164"/>
      <c r="U14" s="164"/>
      <c r="V14" s="165"/>
      <c r="W14" s="163" t="s">
        <v>767</v>
      </c>
      <c r="X14" s="164"/>
      <c r="Y14" s="164"/>
      <c r="Z14" s="164"/>
      <c r="AA14" s="164"/>
      <c r="AB14" s="164"/>
      <c r="AC14" s="165"/>
      <c r="AD14" s="163" t="s">
        <v>767</v>
      </c>
      <c r="AE14" s="164"/>
      <c r="AF14" s="164"/>
      <c r="AG14" s="164"/>
      <c r="AH14" s="164"/>
      <c r="AI14" s="164"/>
      <c r="AJ14" s="165"/>
      <c r="AK14" s="163" t="s">
        <v>767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767</v>
      </c>
      <c r="Q15" s="164"/>
      <c r="R15" s="164"/>
      <c r="S15" s="164"/>
      <c r="T15" s="164"/>
      <c r="U15" s="164"/>
      <c r="V15" s="165"/>
      <c r="W15" s="163" t="s">
        <v>767</v>
      </c>
      <c r="X15" s="164"/>
      <c r="Y15" s="164"/>
      <c r="Z15" s="164"/>
      <c r="AA15" s="164"/>
      <c r="AB15" s="164"/>
      <c r="AC15" s="165"/>
      <c r="AD15" s="163" t="s">
        <v>767</v>
      </c>
      <c r="AE15" s="164"/>
      <c r="AF15" s="164"/>
      <c r="AG15" s="164"/>
      <c r="AH15" s="164"/>
      <c r="AI15" s="164"/>
      <c r="AJ15" s="165"/>
      <c r="AK15" s="163" t="s">
        <v>767</v>
      </c>
      <c r="AL15" s="164"/>
      <c r="AM15" s="164"/>
      <c r="AN15" s="164"/>
      <c r="AO15" s="164"/>
      <c r="AP15" s="164"/>
      <c r="AQ15" s="165"/>
      <c r="AR15" s="163" t="s">
        <v>768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767</v>
      </c>
      <c r="Q16" s="164"/>
      <c r="R16" s="164"/>
      <c r="S16" s="164"/>
      <c r="T16" s="164"/>
      <c r="U16" s="164"/>
      <c r="V16" s="165"/>
      <c r="W16" s="163" t="s">
        <v>767</v>
      </c>
      <c r="X16" s="164"/>
      <c r="Y16" s="164"/>
      <c r="Z16" s="164"/>
      <c r="AA16" s="164"/>
      <c r="AB16" s="164"/>
      <c r="AC16" s="165"/>
      <c r="AD16" s="163" t="s">
        <v>767</v>
      </c>
      <c r="AE16" s="164"/>
      <c r="AF16" s="164"/>
      <c r="AG16" s="164"/>
      <c r="AH16" s="164"/>
      <c r="AI16" s="164"/>
      <c r="AJ16" s="165"/>
      <c r="AK16" s="163" t="s">
        <v>767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767</v>
      </c>
      <c r="Q17" s="164"/>
      <c r="R17" s="164"/>
      <c r="S17" s="164"/>
      <c r="T17" s="164"/>
      <c r="U17" s="164"/>
      <c r="V17" s="165"/>
      <c r="W17" s="163" t="s">
        <v>767</v>
      </c>
      <c r="X17" s="164"/>
      <c r="Y17" s="164"/>
      <c r="Z17" s="164"/>
      <c r="AA17" s="164"/>
      <c r="AB17" s="164"/>
      <c r="AC17" s="165"/>
      <c r="AD17" s="163" t="s">
        <v>767</v>
      </c>
      <c r="AE17" s="164"/>
      <c r="AF17" s="164"/>
      <c r="AG17" s="164"/>
      <c r="AH17" s="164"/>
      <c r="AI17" s="164"/>
      <c r="AJ17" s="165"/>
      <c r="AK17" s="163" t="s">
        <v>767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21</v>
      </c>
      <c r="Q18" s="170"/>
      <c r="R18" s="170"/>
      <c r="S18" s="170"/>
      <c r="T18" s="170"/>
      <c r="U18" s="170"/>
      <c r="V18" s="171"/>
      <c r="W18" s="169">
        <f>SUM(W13:AC17)</f>
        <v>25</v>
      </c>
      <c r="X18" s="170"/>
      <c r="Y18" s="170"/>
      <c r="Z18" s="170"/>
      <c r="AA18" s="170"/>
      <c r="AB18" s="170"/>
      <c r="AC18" s="171"/>
      <c r="AD18" s="169">
        <f>SUM(AD13:AJ17)</f>
        <v>17</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20</v>
      </c>
      <c r="Q19" s="164"/>
      <c r="R19" s="164"/>
      <c r="S19" s="164"/>
      <c r="T19" s="164"/>
      <c r="U19" s="164"/>
      <c r="V19" s="165"/>
      <c r="W19" s="163">
        <v>14</v>
      </c>
      <c r="X19" s="164"/>
      <c r="Y19" s="164"/>
      <c r="Z19" s="164"/>
      <c r="AA19" s="164"/>
      <c r="AB19" s="164"/>
      <c r="AC19" s="165"/>
      <c r="AD19" s="163">
        <v>17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0.95238095238095233</v>
      </c>
      <c r="Q20" s="535"/>
      <c r="R20" s="535"/>
      <c r="S20" s="535"/>
      <c r="T20" s="535"/>
      <c r="U20" s="535"/>
      <c r="V20" s="535"/>
      <c r="W20" s="535">
        <f t="shared" ref="W20" si="0">IF(W18=0, "-", SUM(W19)/W18)</f>
        <v>0.56000000000000005</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0.95238095238095233</v>
      </c>
      <c r="Q21" s="535"/>
      <c r="R21" s="535"/>
      <c r="S21" s="535"/>
      <c r="T21" s="535"/>
      <c r="U21" s="535"/>
      <c r="V21" s="535"/>
      <c r="W21" s="535">
        <f t="shared" ref="W21" si="2">IF(W19=0, "-", SUM(W19)/SUM(W13,W14))</f>
        <v>0.56000000000000005</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17</v>
      </c>
      <c r="Q23" s="161"/>
      <c r="R23" s="161"/>
      <c r="S23" s="161"/>
      <c r="T23" s="161"/>
      <c r="U23" s="161"/>
      <c r="V23" s="162"/>
      <c r="W23" s="160" t="s">
        <v>767</v>
      </c>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t="s">
        <v>767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729</v>
      </c>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726</v>
      </c>
      <c r="AC32" s="547"/>
      <c r="AD32" s="547"/>
      <c r="AE32" s="363">
        <v>1</v>
      </c>
      <c r="AF32" s="364"/>
      <c r="AG32" s="364"/>
      <c r="AH32" s="364"/>
      <c r="AI32" s="363">
        <v>1</v>
      </c>
      <c r="AJ32" s="364"/>
      <c r="AK32" s="364"/>
      <c r="AL32" s="364"/>
      <c r="AM32" s="363">
        <v>1</v>
      </c>
      <c r="AN32" s="364"/>
      <c r="AO32" s="364"/>
      <c r="AP32" s="364"/>
      <c r="AQ32" s="166" t="s">
        <v>729</v>
      </c>
      <c r="AR32" s="167"/>
      <c r="AS32" s="167"/>
      <c r="AT32" s="168"/>
      <c r="AU32" s="364" t="s">
        <v>729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v>1</v>
      </c>
      <c r="AF33" s="364"/>
      <c r="AG33" s="364"/>
      <c r="AH33" s="364"/>
      <c r="AI33" s="363">
        <v>1</v>
      </c>
      <c r="AJ33" s="364"/>
      <c r="AK33" s="364"/>
      <c r="AL33" s="364"/>
      <c r="AM33" s="363">
        <v>1</v>
      </c>
      <c r="AN33" s="364"/>
      <c r="AO33" s="364"/>
      <c r="AP33" s="364"/>
      <c r="AQ33" s="166" t="s">
        <v>729</v>
      </c>
      <c r="AR33" s="167"/>
      <c r="AS33" s="167"/>
      <c r="AT33" s="168"/>
      <c r="AU33" s="364" t="s">
        <v>729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729</v>
      </c>
      <c r="AR34" s="167"/>
      <c r="AS34" s="167"/>
      <c r="AT34" s="168"/>
      <c r="AU34" s="364" t="s">
        <v>729</v>
      </c>
      <c r="AV34" s="364"/>
      <c r="AW34" s="364"/>
      <c r="AX34" s="365"/>
    </row>
    <row r="35" spans="1:51" ht="23.25" customHeight="1" x14ac:dyDescent="0.15">
      <c r="A35" s="891" t="s">
        <v>382</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v>4</v>
      </c>
      <c r="AF101" s="358"/>
      <c r="AG101" s="358"/>
      <c r="AH101" s="358"/>
      <c r="AI101" s="358">
        <v>2</v>
      </c>
      <c r="AJ101" s="358"/>
      <c r="AK101" s="358"/>
      <c r="AL101" s="358"/>
      <c r="AM101" s="358">
        <v>2</v>
      </c>
      <c r="AN101" s="358"/>
      <c r="AO101" s="358"/>
      <c r="AP101" s="358"/>
      <c r="AQ101" s="358">
        <v>2</v>
      </c>
      <c r="AR101" s="358"/>
      <c r="AS101" s="358"/>
      <c r="AT101" s="358"/>
      <c r="AU101" s="363" t="s">
        <v>729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v>4</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771</v>
      </c>
      <c r="AC116" s="301"/>
      <c r="AD116" s="302"/>
      <c r="AE116" s="358">
        <v>21</v>
      </c>
      <c r="AF116" s="358"/>
      <c r="AG116" s="358"/>
      <c r="AH116" s="358"/>
      <c r="AI116" s="358">
        <v>25</v>
      </c>
      <c r="AJ116" s="358"/>
      <c r="AK116" s="358"/>
      <c r="AL116" s="358"/>
      <c r="AM116" s="358">
        <v>17</v>
      </c>
      <c r="AN116" s="358"/>
      <c r="AO116" s="358"/>
      <c r="AP116" s="358"/>
      <c r="AQ116" s="363">
        <v>17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735</v>
      </c>
      <c r="AJ117" s="306"/>
      <c r="AK117" s="306"/>
      <c r="AL117" s="306"/>
      <c r="AM117" s="306" t="s">
        <v>736</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5"/>
      <c r="AB154" s="256" t="s">
        <v>741</v>
      </c>
      <c r="AC154" s="257"/>
      <c r="AD154" s="257"/>
      <c r="AE154" s="262" t="s">
        <v>770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4.6"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4"/>
      <c r="G430" s="241" t="s">
        <v>252</v>
      </c>
      <c r="H430" s="188"/>
      <c r="I430" s="188"/>
      <c r="J430" s="242" t="s">
        <v>766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767</v>
      </c>
      <c r="AF432" s="178"/>
      <c r="AG432" s="179" t="s">
        <v>233</v>
      </c>
      <c r="AH432" s="202"/>
      <c r="AI432" s="216"/>
      <c r="AJ432" s="216"/>
      <c r="AK432" s="216"/>
      <c r="AL432" s="217"/>
      <c r="AM432" s="216"/>
      <c r="AN432" s="216"/>
      <c r="AO432" s="216"/>
      <c r="AP432" s="217"/>
      <c r="AQ432" s="231" t="s">
        <v>767</v>
      </c>
      <c r="AR432" s="178"/>
      <c r="AS432" s="179" t="s">
        <v>233</v>
      </c>
      <c r="AT432" s="202"/>
      <c r="AU432" s="178" t="s">
        <v>767</v>
      </c>
      <c r="AV432" s="178"/>
      <c r="AW432" s="179" t="s">
        <v>179</v>
      </c>
      <c r="AX432" s="180"/>
      <c r="AY432">
        <f>$AY$431</f>
        <v>1</v>
      </c>
    </row>
    <row r="433" spans="1:51" ht="23.25" customHeight="1" x14ac:dyDescent="0.15">
      <c r="A433" s="988"/>
      <c r="B433" s="253"/>
      <c r="C433" s="252"/>
      <c r="D433" s="253"/>
      <c r="E433" s="196"/>
      <c r="F433" s="197"/>
      <c r="G433" s="232" t="s">
        <v>767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767</v>
      </c>
      <c r="AC433" s="175"/>
      <c r="AD433" s="175"/>
      <c r="AE433" s="166" t="s">
        <v>767</v>
      </c>
      <c r="AF433" s="167"/>
      <c r="AG433" s="167"/>
      <c r="AH433" s="167"/>
      <c r="AI433" s="166" t="s">
        <v>767</v>
      </c>
      <c r="AJ433" s="167"/>
      <c r="AK433" s="167"/>
      <c r="AL433" s="167"/>
      <c r="AM433" s="166" t="s">
        <v>767</v>
      </c>
      <c r="AN433" s="167"/>
      <c r="AO433" s="167"/>
      <c r="AP433" s="168"/>
      <c r="AQ433" s="166" t="s">
        <v>767</v>
      </c>
      <c r="AR433" s="167"/>
      <c r="AS433" s="167"/>
      <c r="AT433" s="168"/>
      <c r="AU433" s="167" t="s">
        <v>767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767</v>
      </c>
      <c r="AC434" s="224"/>
      <c r="AD434" s="224"/>
      <c r="AE434" s="166" t="s">
        <v>767</v>
      </c>
      <c r="AF434" s="167"/>
      <c r="AG434" s="167"/>
      <c r="AH434" s="168"/>
      <c r="AI434" s="166" t="s">
        <v>767</v>
      </c>
      <c r="AJ434" s="167"/>
      <c r="AK434" s="167"/>
      <c r="AL434" s="167"/>
      <c r="AM434" s="166" t="s">
        <v>767</v>
      </c>
      <c r="AN434" s="167"/>
      <c r="AO434" s="167"/>
      <c r="AP434" s="168"/>
      <c r="AQ434" s="166" t="s">
        <v>767</v>
      </c>
      <c r="AR434" s="167"/>
      <c r="AS434" s="167"/>
      <c r="AT434" s="168"/>
      <c r="AU434" s="167" t="s">
        <v>767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767</v>
      </c>
      <c r="AF435" s="167"/>
      <c r="AG435" s="167"/>
      <c r="AH435" s="168"/>
      <c r="AI435" s="166" t="s">
        <v>767</v>
      </c>
      <c r="AJ435" s="167"/>
      <c r="AK435" s="167"/>
      <c r="AL435" s="167"/>
      <c r="AM435" s="166" t="s">
        <v>767</v>
      </c>
      <c r="AN435" s="167"/>
      <c r="AO435" s="167"/>
      <c r="AP435" s="168"/>
      <c r="AQ435" s="166" t="s">
        <v>767</v>
      </c>
      <c r="AR435" s="167"/>
      <c r="AS435" s="167"/>
      <c r="AT435" s="168"/>
      <c r="AU435" s="167" t="s">
        <v>767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767</v>
      </c>
      <c r="AF457" s="178"/>
      <c r="AG457" s="179" t="s">
        <v>233</v>
      </c>
      <c r="AH457" s="202"/>
      <c r="AI457" s="216"/>
      <c r="AJ457" s="216"/>
      <c r="AK457" s="216"/>
      <c r="AL457" s="217"/>
      <c r="AM457" s="216"/>
      <c r="AN457" s="216"/>
      <c r="AO457" s="216"/>
      <c r="AP457" s="217"/>
      <c r="AQ457" s="231" t="s">
        <v>767</v>
      </c>
      <c r="AR457" s="178"/>
      <c r="AS457" s="179" t="s">
        <v>233</v>
      </c>
      <c r="AT457" s="202"/>
      <c r="AU457" s="178" t="s">
        <v>767</v>
      </c>
      <c r="AV457" s="178"/>
      <c r="AW457" s="179" t="s">
        <v>179</v>
      </c>
      <c r="AX457" s="180"/>
      <c r="AY457">
        <f>$AY$456</f>
        <v>1</v>
      </c>
    </row>
    <row r="458" spans="1:51" ht="23.25" customHeight="1" x14ac:dyDescent="0.15">
      <c r="A458" s="988"/>
      <c r="B458" s="253"/>
      <c r="C458" s="252"/>
      <c r="D458" s="253"/>
      <c r="E458" s="196"/>
      <c r="F458" s="197"/>
      <c r="G458" s="232" t="s">
        <v>767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767</v>
      </c>
      <c r="AC458" s="175"/>
      <c r="AD458" s="175"/>
      <c r="AE458" s="166" t="s">
        <v>767</v>
      </c>
      <c r="AF458" s="167"/>
      <c r="AG458" s="167"/>
      <c r="AH458" s="167"/>
      <c r="AI458" s="166" t="s">
        <v>767</v>
      </c>
      <c r="AJ458" s="167"/>
      <c r="AK458" s="167"/>
      <c r="AL458" s="167"/>
      <c r="AM458" s="166" t="s">
        <v>767</v>
      </c>
      <c r="AN458" s="167"/>
      <c r="AO458" s="167"/>
      <c r="AP458" s="168"/>
      <c r="AQ458" s="166" t="s">
        <v>767</v>
      </c>
      <c r="AR458" s="167"/>
      <c r="AS458" s="167"/>
      <c r="AT458" s="168"/>
      <c r="AU458" s="167" t="s">
        <v>767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767</v>
      </c>
      <c r="AC459" s="224"/>
      <c r="AD459" s="224"/>
      <c r="AE459" s="166" t="s">
        <v>767</v>
      </c>
      <c r="AF459" s="167"/>
      <c r="AG459" s="167"/>
      <c r="AH459" s="168"/>
      <c r="AI459" s="166" t="s">
        <v>767</v>
      </c>
      <c r="AJ459" s="167"/>
      <c r="AK459" s="167"/>
      <c r="AL459" s="167"/>
      <c r="AM459" s="166" t="s">
        <v>767</v>
      </c>
      <c r="AN459" s="167"/>
      <c r="AO459" s="167"/>
      <c r="AP459" s="168"/>
      <c r="AQ459" s="166" t="s">
        <v>767</v>
      </c>
      <c r="AR459" s="167"/>
      <c r="AS459" s="167"/>
      <c r="AT459" s="168"/>
      <c r="AU459" s="167" t="s">
        <v>767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767</v>
      </c>
      <c r="AF460" s="167"/>
      <c r="AG460" s="167"/>
      <c r="AH460" s="168"/>
      <c r="AI460" s="166" t="s">
        <v>767</v>
      </c>
      <c r="AJ460" s="167"/>
      <c r="AK460" s="167"/>
      <c r="AL460" s="167"/>
      <c r="AM460" s="166" t="s">
        <v>767</v>
      </c>
      <c r="AN460" s="167"/>
      <c r="AO460" s="167"/>
      <c r="AP460" s="168"/>
      <c r="AQ460" s="166" t="s">
        <v>767</v>
      </c>
      <c r="AR460" s="167"/>
      <c r="AS460" s="167"/>
      <c r="AT460" s="168"/>
      <c r="AU460" s="167" t="s">
        <v>767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767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720</v>
      </c>
      <c r="AE716" s="755"/>
      <c r="AF716" s="755"/>
      <c r="AG716" s="663" t="s">
        <v>753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767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767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190</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725</v>
      </c>
      <c r="H789" s="446"/>
      <c r="I789" s="446"/>
      <c r="J789" s="446"/>
      <c r="K789" s="447"/>
      <c r="L789" s="448" t="s">
        <v>764</v>
      </c>
      <c r="M789" s="449"/>
      <c r="N789" s="449"/>
      <c r="O789" s="449"/>
      <c r="P789" s="449"/>
      <c r="Q789" s="449"/>
      <c r="R789" s="449"/>
      <c r="S789" s="449"/>
      <c r="T789" s="449"/>
      <c r="U789" s="449"/>
      <c r="V789" s="449"/>
      <c r="W789" s="449"/>
      <c r="X789" s="450"/>
      <c r="Y789" s="451">
        <v>17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7.25" customHeight="1" x14ac:dyDescent="0.15">
      <c r="A845" s="401">
        <v>1</v>
      </c>
      <c r="B845" s="401">
        <v>1</v>
      </c>
      <c r="C845" s="420" t="s">
        <v>765</v>
      </c>
      <c r="D845" s="415"/>
      <c r="E845" s="415"/>
      <c r="F845" s="415"/>
      <c r="G845" s="415"/>
      <c r="H845" s="415"/>
      <c r="I845" s="415"/>
      <c r="J845" s="416">
        <v>1010001143390</v>
      </c>
      <c r="K845" s="417"/>
      <c r="L845" s="417"/>
      <c r="M845" s="417"/>
      <c r="N845" s="417"/>
      <c r="O845" s="417"/>
      <c r="P845" s="421" t="s">
        <v>716</v>
      </c>
      <c r="Q845" s="317"/>
      <c r="R845" s="317"/>
      <c r="S845" s="317"/>
      <c r="T845" s="317"/>
      <c r="U845" s="317"/>
      <c r="V845" s="317"/>
      <c r="W845" s="317"/>
      <c r="X845" s="317"/>
      <c r="Y845" s="318">
        <v>17</v>
      </c>
      <c r="Z845" s="319"/>
      <c r="AA845" s="319"/>
      <c r="AB845" s="320"/>
      <c r="AC845" s="322" t="s">
        <v>375</v>
      </c>
      <c r="AD845" s="323"/>
      <c r="AE845" s="323"/>
      <c r="AF845" s="323"/>
      <c r="AG845" s="323"/>
      <c r="AH845" s="418">
        <v>2</v>
      </c>
      <c r="AI845" s="419"/>
      <c r="AJ845" s="419"/>
      <c r="AK845" s="419"/>
      <c r="AL845" s="326">
        <v>100</v>
      </c>
      <c r="AM845" s="327"/>
      <c r="AN845" s="327"/>
      <c r="AO845" s="328"/>
      <c r="AP845" s="321" t="s">
        <v>767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767</v>
      </c>
      <c r="F1110" s="886"/>
      <c r="G1110" s="886"/>
      <c r="H1110" s="886"/>
      <c r="I1110" s="886"/>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琢範</dc:creator>
  <cp:lastModifiedBy>執行調査係長</cp:lastModifiedBy>
  <cp:lastPrinted>2021-03-08T07:58:12Z</cp:lastPrinted>
  <dcterms:created xsi:type="dcterms:W3CDTF">2012-03-13T00:50:25Z</dcterms:created>
  <dcterms:modified xsi:type="dcterms:W3CDTF">2021-07-09T02:46:26Z</dcterms:modified>
</cp:coreProperties>
</file>