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4" i="3"/>
  <c r="AY645" i="3"/>
  <c r="AY255" i="3"/>
  <c r="AY36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<sst xmlns="http://schemas.openxmlformats.org/spreadsheetml/2006/main" count="2402" uniqueCount="681">
  <si>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</si>
  <si>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</si>
  <si>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</si>
  <si>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</si>
  <si>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</si>
  <si>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</si>
  <si>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</si>
  <si>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</si>
  <si>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</si>
  <si>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</si>
  <si>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</si>
  <si>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</si>
  <si>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</si>
  <si>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</si>
  <si>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</si>
  <si>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</si>
  <si>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</si>
  <si>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</si>
  <si>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</si>
  <si>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</si>
  <si>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</si>
  <si>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</si>
  <si>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</si>
  <si>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</si>
  <si>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</si>
  <si>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</si>
  <si>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</si>
  <si>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</si>
  <si>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</si>
  <si>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</si>
  <si>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</si>
  <si>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</si>
  <si>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</si>
  <si>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</si>
  <si>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</si>
  <si>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</si>
  <si>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</si>
  <si>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</si>
  <si>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</si>
  <si>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</si>
  <si>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</si>
  <si>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</si>
  <si>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</si>
  <si>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</si>
  <si>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</si>
  <si>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</si>
  <si>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</si>
  <si>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</si>
  <si>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</si>
  <si>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</si>
  <si>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</si>
  <si>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</si>
  <si>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</si>
  <si>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</si>
  <si>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</si>
  <si>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</si>
  <si>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</si>
  <si>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</si>
  <si>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</si>
  <si>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</si>
  <si>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</si>
  <si>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</si>
  <si>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</si>
  <si>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</si>
  <si>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</si>
  <si>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</si>
  <si>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</si>
  <si>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</si>
  <si>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</si>
  <si>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</si>
  <si>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</si>
  <si>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</si>
  <si>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</si>
  <si>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</si>
  <si>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</si>
  <si>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</si>
  <si>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</si>
  <si>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</si>
  <si>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</si>
  <si>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</si>
  <si>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</si>
  <si>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</si>
  <si>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</si>
  <si>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</si>
  <si>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</si>
  <si>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</si>
  <si>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</si>
  <si>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</si>
  <si>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</si>
  <si>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</si>
  <si>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</si>
  <si>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</si>
  <si>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</si>
  <si>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</si>
  <si>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</si>
  <si>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</si>
  <si>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</si>
  <si>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</si>
  <si>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</si>
  <si>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</si>
  <si>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</si>
  <si>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</si>
  <si>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</si>
  <si>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</si>
  <si>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</si>
  <si>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</si>
  <si>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</si>
  <si>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</si>
  <si>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</si>
  <si>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</si>
  <si>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</si>
  <si>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</si>
  <si>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</si>
  <si>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</si>
  <si>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</si>
  <si>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</si>
  <si>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</si>
  <si>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</si>
  <si>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</si>
  <si>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</si>
  <si>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</si>
  <si>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</si>
  <si>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</si>
  <si>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</si>
  <si>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</si>
  <si>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</si>
  <si>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</si>
  <si>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</si>
  <si>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</si>
  <si>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</si>
  <si>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</si>
  <si>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</si>
  <si>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</si>
  <si>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</si>
  <si>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</si>
  <si>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</si>
  <si>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</si>
  <si>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</si>
  <si>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</si>
  <si>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</si>
  <si>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</si>
  <si>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</si>
  <si>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</si>
  <si>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</si>
  <si>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</si>
  <si>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</si>
  <si>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</si>
  <si>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</si>
  <si>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</si>
  <si>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</si>
  <si>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</si>
  <si>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</si>
  <si>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</si>
  <si>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</si>
  <si>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</si>
  <si>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</si>
  <si>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</si>
  <si>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</si>
  <si>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</si>
  <si>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</si>
  <si>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</si>
  <si>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</si>
  <si>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</si>
  <si>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</si>
  <si>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</si>
  <si>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</si>
  <si>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</si>
  <si>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</si>
  <si>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</si>
  <si>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</si>
  <si>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</si>
  <si>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</si>
  <si>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</si>
  <si>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</si>
  <si>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</si>
  <si>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</si>
  <si>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</si>
  <si>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</si>
  <si>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</si>
  <si>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</si>
  <si>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</si>
  <si>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</si>
  <si>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</si>
  <si>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</si>
  <si>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</si>
  <si>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</si>
  <si>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</si>
  <si>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</si>
  <si>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</si>
  <si>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</si>
  <si>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</si>
  <si>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</si>
  <si>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</si>
  <si>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</si>
  <si>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</si>
  <si>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</si>
  <si>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</si>
  <si>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</si>
  <si>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</si>
  <si>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</si>
  <si>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</si>
  <si>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</si>
  <si>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</si>
  <si>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</si>
  <si>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</si>
  <si>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</si>
  <si>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</si>
  <si>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</si>
  <si>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</si>
  <si>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</si>
  <si>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</si>
  <si>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</si>
  <si>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</si>
  <si>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</si>
  <si>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</si>
  <si>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</si>
  <si>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</si>
  <si>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</si>
  <si>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</si>
  <si>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</si>
  <si>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</si>
  <si>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</si>
  <si>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</si>
  <si>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</si>
  <si>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</si>
  <si>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</si>
  <si>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</si>
  <si>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</si>
  <si>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</si>
  <si>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</si>
  <si>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</si>
  <si>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</si>
  <si>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</si>
  <si>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</si>
  <si>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</si>
  <si>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</si>
  <si>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</si>
  <si>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</si>
  <si>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</si>
  <si>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</si>
  <si>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</si>
  <si>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</si>
  <si>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</si>
  <si>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</si>
  <si>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</si>
  <si>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</si>
  <si>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</si>
  <si>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</si>
  <si>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</si>
  <si>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</si>
  <si>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</si>
  <si>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</si>
  <si>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</si>
  <si>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</si>
  <si>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</si>
  <si>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</si>
  <si>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</si>
  <si>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</si>
  <si>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</si>
  <si>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</si>
  <si>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</si>
  <si>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</si>
  <si>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</si>
  <si>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</si>
  <si>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</si>
  <si>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</si>
  <si>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</si>
  <si>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</si>
  <si>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</si>
  <si>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</si>
  <si>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</si>
  <si>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</si>
  <si>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</si>
  <si>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</si>
  <si>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</si>
  <si>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</si>
  <si>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</si>
  <si>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</si>
  <si>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</si>
  <si>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</si>
  <si>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</si>
  <si>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</si>
  <si>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</si>
  <si>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</si>
  <si>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</si>
  <si>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</si>
  <si>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</si>
  <si>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</si>
  <si>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</si>
  <si>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</si>
  <si>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</si>
  <si>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</si>
  <si>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</si>
  <si>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</si>
  <si>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</si>
  <si>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</si>
  <si>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</si>
  <si>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</si>
  <si>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</si>
  <si>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</si>
  <si>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</si>
  <si>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</si>
  <si>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</si>
  <si>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</si>
  <si>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</si>
  <si>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</si>
  <si>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</si>
  <si>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</si>
  <si>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</si>
  <si>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</si>
  <si>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</si>
  <si>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</si>
  <si>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</si>
  <si>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</si>
  <si>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</si>
  <si>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</si>
  <si>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</si>
  <si>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</si>
  <si>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</si>
  <si>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</si>
  <si>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</si>
  <si>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</si>
  <si>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</si>
  <si>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</si>
  <si>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</si>
  <si>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</si>
  <si>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</si>
  <si>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</si>
  <si>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</si>
  <si>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</si>
  <si>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</si>
  <si>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</si>
  <si>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</si>
  <si>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</si>
  <si>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</si>
  <si>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</si>
  <si>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</si>
  <si>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</si>
  <si>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</si>
  <si>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</si>
  <si>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</si>
  <si>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</si>
  <si>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</si>
  <si>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</si>
  <si>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</si>
  <si>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</si>
  <si>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</si>
  <si>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</si>
  <si>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</si>
  <si>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</si>
  <si>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</si>
  <si>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</si>
  <si>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</si>
  <si>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</si>
  <si>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</si>
  <si>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</si>
  <si>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</si>
  <si>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</si>
  <si>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</si>
  <si>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</si>
  <si>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</si>
  <si>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</si>
  <si>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</si>
  <si>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</si>
  <si>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</si>
  <si>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</si>
  <si>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</si>
  <si>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</si>
  <si>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</si>
  <si>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</si>
  <si>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</si>
  <si>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</si>
  <si>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</si>
  <si>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</si>
  <si>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</si>
  <si>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</si>
  <si>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</si>
  <si>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</si>
  <si>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</si>
  <si>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</si>
  <si>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</si>
  <si>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</si>
  <si>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</si>
  <si>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</si>
  <si>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</si>
  <si>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</si>
  <si>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</si>
  <si>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</si>
  <si>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</si>
  <si>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</si>
  <si>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</si>
  <si>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</si>
  <si>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</si>
  <si>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</si>
  <si>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</si>
  <si>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</si>
  <si>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</si>
  <si>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</si>
  <si>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</si>
  <si>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</si>
  <si>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</si>
  <si>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</si>
  <si>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</si>
  <si>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</si>
  <si>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</si>
  <si>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</si>
  <si>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</si>
  <si>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</si>
  <si>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</si>
  <si>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</si>
  <si>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</si>
  <si>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</si>
  <si>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</si>
  <si>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</si>
  <si>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</si>
  <si>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</si>
  <si>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</si>
  <si>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</si>
  <si>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</si>
  <si>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</si>
  <si>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</si>
  <si>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</si>
  <si>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</si>
  <si>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</si>
  <si>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</si>
  <si>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</si>
  <si>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</si>
  <si>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</si>
  <si>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</si>
  <si>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</si>
  <si>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</si>
  <si>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</si>
  <si>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</si>
  <si>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</si>
  <si>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</si>
  <si>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</si>
  <si>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</si>
  <si>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</si>
  <si>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</si>
  <si>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</si>
  <si>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</si>
  <si>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</si>
  <si>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</si>
  <si>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</si>
  <si>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</si>
  <si>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</si>
  <si>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</si>
  <si>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</si>
  <si>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</si>
  <si>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</si>
  <si>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</si>
  <si>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</si>
  <si>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</si>
  <si>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</si>
  <si>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</si>
  <si>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</si>
  <si>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</si>
  <si>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</si>
  <si>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</si>
  <si>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</si>
  <si>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</si>
  <si>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</si>
  <si>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</si>
  <si>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</si>
  <si>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</si>
  <si>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</si>
  <si>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</si>
  <si>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</si>
  <si>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</si>
  <si>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</si>
  <si>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</si>
  <si>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</si>
  <si>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</si>
  <si>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</si>
  <si>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</si>
  <si>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</si>
  <si>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</si>
  <si>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</si>
  <si>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</si>
  <si>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</si>
  <si>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</si>
  <si>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</si>
  <si>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</si>
  <si>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</si>
  <si>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</si>
  <si>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</si>
  <si>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</si>
  <si>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</si>
  <si>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</si>
  <si>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</si>
  <si>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</si>
  <si>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</si>
  <si>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</si>
  <si>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</si>
  <si>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</si>
  <si>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</si>
  <si>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</si>
  <si>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</si>
  <si>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</si>
  <si>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</si>
  <si>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</si>
  <si>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</si>
  <si>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</si>
  <si>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</si>
  <si>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</si>
  <si>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</si>
  <si>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</si>
  <si>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</si>
  <si>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</si>
  <si>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</si>
  <si>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</si>
  <si>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</si>
  <si>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</si>
  <si>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</si>
  <si>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</si>
  <si>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</si>
  <si>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</si>
  <si>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</si>
  <si>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</si>
  <si>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</si>
  <si>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</si>
  <si>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</si>
  <si>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</si>
  <si>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</si>
  <si>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</si>
  <si>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</si>
  <si>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</si>
  <si>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</si>
  <si>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</si>
  <si>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</si>
  <si>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</si>
  <si>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</si>
  <si>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</si>
  <si>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</si>
  <si>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</si>
  <si>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</si>
  <si>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</si>
  <si>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</si>
  <si>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</si>
  <si>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</si>
  <si>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</si>
  <si>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</si>
  <si>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</si>
  <si>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</si>
  <si>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</si>
  <si>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</si>
  <si>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</si>
  <si>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</si>
  <si>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</si>
  <si>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</si>
  <si>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</si>
  <si>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</si>
  <si>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</si>
  <si>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</si>
  <si>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</si>
  <si>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</si>
  <si>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</si>
  <si>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</si>
  <si>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</si>
  <si>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</si>
  <si>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</si>
  <si>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</si>
  <si>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</si>
  <si>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</si>
  <si>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</si>
  <si>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</si>
  <si>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</si>
  <si>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</si>
  <si>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</si>
  <si>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</si>
  <si>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</si>
  <si>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</si>
  <si>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</si>
  <si>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</si>
  <si>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</si>
  <si>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</si>
  <si>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</si>
  <si>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</si>
  <si>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</si>
  <si>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</si>
  <si>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</si>
  <si>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</si>
  <si>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</si>
  <si>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</si>
  <si>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</si>
  <si>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</si>
  <si>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</si>
  <si>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</si>
  <si>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</si>
  <si>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</si>
  <si>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</si>
  <si>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</si>
  <si>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</si>
  <si>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</si>
  <si>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</si>
  <si>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</si>
  <si>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</si>
  <si>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</si>
  <si>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</si>
  <si>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</si>
  <si>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</si>
  <si>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</si>
  <si>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</si>
  <si>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</si>
  <si>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</si>
  <si>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</si>
  <si>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</si>
  <si>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</si>
  <si>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</si>
  <si>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</si>
  <si>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</si>
  <si>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</si>
  <si>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</si>
  <si>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</si>
  <si>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</si>
  <si>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</si>
  <si>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</si>
  <si>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</si>
  <si>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</si>
  <si>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</si>
  <si>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</si>
  <si>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</si>
  <si>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</si>
  <si>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</si>
  <si>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</si>
  <si>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</si>
  <si>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</si>
  <si>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</si>
  <si>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</si>
  <si>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</si>
  <si>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</si>
  <si>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</si>
  <si>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</si>
  <si>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任期制自衛官の退職時の進学支援</t>
    <phoneticPr fontId="5"/>
  </si>
  <si>
    <t>人事教育局</t>
    <phoneticPr fontId="5"/>
  </si>
  <si>
    <t>人事計画・補任課</t>
    <phoneticPr fontId="5"/>
  </si>
  <si>
    <t>○</t>
  </si>
  <si>
    <t>-</t>
  </si>
  <si>
    <t>-</t>
    <phoneticPr fontId="5"/>
  </si>
  <si>
    <t>平成31年度以降に係る防衛計画の大綱、中期防衛力整備計画（平成31年度～平成35年度）（平成３０年１２月１８日国家安全保障会議決定・閣議決定）</t>
    <phoneticPr fontId="5"/>
  </si>
  <si>
    <t>任期制自衛官の任期満了後の進学支援を通じて、任期制自衛官の充足の維持・向上を図るとともに、あわせて予備自衛官及び即応予備自衛官の充足向上を図る。</t>
    <phoneticPr fontId="5"/>
  </si>
  <si>
    <t>任期制自衛官としての任期満了後に国内の大学へ進学し、予備自衛官または即応予備自衛官に任官した者のうち、希望する者に対し、任期制自衛官退職時の進学支援に係る給付金を支給するもの。</t>
    <phoneticPr fontId="5"/>
  </si>
  <si>
    <t>予備自衛官等任用推進給付金</t>
    <rPh sb="0" eb="2">
      <t>ヨビ</t>
    </rPh>
    <rPh sb="2" eb="5">
      <t>ジエイカン</t>
    </rPh>
    <rPh sb="5" eb="6">
      <t>トウ</t>
    </rPh>
    <rPh sb="6" eb="8">
      <t>ニンヨウ</t>
    </rPh>
    <rPh sb="8" eb="10">
      <t>スイシン</t>
    </rPh>
    <rPh sb="10" eb="13">
      <t>キュウフキン</t>
    </rPh>
    <phoneticPr fontId="5"/>
  </si>
  <si>
    <t>任期制自衛官の充足の維持・向上並びに予備自衛官及び即応予備自衛官の充足向上</t>
    <phoneticPr fontId="5"/>
  </si>
  <si>
    <t>年度末における給付金被支給者数</t>
    <phoneticPr fontId="5"/>
  </si>
  <si>
    <t>Ⅰ-2我が国自身の防衛体制の強化（防衛力の中心的な構成要素の強化における優先事項）</t>
    <phoneticPr fontId="5"/>
  </si>
  <si>
    <t>Ⅰ-2-(1)人的基盤の強化</t>
    <phoneticPr fontId="5"/>
  </si>
  <si>
    <t>採用の取組強化</t>
    <phoneticPr fontId="5"/>
  </si>
  <si>
    <t>令和５年度</t>
    <phoneticPr fontId="5"/>
  </si>
  <si>
    <t>任期制自衛官並びに予備自衛官及び即応予備自衛官の充足の維持・向上は、我が国の防衛力を支えるための重要な手段・要素であり、国民・社会の利益に資するものである。</t>
    <phoneticPr fontId="5"/>
  </si>
  <si>
    <t>任期制自衛官並びに予備自衛官及び即応予備自衛官の充足の維持・向上は、我が国の防衛力を支えるための重要な手段・要素であり、その機能は自治体・民間等による手段に代替できるものではない。</t>
    <phoneticPr fontId="5"/>
  </si>
  <si>
    <t>任期制自衛官並びに予備自衛官及び即応予備自衛官の充足の維持・向上は、我が国の防衛力を支えるための重要な手段・要素であり、我が国の防衛という政策の達成手段として必要かつ適切である。</t>
    <phoneticPr fontId="5"/>
  </si>
  <si>
    <t>‐</t>
  </si>
  <si>
    <t>現時点での支出実績はないため未記載とした。</t>
    <rPh sb="0" eb="3">
      <t>ゲンジテン</t>
    </rPh>
    <phoneticPr fontId="5"/>
  </si>
  <si>
    <t>現時点での支出実績はないため未記載とした。</t>
    <phoneticPr fontId="5"/>
  </si>
  <si>
    <t>-</t>
    <phoneticPr fontId="5"/>
  </si>
  <si>
    <t>給付金</t>
    <rPh sb="0" eb="3">
      <t>キュウフキン</t>
    </rPh>
    <phoneticPr fontId="5"/>
  </si>
  <si>
    <t>任期制自衛官退職時進学支援給付金</t>
    <rPh sb="0" eb="3">
      <t>ニンキセイ</t>
    </rPh>
    <rPh sb="3" eb="6">
      <t>ジエイカン</t>
    </rPh>
    <rPh sb="6" eb="9">
      <t>タイショクジ</t>
    </rPh>
    <rPh sb="9" eb="11">
      <t>シンガク</t>
    </rPh>
    <rPh sb="11" eb="13">
      <t>シエン</t>
    </rPh>
    <rPh sb="13" eb="16">
      <t>キュウフキン</t>
    </rPh>
    <phoneticPr fontId="5"/>
  </si>
  <si>
    <t>11/46</t>
    <phoneticPr fontId="5"/>
  </si>
  <si>
    <t>A.個人</t>
    <rPh sb="2" eb="4">
      <t>コジン</t>
    </rPh>
    <phoneticPr fontId="5"/>
  </si>
  <si>
    <t>B.個人</t>
    <rPh sb="2" eb="4">
      <t>コジン</t>
    </rPh>
    <phoneticPr fontId="5"/>
  </si>
  <si>
    <t>人</t>
    <rPh sb="0" eb="1">
      <t>ヒト</t>
    </rPh>
    <phoneticPr fontId="5"/>
  </si>
  <si>
    <t>人</t>
    <rPh sb="0" eb="1">
      <t>ニン</t>
    </rPh>
    <phoneticPr fontId="5"/>
  </si>
  <si>
    <t>-</t>
    <phoneticPr fontId="5"/>
  </si>
  <si>
    <t>百万円/人</t>
    <phoneticPr fontId="5"/>
  </si>
  <si>
    <t>Ｘ／Ｙ</t>
    <phoneticPr fontId="5"/>
  </si>
  <si>
    <t>任期満了退職後の公務員への再就職や大学への進学等に対する支援の充実</t>
    <phoneticPr fontId="5"/>
  </si>
  <si>
    <t>●退職後の進路として警察官や消防官等の他の公務員への就職を希望する任期制自衛官を対象とした受験対策講座の受講枠
等を拡充するため、令和２年度予算に所要の経費（約０．１億円）を計上した。
●退職後の進路として大学への進学を希望する任期制自衛官を対象とした予備校等の通信教育による大学進学を支援するた
め、令和２年度予算に所要の経費（約０．１億円）を計上した。</t>
    <phoneticPr fontId="5"/>
  </si>
  <si>
    <t>-</t>
    <phoneticPr fontId="5"/>
  </si>
  <si>
    <t>-</t>
    <phoneticPr fontId="5"/>
  </si>
  <si>
    <t>無</t>
  </si>
  <si>
    <t>・外部有識者抽出点検の対象外である。</t>
    <phoneticPr fontId="5"/>
  </si>
  <si>
    <t>・令和３年度から実施する事業であることから、広く周知を行い該当する対象者への給付を目指されたい。</t>
    <phoneticPr fontId="5"/>
  </si>
  <si>
    <t>防衛省設置法第４条第１項第６号</t>
    <rPh sb="0" eb="3">
      <t>ボウエイショウ</t>
    </rPh>
    <rPh sb="3" eb="6">
      <t>セッチホウ</t>
    </rPh>
    <rPh sb="6" eb="7">
      <t>ダイ</t>
    </rPh>
    <rPh sb="8" eb="9">
      <t>ジョウ</t>
    </rPh>
    <rPh sb="9" eb="10">
      <t>ダイ</t>
    </rPh>
    <rPh sb="11" eb="12">
      <t>コウ</t>
    </rPh>
    <rPh sb="12" eb="13">
      <t>ダイ</t>
    </rPh>
    <rPh sb="14" eb="15">
      <t>ゴウ</t>
    </rPh>
    <phoneticPr fontId="5"/>
  </si>
  <si>
    <t>支給額（Ｘ）／被支給者数（Ｙ）　　　　　　　　　　　　　　</t>
    <rPh sb="8" eb="10">
      <t>シキュウ</t>
    </rPh>
    <phoneticPr fontId="5"/>
  </si>
  <si>
    <t>本事業は、任期制自衛官の任期満了後の進学支援を通じて、任期制自衛官の充足の維持・向上を図るとともに、あわせて予備自衛官及び即応予備自衛官の充足向上を図るものであることから必要である。</t>
    <rPh sb="0" eb="1">
      <t>ホン</t>
    </rPh>
    <rPh sb="1" eb="3">
      <t>ジギョウ</t>
    </rPh>
    <rPh sb="12" eb="14">
      <t>ニンキ</t>
    </rPh>
    <rPh sb="14" eb="16">
      <t>マンリョウ</t>
    </rPh>
    <rPh sb="20" eb="22">
      <t>シエン</t>
    </rPh>
    <rPh sb="23" eb="24">
      <t>ツウ</t>
    </rPh>
    <rPh sb="59" eb="60">
      <t>オヨ</t>
    </rPh>
    <rPh sb="61" eb="63">
      <t>ソクオウ</t>
    </rPh>
    <rPh sb="63" eb="65">
      <t>ヨビ</t>
    </rPh>
    <rPh sb="65" eb="68">
      <t>ジエイカン</t>
    </rPh>
    <rPh sb="74" eb="75">
      <t>ハカ</t>
    </rPh>
    <rPh sb="85" eb="87">
      <t>ヒツヨウ</t>
    </rPh>
    <phoneticPr fontId="5"/>
  </si>
  <si>
    <t>行政事業レビュー推進チームの所見を踏まえ、本事業の更なる周知や運用実績を踏まえた改善施策の検討に努め、適切な予算要求及び予算執行に反映する。</t>
    <rPh sb="21" eb="22">
      <t>ホン</t>
    </rPh>
    <rPh sb="22" eb="24">
      <t>ジギョウ</t>
    </rPh>
    <rPh sb="25" eb="26">
      <t>サラ</t>
    </rPh>
    <rPh sb="28" eb="30">
      <t>シュウチ</t>
    </rPh>
    <rPh sb="31" eb="33">
      <t>ウンヨウ</t>
    </rPh>
    <rPh sb="33" eb="35">
      <t>ジッセキ</t>
    </rPh>
    <rPh sb="36" eb="37">
      <t>フ</t>
    </rPh>
    <rPh sb="40" eb="42">
      <t>カイゼン</t>
    </rPh>
    <rPh sb="42" eb="44">
      <t>シサク</t>
    </rPh>
    <rPh sb="45" eb="47">
      <t>ケントウ</t>
    </rPh>
    <rPh sb="48" eb="49">
      <t>ツト</t>
    </rPh>
    <rPh sb="51" eb="53">
      <t>テキセツ</t>
    </rPh>
    <rPh sb="54" eb="56">
      <t>ヨサン</t>
    </rPh>
    <rPh sb="56" eb="58">
      <t>ヨウキュウ</t>
    </rPh>
    <rPh sb="58" eb="59">
      <t>オヨ</t>
    </rPh>
    <rPh sb="60" eb="62">
      <t>ヨサン</t>
    </rPh>
    <rPh sb="62" eb="64">
      <t>シッコウ</t>
    </rPh>
    <rPh sb="65" eb="67">
      <t>ハンエイ</t>
    </rPh>
    <phoneticPr fontId="5"/>
  </si>
  <si>
    <t>希望者数／任期満了退職者数(目標最終年度が無いため中間目標は設定していない。)</t>
    <rPh sb="0" eb="3">
      <t>キボウシャ</t>
    </rPh>
    <rPh sb="3" eb="4">
      <t>スウ</t>
    </rPh>
    <phoneticPr fontId="5"/>
  </si>
  <si>
    <t>給付金の受給希望者が減少したため。</t>
    <rPh sb="4" eb="6">
      <t>ジュキュウ</t>
    </rPh>
    <rPh sb="6" eb="8">
      <t>キボウ</t>
    </rPh>
    <rPh sb="8" eb="9">
      <t>シャ</t>
    </rPh>
    <rPh sb="10" eb="12">
      <t>ゲンショウ</t>
    </rPh>
    <phoneticPr fontId="5"/>
  </si>
  <si>
    <t>当該年度における給付金の受給希望者数及び当該年度の前年度末時点の任期満了退職者数</t>
    <rPh sb="0" eb="2">
      <t>トウガイ</t>
    </rPh>
    <rPh sb="2" eb="4">
      <t>ネンド</t>
    </rPh>
    <rPh sb="8" eb="11">
      <t>キュウフキン</t>
    </rPh>
    <rPh sb="12" eb="14">
      <t>ジュキュウ</t>
    </rPh>
    <rPh sb="14" eb="16">
      <t>キボウ</t>
    </rPh>
    <rPh sb="16" eb="17">
      <t>シャ</t>
    </rPh>
    <rPh sb="17" eb="18">
      <t>スウ</t>
    </rPh>
    <rPh sb="18" eb="19">
      <t>オヨ</t>
    </rPh>
    <rPh sb="20" eb="22">
      <t>トウガイ</t>
    </rPh>
    <rPh sb="22" eb="24">
      <t>ネンド</t>
    </rPh>
    <rPh sb="25" eb="28">
      <t>ゼンネンド</t>
    </rPh>
    <rPh sb="28" eb="29">
      <t>マツ</t>
    </rPh>
    <rPh sb="29" eb="31">
      <t>ジテン</t>
    </rPh>
    <rPh sb="32" eb="34">
      <t>ニンキ</t>
    </rPh>
    <rPh sb="34" eb="36">
      <t>マンリョウ</t>
    </rPh>
    <rPh sb="36" eb="38">
      <t>タイショク</t>
    </rPh>
    <rPh sb="38" eb="39">
      <t>シャ</t>
    </rPh>
    <rPh sb="39" eb="40">
      <t>スウ</t>
    </rPh>
    <phoneticPr fontId="5"/>
  </si>
  <si>
    <t>人事計画・補任課長
　　　　　　　末富　理栄</t>
    <rPh sb="0" eb="2">
      <t>ジンジ</t>
    </rPh>
    <rPh sb="2" eb="4">
      <t>ケイカク</t>
    </rPh>
    <rPh sb="5" eb="7">
      <t>ホニン</t>
    </rPh>
    <rPh sb="7" eb="8">
      <t>カ</t>
    </rPh>
    <rPh sb="8" eb="9">
      <t>チョウ</t>
    </rPh>
    <rPh sb="17" eb="19">
      <t>スエトミ</t>
    </rPh>
    <rPh sb="20" eb="21">
      <t>リ</t>
    </rPh>
    <rPh sb="21" eb="22">
      <t>サカエ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</si>
</sst>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42333</xdr:colOff>
      <xdr:row>748</xdr:row>
      <xdr:rowOff>42334</xdr:rowOff>
    </xdr:from>
    <xdr:to>
      <xdr:col>45</xdr:col>
      <xdr:colOff>31750</xdr:colOff>
      <xdr:row>756</xdr:row>
      <xdr:rowOff>192617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3800" y="47150867"/>
          <a:ext cx="5949950" cy="297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t="s">
        <v>594</v>
      </c>
      <c r="AP2" s="191"/>
      <c r="AQ2" s="191"/>
      <c r="AR2" s="84" t="s">
        <v>630</v>
      </c>
      <c r="AS2" s="192">
        <v>11</v>
      </c>
      <c r="AT2" s="192"/>
      <c r="AU2" s="192"/>
      <c r="AV2" s="83" t="str">
        <f>IF(AW2="","","-")</f>
        <v/>
      </c>
      <c r="AW2" s="380"/>
      <c r="AX2" s="380"/>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429</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635</v>
      </c>
      <c r="AF5" s="702"/>
      <c r="AG5" s="702"/>
      <c r="AH5" s="702"/>
      <c r="AI5" s="702"/>
      <c r="AJ5" s="702"/>
      <c r="AK5" s="702"/>
      <c r="AL5" s="702"/>
      <c r="AM5" s="702"/>
      <c r="AN5" s="702"/>
      <c r="AO5" s="702"/>
      <c r="AP5" s="703"/>
      <c r="AQ5" s="704" t="s">
        <v>680</v>
      </c>
      <c r="AR5" s="705"/>
      <c r="AS5" s="705"/>
      <c r="AT5" s="705"/>
      <c r="AU5" s="705"/>
      <c r="AV5" s="705"/>
      <c r="AW5" s="705"/>
      <c r="AX5" s="706"/>
    </row>
    <row r="6" spans="1:50" ht="39" customHeight="1" x14ac:dyDescent="0.15">
      <c r="A6" s="709" t="s">
        <v>4</v>
      </c>
      <c r="B6" s="710"/>
      <c r="C6" s="710"/>
      <c r="D6" s="710"/>
      <c r="E6" s="710"/>
      <c r="F6" s="710"/>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673</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防衛関係</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640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641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t="s">
        <v>668</v>
      </c>
      <c r="Q13" s="149"/>
      <c r="R13" s="149"/>
      <c r="S13" s="149"/>
      <c r="T13" s="149"/>
      <c r="U13" s="149"/>
      <c r="V13" s="150"/>
      <c r="W13" s="148" t="s">
        <v>668</v>
      </c>
      <c r="X13" s="149"/>
      <c r="Y13" s="149"/>
      <c r="Z13" s="149"/>
      <c r="AA13" s="149"/>
      <c r="AB13" s="149"/>
      <c r="AC13" s="150"/>
      <c r="AD13" s="148" t="s">
        <v>668</v>
      </c>
      <c r="AE13" s="149"/>
      <c r="AF13" s="149"/>
      <c r="AG13" s="149"/>
      <c r="AH13" s="149"/>
      <c r="AI13" s="149"/>
      <c r="AJ13" s="150"/>
      <c r="AK13" s="148">
        <v>11</v>
      </c>
      <c r="AL13" s="149"/>
      <c r="AM13" s="149"/>
      <c r="AN13" s="149"/>
      <c r="AO13" s="149"/>
      <c r="AP13" s="149"/>
      <c r="AQ13" s="150"/>
      <c r="AR13" s="145">
        <v>3</v>
      </c>
      <c r="AS13" s="146"/>
      <c r="AT13" s="146"/>
      <c r="AU13" s="146"/>
      <c r="AV13" s="146"/>
      <c r="AW13" s="146"/>
      <c r="AX13" s="377"/>
    </row>
    <row r="14" spans="1:50" ht="21" customHeight="1" x14ac:dyDescent="0.15">
      <c r="A14" s="105"/>
      <c r="B14" s="106"/>
      <c r="C14" s="106"/>
      <c r="D14" s="106"/>
      <c r="E14" s="106"/>
      <c r="F14" s="107"/>
      <c r="G14" s="729"/>
      <c r="H14" s="730"/>
      <c r="I14" s="557" t="s">
        <v>8</v>
      </c>
      <c r="J14" s="611"/>
      <c r="K14" s="611"/>
      <c r="L14" s="611"/>
      <c r="M14" s="611"/>
      <c r="N14" s="611"/>
      <c r="O14" s="612"/>
      <c r="P14" s="148" t="s">
        <v>668</v>
      </c>
      <c r="Q14" s="149"/>
      <c r="R14" s="149"/>
      <c r="S14" s="149"/>
      <c r="T14" s="149"/>
      <c r="U14" s="149"/>
      <c r="V14" s="150"/>
      <c r="W14" s="148" t="s">
        <v>668</v>
      </c>
      <c r="X14" s="149"/>
      <c r="Y14" s="149"/>
      <c r="Z14" s="149"/>
      <c r="AA14" s="149"/>
      <c r="AB14" s="149"/>
      <c r="AC14" s="150"/>
      <c r="AD14" s="148" t="s">
        <v>668</v>
      </c>
      <c r="AE14" s="149"/>
      <c r="AF14" s="149"/>
      <c r="AG14" s="149"/>
      <c r="AH14" s="149"/>
      <c r="AI14" s="149"/>
      <c r="AJ14" s="150"/>
      <c r="AK14" s="148">
        <v>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668</v>
      </c>
      <c r="Q15" s="149"/>
      <c r="R15" s="149"/>
      <c r="S15" s="149"/>
      <c r="T15" s="149"/>
      <c r="U15" s="149"/>
      <c r="V15" s="150"/>
      <c r="W15" s="148" t="s">
        <v>668</v>
      </c>
      <c r="X15" s="149"/>
      <c r="Y15" s="149"/>
      <c r="Z15" s="149"/>
      <c r="AA15" s="149"/>
      <c r="AB15" s="149"/>
      <c r="AC15" s="150"/>
      <c r="AD15" s="148" t="s">
        <v>668</v>
      </c>
      <c r="AE15" s="149"/>
      <c r="AF15" s="149"/>
      <c r="AG15" s="149"/>
      <c r="AH15" s="149"/>
      <c r="AI15" s="149"/>
      <c r="AJ15" s="150"/>
      <c r="AK15" s="148">
        <v>0</v>
      </c>
      <c r="AL15" s="149"/>
      <c r="AM15" s="149"/>
      <c r="AN15" s="149"/>
      <c r="AO15" s="149"/>
      <c r="AP15" s="149"/>
      <c r="AQ15" s="150"/>
      <c r="AR15" s="148" t="s">
        <v>638</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668</v>
      </c>
      <c r="Q16" s="149"/>
      <c r="R16" s="149"/>
      <c r="S16" s="149"/>
      <c r="T16" s="149"/>
      <c r="U16" s="149"/>
      <c r="V16" s="150"/>
      <c r="W16" s="148" t="s">
        <v>668</v>
      </c>
      <c r="X16" s="149"/>
      <c r="Y16" s="149"/>
      <c r="Z16" s="149"/>
      <c r="AA16" s="149"/>
      <c r="AB16" s="149"/>
      <c r="AC16" s="150"/>
      <c r="AD16" s="148" t="s">
        <v>668</v>
      </c>
      <c r="AE16" s="149"/>
      <c r="AF16" s="149"/>
      <c r="AG16" s="149"/>
      <c r="AH16" s="149"/>
      <c r="AI16" s="149"/>
      <c r="AJ16" s="150"/>
      <c r="AK16" s="148">
        <v>0</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668</v>
      </c>
      <c r="Q17" s="149"/>
      <c r="R17" s="149"/>
      <c r="S17" s="149"/>
      <c r="T17" s="149"/>
      <c r="U17" s="149"/>
      <c r="V17" s="150"/>
      <c r="W17" s="148" t="s">
        <v>668</v>
      </c>
      <c r="X17" s="149"/>
      <c r="Y17" s="149"/>
      <c r="Z17" s="149"/>
      <c r="AA17" s="149"/>
      <c r="AB17" s="149"/>
      <c r="AC17" s="150"/>
      <c r="AD17" s="148" t="s">
        <v>668</v>
      </c>
      <c r="AE17" s="149"/>
      <c r="AF17" s="149"/>
      <c r="AG17" s="149"/>
      <c r="AH17" s="149"/>
      <c r="AI17" s="149"/>
      <c r="AJ17" s="150"/>
      <c r="AK17" s="148">
        <v>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11</v>
      </c>
      <c r="AL18" s="155"/>
      <c r="AM18" s="155"/>
      <c r="AN18" s="155"/>
      <c r="AO18" s="155"/>
      <c r="AP18" s="155"/>
      <c r="AQ18" s="156"/>
      <c r="AR18" s="154">
        <f>SUM(AR13:AX17)</f>
        <v>3</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c r="Q19" s="149"/>
      <c r="R19" s="149"/>
      <c r="S19" s="149"/>
      <c r="T19" s="149"/>
      <c r="U19" s="149"/>
      <c r="V19" s="150"/>
      <c r="W19" s="148"/>
      <c r="X19" s="149"/>
      <c r="Y19" s="149"/>
      <c r="Z19" s="149"/>
      <c r="AA19" s="149"/>
      <c r="AB19" s="149"/>
      <c r="AC19" s="150"/>
      <c r="AD19" s="148"/>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IF(W18=0, "-", SUM(W19)/W18)</f>
        <v>-</v>
      </c>
      <c r="X20" s="521"/>
      <c r="Y20" s="521"/>
      <c r="Z20" s="521"/>
      <c r="AA20" s="521"/>
      <c r="AB20" s="521"/>
      <c r="AC20" s="521"/>
      <c r="AD20" s="521" t="str">
        <f>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3" t="s">
        <v>274</v>
      </c>
      <c r="H21" s="904"/>
      <c r="I21" s="904"/>
      <c r="J21" s="904"/>
      <c r="K21" s="904"/>
      <c r="L21" s="904"/>
      <c r="M21" s="904"/>
      <c r="N21" s="904"/>
      <c r="O21" s="904"/>
      <c r="P21" s="521" t="str">
        <f>IF(P19=0, "-", SUM(P19)/SUM(P13,P14))</f>
        <v>-</v>
      </c>
      <c r="Q21" s="521"/>
      <c r="R21" s="521"/>
      <c r="S21" s="521"/>
      <c r="T21" s="521"/>
      <c r="U21" s="521"/>
      <c r="V21" s="521"/>
      <c r="W21" s="521" t="str">
        <f>IF(W19=0, "-", SUM(W19)/SUM(W13,W14))</f>
        <v>-</v>
      </c>
      <c r="X21" s="521"/>
      <c r="Y21" s="521"/>
      <c r="Z21" s="521"/>
      <c r="AA21" s="521"/>
      <c r="AB21" s="521"/>
      <c r="AC21" s="521"/>
      <c r="AD21" s="521" t="str">
        <f>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3.75" customHeight="1" x14ac:dyDescent="0.15">
      <c r="A23" s="126"/>
      <c r="B23" s="127"/>
      <c r="C23" s="127"/>
      <c r="D23" s="127"/>
      <c r="E23" s="127"/>
      <c r="F23" s="128"/>
      <c r="G23" s="117" t="s">
        <v>642</v>
      </c>
      <c r="H23" s="118"/>
      <c r="I23" s="118"/>
      <c r="J23" s="118"/>
      <c r="K23" s="118"/>
      <c r="L23" s="118"/>
      <c r="M23" s="118"/>
      <c r="N23" s="118"/>
      <c r="O23" s="119"/>
      <c r="P23" s="145">
        <v>11</v>
      </c>
      <c r="Q23" s="146"/>
      <c r="R23" s="146"/>
      <c r="S23" s="146"/>
      <c r="T23" s="146"/>
      <c r="U23" s="146"/>
      <c r="V23" s="147"/>
      <c r="W23" s="145">
        <v>3</v>
      </c>
      <c r="X23" s="146"/>
      <c r="Y23" s="146"/>
      <c r="Z23" s="146"/>
      <c r="AA23" s="146"/>
      <c r="AB23" s="146"/>
      <c r="AC23" s="147"/>
      <c r="AD23" s="134" t="s">
        <v>678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669</v>
      </c>
      <c r="H24" s="121"/>
      <c r="I24" s="121"/>
      <c r="J24" s="121"/>
      <c r="K24" s="121"/>
      <c r="L24" s="121"/>
      <c r="M24" s="121"/>
      <c r="N24" s="121"/>
      <c r="O24" s="122"/>
      <c r="P24" s="148" t="s">
        <v>668</v>
      </c>
      <c r="Q24" s="149"/>
      <c r="R24" s="149"/>
      <c r="S24" s="149"/>
      <c r="T24" s="149"/>
      <c r="U24" s="149"/>
      <c r="V24" s="150"/>
      <c r="W24" s="148" t="s">
        <v>668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669</v>
      </c>
      <c r="H25" s="121"/>
      <c r="I25" s="121"/>
      <c r="J25" s="121"/>
      <c r="K25" s="121"/>
      <c r="L25" s="121"/>
      <c r="M25" s="121"/>
      <c r="N25" s="121"/>
      <c r="O25" s="122"/>
      <c r="P25" s="148" t="s">
        <v>668</v>
      </c>
      <c r="Q25" s="149"/>
      <c r="R25" s="149"/>
      <c r="S25" s="149"/>
      <c r="T25" s="149"/>
      <c r="U25" s="149"/>
      <c r="V25" s="150"/>
      <c r="W25" s="148" t="s">
        <v>668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669</v>
      </c>
      <c r="H26" s="121"/>
      <c r="I26" s="121"/>
      <c r="J26" s="121"/>
      <c r="K26" s="121"/>
      <c r="L26" s="121"/>
      <c r="M26" s="121"/>
      <c r="N26" s="121"/>
      <c r="O26" s="122"/>
      <c r="P26" s="148" t="s">
        <v>668</v>
      </c>
      <c r="Q26" s="149"/>
      <c r="R26" s="149"/>
      <c r="S26" s="149"/>
      <c r="T26" s="149"/>
      <c r="U26" s="149"/>
      <c r="V26" s="150"/>
      <c r="W26" s="148" t="s">
        <v>668</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669</v>
      </c>
      <c r="H27" s="121"/>
      <c r="I27" s="121"/>
      <c r="J27" s="121"/>
      <c r="K27" s="121"/>
      <c r="L27" s="121"/>
      <c r="M27" s="121"/>
      <c r="N27" s="121"/>
      <c r="O27" s="122"/>
      <c r="P27" s="148" t="s">
        <v>668</v>
      </c>
      <c r="Q27" s="149"/>
      <c r="R27" s="149"/>
      <c r="S27" s="149"/>
      <c r="T27" s="149"/>
      <c r="U27" s="149"/>
      <c r="V27" s="150"/>
      <c r="W27" s="148" t="s">
        <v>668</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11</v>
      </c>
      <c r="Q29" s="149"/>
      <c r="R29" s="149"/>
      <c r="S29" s="149"/>
      <c r="T29" s="149"/>
      <c r="U29" s="149"/>
      <c r="V29" s="150"/>
      <c r="W29" s="196">
        <f>AR13</f>
        <v>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655</v>
      </c>
      <c r="AR31" s="163"/>
      <c r="AS31" s="164" t="s">
        <v>185</v>
      </c>
      <c r="AT31" s="187"/>
      <c r="AU31" s="256" t="s">
        <v>655</v>
      </c>
      <c r="AV31" s="256"/>
      <c r="AW31" s="360" t="s">
        <v>175</v>
      </c>
      <c r="AX31" s="361"/>
    </row>
    <row r="32" spans="1:50" ht="23.25" customHeight="1" x14ac:dyDescent="0.15">
      <c r="A32" s="497"/>
      <c r="B32" s="495"/>
      <c r="C32" s="495"/>
      <c r="D32" s="495"/>
      <c r="E32" s="495"/>
      <c r="F32" s="496"/>
      <c r="G32" s="522" t="s">
        <v>643</v>
      </c>
      <c r="H32" s="523"/>
      <c r="I32" s="523"/>
      <c r="J32" s="523"/>
      <c r="K32" s="523"/>
      <c r="L32" s="523"/>
      <c r="M32" s="523"/>
      <c r="N32" s="523"/>
      <c r="O32" s="524"/>
      <c r="P32" s="176" t="s">
        <v>677</v>
      </c>
      <c r="Q32" s="176"/>
      <c r="R32" s="176"/>
      <c r="S32" s="176"/>
      <c r="T32" s="176"/>
      <c r="U32" s="176"/>
      <c r="V32" s="176"/>
      <c r="W32" s="176"/>
      <c r="X32" s="218"/>
      <c r="Y32" s="324" t="s">
        <v>12</v>
      </c>
      <c r="Z32" s="531"/>
      <c r="AA32" s="532"/>
      <c r="AB32" s="533" t="s">
        <v>661</v>
      </c>
      <c r="AC32" s="533"/>
      <c r="AD32" s="533"/>
      <c r="AE32" s="348" t="s">
        <v>663</v>
      </c>
      <c r="AF32" s="349"/>
      <c r="AG32" s="349"/>
      <c r="AH32" s="374"/>
      <c r="AI32" s="348" t="s">
        <v>663</v>
      </c>
      <c r="AJ32" s="349"/>
      <c r="AK32" s="349"/>
      <c r="AL32" s="349"/>
      <c r="AM32" s="348" t="s">
        <v>663</v>
      </c>
      <c r="AN32" s="349"/>
      <c r="AO32" s="349"/>
      <c r="AP32" s="349"/>
      <c r="AQ32" s="151" t="s">
        <v>655</v>
      </c>
      <c r="AR32" s="152"/>
      <c r="AS32" s="152"/>
      <c r="AT32" s="153"/>
      <c r="AU32" s="349" t="s">
        <v>655</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662</v>
      </c>
      <c r="AC33" s="504"/>
      <c r="AD33" s="504"/>
      <c r="AE33" s="348" t="s">
        <v>663</v>
      </c>
      <c r="AF33" s="349"/>
      <c r="AG33" s="349"/>
      <c r="AH33" s="374"/>
      <c r="AI33" s="348" t="s">
        <v>663</v>
      </c>
      <c r="AJ33" s="349"/>
      <c r="AK33" s="349"/>
      <c r="AL33" s="349"/>
      <c r="AM33" s="348" t="s">
        <v>663</v>
      </c>
      <c r="AN33" s="349"/>
      <c r="AO33" s="349"/>
      <c r="AP33" s="349"/>
      <c r="AQ33" s="151" t="s">
        <v>655</v>
      </c>
      <c r="AR33" s="152"/>
      <c r="AS33" s="152"/>
      <c r="AT33" s="153"/>
      <c r="AU33" s="349" t="s">
        <v>655</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663</v>
      </c>
      <c r="AF34" s="349"/>
      <c r="AG34" s="349"/>
      <c r="AH34" s="374"/>
      <c r="AI34" s="348" t="s">
        <v>663</v>
      </c>
      <c r="AJ34" s="349"/>
      <c r="AK34" s="349"/>
      <c r="AL34" s="349"/>
      <c r="AM34" s="348" t="s">
        <v>663</v>
      </c>
      <c r="AN34" s="349"/>
      <c r="AO34" s="349"/>
      <c r="AP34" s="349"/>
      <c r="AQ34" s="151" t="s">
        <v>655</v>
      </c>
      <c r="AR34" s="152"/>
      <c r="AS34" s="152"/>
      <c r="AT34" s="153"/>
      <c r="AU34" s="349" t="s">
        <v>655</v>
      </c>
      <c r="AV34" s="349"/>
      <c r="AW34" s="349"/>
      <c r="AX34" s="350"/>
    </row>
    <row r="35" spans="1:51" ht="23.25" customHeight="1" x14ac:dyDescent="0.15">
      <c r="A35" s="876" t="s">
        <v>299</v>
      </c>
      <c r="B35" s="877"/>
      <c r="C35" s="877"/>
      <c r="D35" s="877"/>
      <c r="E35" s="877"/>
      <c r="F35" s="878"/>
      <c r="G35" s="882" t="s">
        <v>679</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 t="shared" ref="AY38:AY43" si="0">$AY$37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0"/>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0"/>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1"/>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1"/>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2"/>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2"/>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3"/>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3"/>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374"/>
      <c r="AU67" s="349"/>
      <c r="AV67" s="349"/>
      <c r="AW67" s="349"/>
      <c r="AX67" s="350"/>
      <c r="AY67">
        <f t="shared" ref="AY67:AY72" si="4">$AY$65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374"/>
      <c r="AU68" s="349"/>
      <c r="AV68" s="349"/>
      <c r="AW68" s="349"/>
      <c r="AX68" s="350"/>
      <c r="AY68">
        <f t="shared" si="4"/>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374"/>
      <c r="AU69" s="349"/>
      <c r="AV69" s="349"/>
      <c r="AW69" s="349"/>
      <c r="AX69" s="350"/>
      <c r="AY69">
        <f t="shared" si="4"/>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374"/>
      <c r="AU70" s="349"/>
      <c r="AV70" s="349"/>
      <c r="AW70" s="349"/>
      <c r="AX70" s="350"/>
      <c r="AY70">
        <f t="shared" si="4"/>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374"/>
      <c r="AU71" s="349"/>
      <c r="AV71" s="349"/>
      <c r="AW71" s="349"/>
      <c r="AX71" s="350"/>
      <c r="AY71">
        <f t="shared" si="4"/>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374"/>
      <c r="AU72" s="349"/>
      <c r="AV72" s="349"/>
      <c r="AW72" s="349"/>
      <c r="AX72" s="350"/>
      <c r="AY72">
        <f t="shared" si="4"/>
        <v>0</v>
      </c>
    </row>
    <row r="73" spans="1:51" ht="18.75" hidden="1" customHeight="1" x14ac:dyDescent="0.15">
      <c r="A73" s="816" t="s">
        <v>271</v>
      </c>
      <c r="B73" s="817"/>
      <c r="C73" s="817"/>
      <c r="D73" s="817"/>
      <c r="E73" s="817"/>
      <c r="F73" s="818"/>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19"/>
      <c r="B76" s="820"/>
      <c r="C76" s="820"/>
      <c r="D76" s="820"/>
      <c r="E76" s="820"/>
      <c r="F76" s="821"/>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19"/>
      <c r="B77" s="820"/>
      <c r="C77" s="820"/>
      <c r="D77" s="820"/>
      <c r="E77" s="820"/>
      <c r="F77" s="821"/>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1" t="s">
        <v>302</v>
      </c>
      <c r="B78" s="892"/>
      <c r="C78" s="892"/>
      <c r="D78" s="892"/>
      <c r="E78" s="889" t="s">
        <v>249</v>
      </c>
      <c r="F78" s="890"/>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5" t="s">
        <v>262</v>
      </c>
      <c r="C80" s="826"/>
      <c r="D80" s="826"/>
      <c r="E80" s="826"/>
      <c r="F80" s="827"/>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1"/>
      <c r="AY80">
        <f>COUNTA($G$82)</f>
        <v>0</v>
      </c>
    </row>
    <row r="81" spans="1:60" ht="22.5" hidden="1" customHeight="1" x14ac:dyDescent="0.15">
      <c r="A81" s="502"/>
      <c r="B81" s="828"/>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8"/>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x14ac:dyDescent="0.15">
      <c r="A83" s="502"/>
      <c r="B83" s="828"/>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x14ac:dyDescent="0.15">
      <c r="A84" s="502"/>
      <c r="B84" s="829"/>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374"/>
      <c r="AI97" s="348"/>
      <c r="AJ97" s="349"/>
      <c r="AK97" s="349"/>
      <c r="AL97" s="374"/>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374"/>
      <c r="AI98" s="348"/>
      <c r="AJ98" s="349"/>
      <c r="AK98" s="349"/>
      <c r="AL98" s="374"/>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3"/>
      <c r="B99" s="859"/>
      <c r="C99" s="859"/>
      <c r="D99" s="859"/>
      <c r="E99" s="859"/>
      <c r="F99" s="860"/>
      <c r="G99" s="786"/>
      <c r="H99" s="233"/>
      <c r="I99" s="233"/>
      <c r="J99" s="233"/>
      <c r="K99" s="233"/>
      <c r="L99" s="233"/>
      <c r="M99" s="233"/>
      <c r="N99" s="233"/>
      <c r="O99" s="787"/>
      <c r="P99" s="822"/>
      <c r="Q99" s="822"/>
      <c r="R99" s="822"/>
      <c r="S99" s="822"/>
      <c r="T99" s="822"/>
      <c r="U99" s="822"/>
      <c r="V99" s="822"/>
      <c r="W99" s="822"/>
      <c r="X99" s="823"/>
      <c r="Y99" s="462" t="s">
        <v>13</v>
      </c>
      <c r="Z99" s="463"/>
      <c r="AA99" s="464"/>
      <c r="AB99" s="444" t="s">
        <v>14</v>
      </c>
      <c r="AC99" s="445"/>
      <c r="AD99" s="446"/>
      <c r="AE99" s="796"/>
      <c r="AF99" s="797"/>
      <c r="AG99" s="797"/>
      <c r="AH99" s="824"/>
      <c r="AI99" s="796"/>
      <c r="AJ99" s="797"/>
      <c r="AK99" s="797"/>
      <c r="AL99" s="824"/>
      <c r="AM99" s="796"/>
      <c r="AN99" s="797"/>
      <c r="AO99" s="797"/>
      <c r="AP99" s="797"/>
      <c r="AQ99" s="798"/>
      <c r="AR99" s="799"/>
      <c r="AS99" s="799"/>
      <c r="AT99" s="800"/>
      <c r="AU99" s="797"/>
      <c r="AV99" s="797"/>
      <c r="AW99" s="797"/>
      <c r="AX99" s="801"/>
      <c r="AY99">
        <f>$AY$95</f>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7"/>
      <c r="Z100" s="448"/>
      <c r="AA100" s="449"/>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3"/>
      <c r="B101" s="474"/>
      <c r="C101" s="474"/>
      <c r="D101" s="474"/>
      <c r="E101" s="474"/>
      <c r="F101" s="475"/>
      <c r="G101" s="176" t="s">
        <v>644</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662</v>
      </c>
      <c r="AC101" s="533"/>
      <c r="AD101" s="533"/>
      <c r="AE101" s="343" t="s">
        <v>668</v>
      </c>
      <c r="AF101" s="343"/>
      <c r="AG101" s="343"/>
      <c r="AH101" s="343"/>
      <c r="AI101" s="343" t="s">
        <v>668</v>
      </c>
      <c r="AJ101" s="343"/>
      <c r="AK101" s="343"/>
      <c r="AL101" s="343"/>
      <c r="AM101" s="343" t="s">
        <v>668</v>
      </c>
      <c r="AN101" s="343"/>
      <c r="AO101" s="343"/>
      <c r="AP101" s="343"/>
      <c r="AQ101" s="343" t="s">
        <v>655</v>
      </c>
      <c r="AR101" s="343"/>
      <c r="AS101" s="343"/>
      <c r="AT101" s="343"/>
      <c r="AU101" s="348" t="s">
        <v>668</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662</v>
      </c>
      <c r="AC102" s="533"/>
      <c r="AD102" s="533"/>
      <c r="AE102" s="343" t="s">
        <v>668</v>
      </c>
      <c r="AF102" s="343"/>
      <c r="AG102" s="343"/>
      <c r="AH102" s="343"/>
      <c r="AI102" s="343" t="s">
        <v>668</v>
      </c>
      <c r="AJ102" s="343"/>
      <c r="AK102" s="343"/>
      <c r="AL102" s="343"/>
      <c r="AM102" s="343" t="s">
        <v>668</v>
      </c>
      <c r="AN102" s="343"/>
      <c r="AO102" s="343"/>
      <c r="AP102" s="343"/>
      <c r="AQ102" s="343">
        <v>46</v>
      </c>
      <c r="AR102" s="343"/>
      <c r="AS102" s="343"/>
      <c r="AT102" s="343"/>
      <c r="AU102" s="356">
        <v>25</v>
      </c>
      <c r="AV102" s="357"/>
      <c r="AW102" s="357"/>
      <c r="AX102" s="909"/>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374"/>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37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664</v>
      </c>
      <c r="AC116" s="286"/>
      <c r="AD116" s="287"/>
      <c r="AE116" s="343" t="s">
        <v>668</v>
      </c>
      <c r="AF116" s="343"/>
      <c r="AG116" s="343"/>
      <c r="AH116" s="343"/>
      <c r="AI116" s="343" t="s">
        <v>668</v>
      </c>
      <c r="AJ116" s="343"/>
      <c r="AK116" s="343"/>
      <c r="AL116" s="343"/>
      <c r="AM116" s="343" t="s">
        <v>668</v>
      </c>
      <c r="AN116" s="343"/>
      <c r="AO116" s="343"/>
      <c r="AP116" s="343"/>
      <c r="AQ116" s="348">
        <v>0.23910000000000001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665</v>
      </c>
      <c r="AC117" s="328"/>
      <c r="AD117" s="329"/>
      <c r="AE117" s="291" t="s">
        <v>668</v>
      </c>
      <c r="AF117" s="291"/>
      <c r="AG117" s="291"/>
      <c r="AH117" s="291"/>
      <c r="AI117" s="291" t="s">
        <v>668</v>
      </c>
      <c r="AJ117" s="291"/>
      <c r="AK117" s="291"/>
      <c r="AL117" s="291"/>
      <c r="AM117" s="291" t="s">
        <v>668</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hidden="1" customHeight="1" x14ac:dyDescent="0.15">
      <c r="A134" s="973"/>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638</v>
      </c>
      <c r="AN134" s="152"/>
      <c r="AO134" s="152"/>
      <c r="AP134" s="152"/>
      <c r="AQ134" s="251" t="s">
        <v>638</v>
      </c>
      <c r="AR134" s="152"/>
      <c r="AS134" s="152"/>
      <c r="AT134" s="152"/>
      <c r="AU134" s="251" t="s">
        <v>638</v>
      </c>
      <c r="AV134" s="152"/>
      <c r="AW134" s="152"/>
      <c r="AX134" s="193"/>
      <c r="AY134">
        <f>$AY$132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638</v>
      </c>
      <c r="AN135" s="152"/>
      <c r="AO135" s="152"/>
      <c r="AP135" s="152"/>
      <c r="AQ135" s="251" t="s">
        <v>638</v>
      </c>
      <c r="AR135" s="152"/>
      <c r="AS135" s="152"/>
      <c r="AT135" s="152"/>
      <c r="AU135" s="251" t="s">
        <v>638</v>
      </c>
      <c r="AV135" s="152"/>
      <c r="AW135" s="152"/>
      <c r="AX135" s="193"/>
      <c r="AY135">
        <f>$AY$132</f>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669</v>
      </c>
      <c r="AR149" s="256"/>
      <c r="AS149" s="164" t="s">
        <v>185</v>
      </c>
      <c r="AT149" s="187"/>
      <c r="AU149" s="163" t="s">
        <v>669</v>
      </c>
      <c r="AV149" s="163"/>
      <c r="AW149" s="164" t="s">
        <v>175</v>
      </c>
      <c r="AX149" s="165"/>
      <c r="AY149">
        <f>$AY$148</f>
        <v>1</v>
      </c>
    </row>
    <row r="150" spans="1:51" ht="39.75" customHeight="1" x14ac:dyDescent="0.15">
      <c r="A150" s="973"/>
      <c r="B150" s="238"/>
      <c r="C150" s="237"/>
      <c r="D150" s="238"/>
      <c r="E150" s="237"/>
      <c r="F150" s="299"/>
      <c r="G150" s="217" t="s">
        <v>669</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669</v>
      </c>
      <c r="AC150" s="209"/>
      <c r="AD150" s="209"/>
      <c r="AE150" s="251" t="s">
        <v>669</v>
      </c>
      <c r="AF150" s="152"/>
      <c r="AG150" s="152"/>
      <c r="AH150" s="152"/>
      <c r="AI150" s="251" t="s">
        <v>669</v>
      </c>
      <c r="AJ150" s="152"/>
      <c r="AK150" s="152"/>
      <c r="AL150" s="152"/>
      <c r="AM150" s="251" t="s">
        <v>669</v>
      </c>
      <c r="AN150" s="152"/>
      <c r="AO150" s="152"/>
      <c r="AP150" s="152"/>
      <c r="AQ150" s="251" t="s">
        <v>669</v>
      </c>
      <c r="AR150" s="152"/>
      <c r="AS150" s="152"/>
      <c r="AT150" s="152"/>
      <c r="AU150" s="251" t="s">
        <v>669</v>
      </c>
      <c r="AV150" s="152"/>
      <c r="AW150" s="152"/>
      <c r="AX150" s="193"/>
      <c r="AY150">
        <f>$AY$148</f>
        <v>1</v>
      </c>
    </row>
    <row r="151" spans="1:51" ht="39.75"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669</v>
      </c>
      <c r="AC151" s="160"/>
      <c r="AD151" s="160"/>
      <c r="AE151" s="251" t="s">
        <v>669</v>
      </c>
      <c r="AF151" s="152"/>
      <c r="AG151" s="152"/>
      <c r="AH151" s="152"/>
      <c r="AI151" s="251" t="s">
        <v>669</v>
      </c>
      <c r="AJ151" s="152"/>
      <c r="AK151" s="152"/>
      <c r="AL151" s="152"/>
      <c r="AM151" s="251" t="s">
        <v>669</v>
      </c>
      <c r="AN151" s="152"/>
      <c r="AO151" s="152"/>
      <c r="AP151" s="152"/>
      <c r="AQ151" s="251" t="s">
        <v>669</v>
      </c>
      <c r="AR151" s="152"/>
      <c r="AS151" s="152"/>
      <c r="AT151" s="152"/>
      <c r="AU151" s="251" t="s">
        <v>669</v>
      </c>
      <c r="AV151" s="152"/>
      <c r="AW151" s="152"/>
      <c r="AX151" s="193"/>
      <c r="AY151">
        <f>$AY$148</f>
        <v>1</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1</v>
      </c>
    </row>
    <row r="154" spans="1:51" ht="22.5" customHeight="1" x14ac:dyDescent="0.15">
      <c r="A154" s="973"/>
      <c r="B154" s="238"/>
      <c r="C154" s="237"/>
      <c r="D154" s="238"/>
      <c r="E154" s="237"/>
      <c r="F154" s="299"/>
      <c r="G154" s="217" t="s">
        <v>647</v>
      </c>
      <c r="H154" s="176"/>
      <c r="I154" s="176"/>
      <c r="J154" s="176"/>
      <c r="K154" s="176"/>
      <c r="L154" s="176"/>
      <c r="M154" s="176"/>
      <c r="N154" s="176"/>
      <c r="O154" s="176"/>
      <c r="P154" s="218"/>
      <c r="Q154" s="175" t="s">
        <v>666</v>
      </c>
      <c r="R154" s="176"/>
      <c r="S154" s="176"/>
      <c r="T154" s="176"/>
      <c r="U154" s="176"/>
      <c r="V154" s="176"/>
      <c r="W154" s="176"/>
      <c r="X154" s="176"/>
      <c r="Y154" s="176"/>
      <c r="Z154" s="176"/>
      <c r="AA154" s="900"/>
      <c r="AB154" s="241" t="s">
        <v>648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1</v>
      </c>
    </row>
    <row r="157" spans="1:51" ht="135" customHeight="1" x14ac:dyDescent="0.15">
      <c r="A157" s="973"/>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1"/>
      <c r="AB157" s="243"/>
      <c r="AC157" s="244"/>
      <c r="AD157" s="244"/>
      <c r="AE157" s="175" t="s">
        <v>667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1</v>
      </c>
    </row>
    <row r="158" spans="1:51" ht="13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30"/>
      <c r="G430" s="226" t="s">
        <v>204</v>
      </c>
      <c r="H430" s="173"/>
      <c r="I430" s="173"/>
      <c r="J430" s="227" t="s">
        <v>637</v>
      </c>
      <c r="K430" s="228"/>
      <c r="L430" s="228"/>
      <c r="M430" s="228"/>
      <c r="N430" s="228"/>
      <c r="O430" s="228"/>
      <c r="P430" s="228"/>
      <c r="Q430" s="228"/>
      <c r="R430" s="228"/>
      <c r="S430" s="228"/>
      <c r="T430" s="229"/>
      <c r="U430" s="230" t="s">
        <v>669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3"/>
      <c r="AQ433" s="151" t="s">
        <v>638</v>
      </c>
      <c r="AR433" s="152"/>
      <c r="AS433" s="152"/>
      <c r="AT433" s="153"/>
      <c r="AU433" s="152" t="s">
        <v>638</v>
      </c>
      <c r="AV433" s="152"/>
      <c r="AW433" s="152"/>
      <c r="AX433" s="193"/>
      <c r="AY433">
        <f>$AY$431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638</v>
      </c>
      <c r="AN434" s="152"/>
      <c r="AO434" s="152"/>
      <c r="AP434" s="153"/>
      <c r="AQ434" s="151" t="s">
        <v>638</v>
      </c>
      <c r="AR434" s="152"/>
      <c r="AS434" s="152"/>
      <c r="AT434" s="153"/>
      <c r="AU434" s="152" t="s">
        <v>638</v>
      </c>
      <c r="AV434" s="152"/>
      <c r="AW434" s="152"/>
      <c r="AX434" s="193"/>
      <c r="AY434">
        <f>$AY$431</f>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638</v>
      </c>
      <c r="AN435" s="152"/>
      <c r="AO435" s="152"/>
      <c r="AP435" s="153"/>
      <c r="AQ435" s="151" t="s">
        <v>638</v>
      </c>
      <c r="AR435" s="152"/>
      <c r="AS435" s="152"/>
      <c r="AT435" s="153"/>
      <c r="AU435" s="152" t="s">
        <v>638</v>
      </c>
      <c r="AV435" s="152"/>
      <c r="AW435" s="152"/>
      <c r="AX435" s="193"/>
      <c r="AY435">
        <f>$AY$431</f>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hidden="1"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3"/>
      <c r="AQ458" s="151" t="s">
        <v>638</v>
      </c>
      <c r="AR458" s="152"/>
      <c r="AS458" s="152"/>
      <c r="AT458" s="153"/>
      <c r="AU458" s="152" t="s">
        <v>638</v>
      </c>
      <c r="AV458" s="152"/>
      <c r="AW458" s="152"/>
      <c r="AX458" s="193"/>
      <c r="AY458">
        <f>$AY$456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638</v>
      </c>
      <c r="AN459" s="152"/>
      <c r="AO459" s="152"/>
      <c r="AP459" s="153"/>
      <c r="AQ459" s="151" t="s">
        <v>638</v>
      </c>
      <c r="AR459" s="152"/>
      <c r="AS459" s="152"/>
      <c r="AT459" s="153"/>
      <c r="AU459" s="152" t="s">
        <v>638</v>
      </c>
      <c r="AV459" s="152"/>
      <c r="AW459" s="152"/>
      <c r="AX459" s="193"/>
      <c r="AY459">
        <f>$AY$456</f>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638</v>
      </c>
      <c r="AN460" s="152"/>
      <c r="AO460" s="152"/>
      <c r="AP460" s="153"/>
      <c r="AQ460" s="151" t="s">
        <v>638</v>
      </c>
      <c r="AR460" s="152"/>
      <c r="AS460" s="152"/>
      <c r="AT460" s="153"/>
      <c r="AU460" s="152" t="s">
        <v>638</v>
      </c>
      <c r="AV460" s="152"/>
      <c r="AW460" s="152"/>
      <c r="AX460" s="193"/>
      <c r="AY460">
        <f>$AY$456</f>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638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669</v>
      </c>
      <c r="AF693" s="163"/>
      <c r="AG693" s="164" t="s">
        <v>185</v>
      </c>
      <c r="AH693" s="187"/>
      <c r="AI693" s="201"/>
      <c r="AJ693" s="201"/>
      <c r="AK693" s="201"/>
      <c r="AL693" s="202"/>
      <c r="AM693" s="201"/>
      <c r="AN693" s="201"/>
      <c r="AO693" s="201"/>
      <c r="AP693" s="202"/>
      <c r="AQ693" s="216" t="s">
        <v>669</v>
      </c>
      <c r="AR693" s="163"/>
      <c r="AS693" s="164" t="s">
        <v>185</v>
      </c>
      <c r="AT693" s="187"/>
      <c r="AU693" s="163" t="s">
        <v>669</v>
      </c>
      <c r="AV693" s="163"/>
      <c r="AW693" s="164" t="s">
        <v>175</v>
      </c>
      <c r="AX693" s="165"/>
      <c r="AY693">
        <f>$AY$692</f>
        <v>1</v>
      </c>
    </row>
    <row r="694" spans="1:51" ht="23.25" customHeight="1" x14ac:dyDescent="0.15">
      <c r="A694" s="973"/>
      <c r="B694" s="238"/>
      <c r="C694" s="237"/>
      <c r="D694" s="238"/>
      <c r="E694" s="181"/>
      <c r="F694" s="182"/>
      <c r="G694" s="217" t="s">
        <v>669</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669</v>
      </c>
      <c r="AC694" s="160"/>
      <c r="AD694" s="160"/>
      <c r="AE694" s="151" t="s">
        <v>669</v>
      </c>
      <c r="AF694" s="152"/>
      <c r="AG694" s="152"/>
      <c r="AH694" s="152"/>
      <c r="AI694" s="151" t="s">
        <v>669</v>
      </c>
      <c r="AJ694" s="152"/>
      <c r="AK694" s="152"/>
      <c r="AL694" s="152"/>
      <c r="AM694" s="151" t="s">
        <v>669</v>
      </c>
      <c r="AN694" s="152"/>
      <c r="AO694" s="152"/>
      <c r="AP694" s="153"/>
      <c r="AQ694" s="151" t="s">
        <v>669</v>
      </c>
      <c r="AR694" s="152"/>
      <c r="AS694" s="152"/>
      <c r="AT694" s="153"/>
      <c r="AU694" s="152" t="s">
        <v>669</v>
      </c>
      <c r="AV694" s="152"/>
      <c r="AW694" s="152"/>
      <c r="AX694" s="193"/>
      <c r="AY694">
        <f>$AY$692</f>
        <v>1</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669</v>
      </c>
      <c r="AC695" s="209"/>
      <c r="AD695" s="209"/>
      <c r="AE695" s="151" t="s">
        <v>669</v>
      </c>
      <c r="AF695" s="152"/>
      <c r="AG695" s="152"/>
      <c r="AH695" s="153"/>
      <c r="AI695" s="151" t="s">
        <v>669</v>
      </c>
      <c r="AJ695" s="152"/>
      <c r="AK695" s="152"/>
      <c r="AL695" s="152"/>
      <c r="AM695" s="151" t="s">
        <v>669</v>
      </c>
      <c r="AN695" s="152"/>
      <c r="AO695" s="152"/>
      <c r="AP695" s="153"/>
      <c r="AQ695" s="151" t="s">
        <v>669</v>
      </c>
      <c r="AR695" s="152"/>
      <c r="AS695" s="152"/>
      <c r="AT695" s="153"/>
      <c r="AU695" s="152" t="s">
        <v>669</v>
      </c>
      <c r="AV695" s="152"/>
      <c r="AW695" s="152"/>
      <c r="AX695" s="193"/>
      <c r="AY695">
        <f>$AY$692</f>
        <v>1</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669</v>
      </c>
      <c r="AF696" s="152"/>
      <c r="AG696" s="152"/>
      <c r="AH696" s="153"/>
      <c r="AI696" s="151" t="s">
        <v>669</v>
      </c>
      <c r="AJ696" s="152"/>
      <c r="AK696" s="152"/>
      <c r="AL696" s="152"/>
      <c r="AM696" s="151" t="s">
        <v>669</v>
      </c>
      <c r="AN696" s="152"/>
      <c r="AO696" s="152"/>
      <c r="AP696" s="153"/>
      <c r="AQ696" s="151" t="s">
        <v>669</v>
      </c>
      <c r="AR696" s="152"/>
      <c r="AS696" s="152"/>
      <c r="AT696" s="153"/>
      <c r="AU696" s="152" t="s">
        <v>669</v>
      </c>
      <c r="AV696" s="152"/>
      <c r="AW696" s="152"/>
      <c r="AX696" s="193"/>
      <c r="AY696">
        <f>$AY$692</f>
        <v>1</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669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2"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3"/>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99.9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4" t="s">
        <v>636</v>
      </c>
      <c r="AE702" s="875"/>
      <c r="AF702" s="875"/>
      <c r="AG702" s="864" t="s">
        <v>649</v>
      </c>
      <c r="AH702" s="865"/>
      <c r="AI702" s="865"/>
      <c r="AJ702" s="865"/>
      <c r="AK702" s="865"/>
      <c r="AL702" s="865"/>
      <c r="AM702" s="865"/>
      <c r="AN702" s="865"/>
      <c r="AO702" s="865"/>
      <c r="AP702" s="865"/>
      <c r="AQ702" s="865"/>
      <c r="AR702" s="865"/>
      <c r="AS702" s="865"/>
      <c r="AT702" s="865"/>
      <c r="AU702" s="865"/>
      <c r="AV702" s="865"/>
      <c r="AW702" s="865"/>
      <c r="AX702" s="866"/>
    </row>
    <row r="703" spans="1:51" ht="99.9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636</v>
      </c>
      <c r="AE703" s="170"/>
      <c r="AF703" s="170"/>
      <c r="AG703" s="649" t="s">
        <v>650</v>
      </c>
      <c r="AH703" s="650"/>
      <c r="AI703" s="650"/>
      <c r="AJ703" s="650"/>
      <c r="AK703" s="650"/>
      <c r="AL703" s="650"/>
      <c r="AM703" s="650"/>
      <c r="AN703" s="650"/>
      <c r="AO703" s="650"/>
      <c r="AP703" s="650"/>
      <c r="AQ703" s="650"/>
      <c r="AR703" s="650"/>
      <c r="AS703" s="650"/>
      <c r="AT703" s="650"/>
      <c r="AU703" s="650"/>
      <c r="AV703" s="650"/>
      <c r="AW703" s="650"/>
      <c r="AX703" s="651"/>
    </row>
    <row r="704" spans="1:51" ht="99.9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636</v>
      </c>
      <c r="AE704" s="568"/>
      <c r="AF704" s="568"/>
      <c r="AG704" s="410" t="s">
        <v>651</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652</v>
      </c>
      <c r="AE705" s="718"/>
      <c r="AF705" s="718"/>
      <c r="AG705" s="175" t="s">
        <v>655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670</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652</v>
      </c>
      <c r="AE708" s="653"/>
      <c r="AF708" s="653"/>
      <c r="AG708" s="508" t="s">
        <v>653</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652</v>
      </c>
      <c r="AE709" s="170"/>
      <c r="AF709" s="170"/>
      <c r="AG709" s="649" t="s">
        <v>654</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652</v>
      </c>
      <c r="AE710" s="170"/>
      <c r="AF710" s="170"/>
      <c r="AG710" s="649" t="s">
        <v>654</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652</v>
      </c>
      <c r="AE711" s="170"/>
      <c r="AF711" s="170"/>
      <c r="AG711" s="649" t="s">
        <v>654</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652</v>
      </c>
      <c r="AE712" s="568"/>
      <c r="AF712" s="568"/>
      <c r="AG712" s="576" t="s">
        <v>654</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49" t="s">
        <v>654</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652</v>
      </c>
      <c r="AE714" s="574"/>
      <c r="AF714" s="575"/>
      <c r="AG714" s="674" t="s">
        <v>654</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652</v>
      </c>
      <c r="AE715" s="653"/>
      <c r="AF715" s="759"/>
      <c r="AG715" s="508" t="s">
        <v>654</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652</v>
      </c>
      <c r="AE716" s="741"/>
      <c r="AF716" s="741"/>
      <c r="AG716" s="649" t="s">
        <v>654</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652</v>
      </c>
      <c r="AE717" s="170"/>
      <c r="AF717" s="170"/>
      <c r="AG717" s="649" t="s">
        <v>654</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652</v>
      </c>
      <c r="AE718" s="170"/>
      <c r="AF718" s="170"/>
      <c r="AG718" s="178" t="s">
        <v>654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652</v>
      </c>
      <c r="AE719" s="653"/>
      <c r="AF719" s="653"/>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7"/>
      <c r="D722" s="898"/>
      <c r="E722" s="898"/>
      <c r="F722" s="899"/>
      <c r="G722" s="915"/>
      <c r="H722" s="916"/>
      <c r="I722" s="63" t="str">
        <f>IF(OR(G722="　", G722=""), "", "-")</f>
        <v/>
      </c>
      <c r="J722" s="896"/>
      <c r="K722" s="896"/>
      <c r="L722" s="63" t="str">
        <f>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7"/>
      <c r="D723" s="898"/>
      <c r="E723" s="898"/>
      <c r="F723" s="899"/>
      <c r="G723" s="915"/>
      <c r="H723" s="916"/>
      <c r="I723" s="63" t="str">
        <f>IF(OR(G723="　", G723=""), "", "-")</f>
        <v/>
      </c>
      <c r="J723" s="896"/>
      <c r="K723" s="896"/>
      <c r="L723" s="63" t="str">
        <f>IF(M723="","","-")</f>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7"/>
      <c r="D724" s="898"/>
      <c r="E724" s="898"/>
      <c r="F724" s="899"/>
      <c r="G724" s="915"/>
      <c r="H724" s="916"/>
      <c r="I724" s="63" t="str">
        <f>IF(OR(G724="　", G724=""), "", "-")</f>
        <v/>
      </c>
      <c r="J724" s="896"/>
      <c r="K724" s="896"/>
      <c r="L724" s="63" t="str">
        <f>IF(M724="","","-")</f>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7"/>
      <c r="D725" s="898"/>
      <c r="E725" s="898"/>
      <c r="F725" s="899"/>
      <c r="G725" s="938"/>
      <c r="H725" s="939"/>
      <c r="I725" s="65" t="str">
        <f>IF(OR(G725="　", G725=""), "", "-")</f>
        <v/>
      </c>
      <c r="J725" s="940"/>
      <c r="K725" s="940"/>
      <c r="L725" s="65" t="str">
        <f>IF(M725="","","-")</f>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675</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325</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671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t="s">
        <v>672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t="s">
        <v>676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669</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1" t="s">
        <v>659</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660</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656</v>
      </c>
      <c r="H789" s="432"/>
      <c r="I789" s="432"/>
      <c r="J789" s="432"/>
      <c r="K789" s="433"/>
      <c r="L789" s="434" t="s">
        <v>657</v>
      </c>
      <c r="M789" s="435"/>
      <c r="N789" s="435"/>
      <c r="O789" s="435"/>
      <c r="P789" s="435"/>
      <c r="Q789" s="435"/>
      <c r="R789" s="435"/>
      <c r="S789" s="435"/>
      <c r="T789" s="435"/>
      <c r="U789" s="435"/>
      <c r="V789" s="435"/>
      <c r="W789" s="435"/>
      <c r="X789" s="436"/>
      <c r="Y789" s="437" t="s">
        <v>655</v>
      </c>
      <c r="Z789" s="438"/>
      <c r="AA789" s="438"/>
      <c r="AB789" s="539"/>
      <c r="AC789" s="431" t="s">
        <v>656</v>
      </c>
      <c r="AD789" s="432"/>
      <c r="AE789" s="432"/>
      <c r="AF789" s="432"/>
      <c r="AG789" s="433"/>
      <c r="AH789" s="434" t="s">
        <v>657</v>
      </c>
      <c r="AI789" s="435"/>
      <c r="AJ789" s="435"/>
      <c r="AK789" s="435"/>
      <c r="AL789" s="435"/>
      <c r="AM789" s="435"/>
      <c r="AN789" s="435"/>
      <c r="AO789" s="435"/>
      <c r="AP789" s="435"/>
      <c r="AQ789" s="435"/>
      <c r="AR789" s="435"/>
      <c r="AS789" s="435"/>
      <c r="AT789" s="436"/>
      <c r="AU789" s="437" t="s">
        <v>655</v>
      </c>
      <c r="AV789" s="438"/>
      <c r="AW789" s="438"/>
      <c r="AX789" s="439"/>
    </row>
    <row r="790" spans="1:51" ht="24.75" customHeight="1" x14ac:dyDescent="0.15">
      <c r="A790" s="538"/>
      <c r="B790" s="745"/>
      <c r="C790" s="745"/>
      <c r="D790" s="745"/>
      <c r="E790" s="745"/>
      <c r="F790" s="746"/>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5"/>
      <c r="C791" s="745"/>
      <c r="D791" s="745"/>
      <c r="E791" s="745"/>
      <c r="F791" s="746"/>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5"/>
      <c r="C792" s="745"/>
      <c r="D792" s="745"/>
      <c r="E792" s="745"/>
      <c r="F792" s="746"/>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5"/>
      <c r="C793" s="745"/>
      <c r="D793" s="745"/>
      <c r="E793" s="745"/>
      <c r="F793" s="746"/>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5"/>
      <c r="C794" s="745"/>
      <c r="D794" s="745"/>
      <c r="E794" s="745"/>
      <c r="F794" s="746"/>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5"/>
      <c r="C795" s="745"/>
      <c r="D795" s="745"/>
      <c r="E795" s="745"/>
      <c r="F795" s="746"/>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5"/>
      <c r="C796" s="745"/>
      <c r="D796" s="745"/>
      <c r="E796" s="745"/>
      <c r="F796" s="746"/>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5"/>
      <c r="C797" s="745"/>
      <c r="D797" s="745"/>
      <c r="E797" s="745"/>
      <c r="F797" s="746"/>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5"/>
      <c r="C798" s="745"/>
      <c r="D798" s="745"/>
      <c r="E798" s="745"/>
      <c r="F798" s="746"/>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31">$AY$800</f>
        <v>0</v>
      </c>
    </row>
    <row r="803" spans="1:51" ht="24.75" hidden="1" customHeight="1" x14ac:dyDescent="0.15">
      <c r="A803" s="538"/>
      <c r="B803" s="745"/>
      <c r="C803" s="745"/>
      <c r="D803" s="745"/>
      <c r="E803" s="745"/>
      <c r="F803" s="746"/>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31"/>
        <v>0</v>
      </c>
    </row>
    <row r="804" spans="1:51" ht="24.75" hidden="1" customHeight="1" x14ac:dyDescent="0.15">
      <c r="A804" s="538"/>
      <c r="B804" s="745"/>
      <c r="C804" s="745"/>
      <c r="D804" s="745"/>
      <c r="E804" s="745"/>
      <c r="F804" s="746"/>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31"/>
        <v>0</v>
      </c>
    </row>
    <row r="805" spans="1:51" ht="24.75" hidden="1" customHeight="1" x14ac:dyDescent="0.15">
      <c r="A805" s="538"/>
      <c r="B805" s="745"/>
      <c r="C805" s="745"/>
      <c r="D805" s="745"/>
      <c r="E805" s="745"/>
      <c r="F805" s="746"/>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31"/>
        <v>0</v>
      </c>
    </row>
    <row r="806" spans="1:51" ht="24.75" hidden="1" customHeight="1" x14ac:dyDescent="0.15">
      <c r="A806" s="538"/>
      <c r="B806" s="745"/>
      <c r="C806" s="745"/>
      <c r="D806" s="745"/>
      <c r="E806" s="745"/>
      <c r="F806" s="746"/>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31"/>
        <v>0</v>
      </c>
    </row>
    <row r="807" spans="1:51" ht="24.75" hidden="1" customHeight="1" x14ac:dyDescent="0.15">
      <c r="A807" s="538"/>
      <c r="B807" s="745"/>
      <c r="C807" s="745"/>
      <c r="D807" s="745"/>
      <c r="E807" s="745"/>
      <c r="F807" s="746"/>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31"/>
        <v>0</v>
      </c>
    </row>
    <row r="808" spans="1:51" ht="24.75" hidden="1" customHeight="1" x14ac:dyDescent="0.15">
      <c r="A808" s="538"/>
      <c r="B808" s="745"/>
      <c r="C808" s="745"/>
      <c r="D808" s="745"/>
      <c r="E808" s="745"/>
      <c r="F808" s="746"/>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31"/>
        <v>0</v>
      </c>
    </row>
    <row r="809" spans="1:51" ht="24.75" hidden="1" customHeight="1" x14ac:dyDescent="0.15">
      <c r="A809" s="538"/>
      <c r="B809" s="745"/>
      <c r="C809" s="745"/>
      <c r="D809" s="745"/>
      <c r="E809" s="745"/>
      <c r="F809" s="746"/>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31"/>
        <v>0</v>
      </c>
    </row>
    <row r="810" spans="1:51" ht="24.75" hidden="1" customHeight="1" x14ac:dyDescent="0.15">
      <c r="A810" s="538"/>
      <c r="B810" s="745"/>
      <c r="C810" s="745"/>
      <c r="D810" s="745"/>
      <c r="E810" s="745"/>
      <c r="F810" s="746"/>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31"/>
        <v>0</v>
      </c>
    </row>
    <row r="811" spans="1:51" ht="24.75" hidden="1" customHeight="1" x14ac:dyDescent="0.15">
      <c r="A811" s="538"/>
      <c r="B811" s="745"/>
      <c r="C811" s="745"/>
      <c r="D811" s="745"/>
      <c r="E811" s="745"/>
      <c r="F811" s="746"/>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31"/>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31"/>
        <v>0</v>
      </c>
    </row>
    <row r="813" spans="1:51" ht="24.75"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32">$AY$813</f>
        <v>0</v>
      </c>
    </row>
    <row r="816" spans="1:51" ht="24.75" hidden="1" customHeight="1" x14ac:dyDescent="0.15">
      <c r="A816" s="538"/>
      <c r="B816" s="745"/>
      <c r="C816" s="745"/>
      <c r="D816" s="745"/>
      <c r="E816" s="745"/>
      <c r="F816" s="746"/>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32"/>
        <v>0</v>
      </c>
    </row>
    <row r="817" spans="1:51" ht="24.75" hidden="1" customHeight="1" x14ac:dyDescent="0.15">
      <c r="A817" s="538"/>
      <c r="B817" s="745"/>
      <c r="C817" s="745"/>
      <c r="D817" s="745"/>
      <c r="E817" s="745"/>
      <c r="F817" s="746"/>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32"/>
        <v>0</v>
      </c>
    </row>
    <row r="818" spans="1:51" ht="24.75" hidden="1" customHeight="1" x14ac:dyDescent="0.15">
      <c r="A818" s="538"/>
      <c r="B818" s="745"/>
      <c r="C818" s="745"/>
      <c r="D818" s="745"/>
      <c r="E818" s="745"/>
      <c r="F818" s="746"/>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32"/>
        <v>0</v>
      </c>
    </row>
    <row r="819" spans="1:51" ht="24.75" hidden="1" customHeight="1" x14ac:dyDescent="0.15">
      <c r="A819" s="538"/>
      <c r="B819" s="745"/>
      <c r="C819" s="745"/>
      <c r="D819" s="745"/>
      <c r="E819" s="745"/>
      <c r="F819" s="746"/>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32"/>
        <v>0</v>
      </c>
    </row>
    <row r="820" spans="1:51" ht="24.75" hidden="1" customHeight="1" x14ac:dyDescent="0.15">
      <c r="A820" s="538"/>
      <c r="B820" s="745"/>
      <c r="C820" s="745"/>
      <c r="D820" s="745"/>
      <c r="E820" s="745"/>
      <c r="F820" s="746"/>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32"/>
        <v>0</v>
      </c>
    </row>
    <row r="821" spans="1:51" ht="24.75" hidden="1" customHeight="1" x14ac:dyDescent="0.15">
      <c r="A821" s="538"/>
      <c r="B821" s="745"/>
      <c r="C821" s="745"/>
      <c r="D821" s="745"/>
      <c r="E821" s="745"/>
      <c r="F821" s="746"/>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32"/>
        <v>0</v>
      </c>
    </row>
    <row r="822" spans="1:51" ht="24.75" hidden="1" customHeight="1" x14ac:dyDescent="0.15">
      <c r="A822" s="538"/>
      <c r="B822" s="745"/>
      <c r="C822" s="745"/>
      <c r="D822" s="745"/>
      <c r="E822" s="745"/>
      <c r="F822" s="746"/>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32"/>
        <v>0</v>
      </c>
    </row>
    <row r="823" spans="1:51" ht="24.75" hidden="1" customHeight="1" x14ac:dyDescent="0.15">
      <c r="A823" s="538"/>
      <c r="B823" s="745"/>
      <c r="C823" s="745"/>
      <c r="D823" s="745"/>
      <c r="E823" s="745"/>
      <c r="F823" s="746"/>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32"/>
        <v>0</v>
      </c>
    </row>
    <row r="824" spans="1:51" ht="24.75" hidden="1" customHeight="1" x14ac:dyDescent="0.15">
      <c r="A824" s="538"/>
      <c r="B824" s="745"/>
      <c r="C824" s="745"/>
      <c r="D824" s="745"/>
      <c r="E824" s="745"/>
      <c r="F824" s="746"/>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32"/>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32"/>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33">$AY$826</f>
        <v>0</v>
      </c>
    </row>
    <row r="829" spans="1:51" ht="24.75" hidden="1" customHeight="1" x14ac:dyDescent="0.15">
      <c r="A829" s="538"/>
      <c r="B829" s="745"/>
      <c r="C829" s="745"/>
      <c r="D829" s="745"/>
      <c r="E829" s="745"/>
      <c r="F829" s="746"/>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33"/>
        <v>0</v>
      </c>
    </row>
    <row r="830" spans="1:51" ht="24.75" hidden="1" customHeight="1" x14ac:dyDescent="0.15">
      <c r="A830" s="538"/>
      <c r="B830" s="745"/>
      <c r="C830" s="745"/>
      <c r="D830" s="745"/>
      <c r="E830" s="745"/>
      <c r="F830" s="746"/>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33"/>
        <v>0</v>
      </c>
    </row>
    <row r="831" spans="1:51" ht="24.75" hidden="1" customHeight="1" x14ac:dyDescent="0.15">
      <c r="A831" s="538"/>
      <c r="B831" s="745"/>
      <c r="C831" s="745"/>
      <c r="D831" s="745"/>
      <c r="E831" s="745"/>
      <c r="F831" s="746"/>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33"/>
        <v>0</v>
      </c>
    </row>
    <row r="832" spans="1:51" ht="24.75" hidden="1" customHeight="1" x14ac:dyDescent="0.15">
      <c r="A832" s="538"/>
      <c r="B832" s="745"/>
      <c r="C832" s="745"/>
      <c r="D832" s="745"/>
      <c r="E832" s="745"/>
      <c r="F832" s="746"/>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33"/>
        <v>0</v>
      </c>
    </row>
    <row r="833" spans="1:51" ht="24.75" hidden="1" customHeight="1" x14ac:dyDescent="0.15">
      <c r="A833" s="538"/>
      <c r="B833" s="745"/>
      <c r="C833" s="745"/>
      <c r="D833" s="745"/>
      <c r="E833" s="745"/>
      <c r="F833" s="746"/>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33"/>
        <v>0</v>
      </c>
    </row>
    <row r="834" spans="1:51" ht="24.75" hidden="1" customHeight="1" x14ac:dyDescent="0.15">
      <c r="A834" s="538"/>
      <c r="B834" s="745"/>
      <c r="C834" s="745"/>
      <c r="D834" s="745"/>
      <c r="E834" s="745"/>
      <c r="F834" s="746"/>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33"/>
        <v>0</v>
      </c>
    </row>
    <row r="835" spans="1:51" ht="24.75" hidden="1" customHeight="1" x14ac:dyDescent="0.15">
      <c r="A835" s="538"/>
      <c r="B835" s="745"/>
      <c r="C835" s="745"/>
      <c r="D835" s="745"/>
      <c r="E835" s="745"/>
      <c r="F835" s="746"/>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33"/>
        <v>0</v>
      </c>
    </row>
    <row r="836" spans="1:51" ht="24.75" hidden="1" customHeight="1" x14ac:dyDescent="0.15">
      <c r="A836" s="538"/>
      <c r="B836" s="745"/>
      <c r="C836" s="745"/>
      <c r="D836" s="745"/>
      <c r="E836" s="745"/>
      <c r="F836" s="746"/>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33"/>
        <v>0</v>
      </c>
    </row>
    <row r="837" spans="1:51" ht="24.75" hidden="1" customHeight="1" x14ac:dyDescent="0.15">
      <c r="A837" s="538"/>
      <c r="B837" s="745"/>
      <c r="C837" s="745"/>
      <c r="D837" s="745"/>
      <c r="E837" s="745"/>
      <c r="F837" s="746"/>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33"/>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33"/>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638</v>
      </c>
      <c r="D845" s="401"/>
      <c r="E845" s="401"/>
      <c r="F845" s="401"/>
      <c r="G845" s="401"/>
      <c r="H845" s="401"/>
      <c r="I845" s="401"/>
      <c r="J845" s="402" t="s">
        <v>638</v>
      </c>
      <c r="K845" s="403"/>
      <c r="L845" s="403"/>
      <c r="M845" s="403"/>
      <c r="N845" s="403"/>
      <c r="O845" s="403"/>
      <c r="P845" s="407" t="s">
        <v>638</v>
      </c>
      <c r="Q845" s="302"/>
      <c r="R845" s="302"/>
      <c r="S845" s="302"/>
      <c r="T845" s="302"/>
      <c r="U845" s="302"/>
      <c r="V845" s="302"/>
      <c r="W845" s="302"/>
      <c r="X845" s="302"/>
      <c r="Y845" s="303" t="s">
        <v>638</v>
      </c>
      <c r="Z845" s="304"/>
      <c r="AA845" s="304"/>
      <c r="AB845" s="305"/>
      <c r="AC845" s="307"/>
      <c r="AD845" s="308"/>
      <c r="AE845" s="308"/>
      <c r="AF845" s="308"/>
      <c r="AG845" s="308"/>
      <c r="AH845" s="404" t="s">
        <v>638</v>
      </c>
      <c r="AI845" s="405"/>
      <c r="AJ845" s="405"/>
      <c r="AK845" s="405"/>
      <c r="AL845" s="311" t="s">
        <v>638</v>
      </c>
      <c r="AM845" s="312"/>
      <c r="AN845" s="312"/>
      <c r="AO845" s="313"/>
      <c r="AP845" s="306" t="s">
        <v>638</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$AY$875</f>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$AY$908</f>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9" t="s">
        <v>251</v>
      </c>
      <c r="AQ1109" s="409"/>
      <c r="AR1109" s="409"/>
      <c r="AS1109" s="409"/>
      <c r="AT1109" s="409"/>
      <c r="AU1109" s="409"/>
      <c r="AV1109" s="409"/>
      <c r="AW1109" s="409"/>
      <c r="AX1109" s="409"/>
    </row>
    <row r="1110" spans="1:51" ht="30" customHeight="1" x14ac:dyDescent="0.15">
      <c r="A1110" s="387">
        <v>1</v>
      </c>
      <c r="B1110" s="387">
        <v>1</v>
      </c>
      <c r="C1110" s="872"/>
      <c r="D1110" s="872"/>
      <c r="E1110" s="247" t="s">
        <v>638</v>
      </c>
      <c r="F1110" s="871"/>
      <c r="G1110" s="871"/>
      <c r="H1110" s="871"/>
      <c r="I1110" s="871"/>
      <c r="J1110" s="402" t="s">
        <v>638</v>
      </c>
      <c r="K1110" s="403"/>
      <c r="L1110" s="403"/>
      <c r="M1110" s="403"/>
      <c r="N1110" s="403"/>
      <c r="O1110" s="403"/>
      <c r="P1110" s="407" t="s">
        <v>638</v>
      </c>
      <c r="Q1110" s="302"/>
      <c r="R1110" s="302"/>
      <c r="S1110" s="302"/>
      <c r="T1110" s="302"/>
      <c r="U1110" s="302"/>
      <c r="V1110" s="302"/>
      <c r="W1110" s="302"/>
      <c r="X1110" s="302"/>
      <c r="Y1110" s="303" t="s">
        <v>638</v>
      </c>
      <c r="Z1110" s="304"/>
      <c r="AA1110" s="304"/>
      <c r="AB1110" s="305"/>
      <c r="AC1110" s="307"/>
      <c r="AD1110" s="308"/>
      <c r="AE1110" s="308"/>
      <c r="AF1110" s="308"/>
      <c r="AG1110" s="308"/>
      <c r="AH1110" s="309" t="s">
        <v>638</v>
      </c>
      <c r="AI1110" s="310"/>
      <c r="AJ1110" s="310"/>
      <c r="AK1110" s="310"/>
      <c r="AL1110" s="311" t="s">
        <v>638</v>
      </c>
      <c r="AM1110" s="312"/>
      <c r="AN1110" s="312"/>
      <c r="AO1110" s="313"/>
      <c r="AP1110" s="306" t="s">
        <v>638</v>
      </c>
      <c r="AQ1110" s="306"/>
      <c r="AR1110" s="306"/>
      <c r="AS1110" s="306"/>
      <c r="AT1110" s="306"/>
      <c r="AU1110" s="306"/>
      <c r="AV1110" s="306"/>
      <c r="AW1110" s="306"/>
      <c r="AX1110" s="306"/>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21">
      <formula>IF(RIGHT(TEXT(P14,"0.#"),1)=".",FALSE,TRUE)</formula>
    </cfRule>
    <cfRule type="expression" dxfId="2108" priority="14022">
      <formula>IF(RIGHT(TEXT(P14,"0.#"),1)=".",TRUE,FALSE)</formula>
    </cfRule>
  </conditionalFormatting>
  <conditionalFormatting sqref="AE32">
    <cfRule type="expression" dxfId="2107" priority="14011">
      <formula>IF(RIGHT(TEXT(AE32,"0.#"),1)=".",FALSE,TRUE)</formula>
    </cfRule>
    <cfRule type="expression" dxfId="2106" priority="14012">
      <formula>IF(RIGHT(TEXT(AE32,"0.#"),1)=".",TRUE,FALSE)</formula>
    </cfRule>
  </conditionalFormatting>
  <conditionalFormatting sqref="P18:AX18">
    <cfRule type="expression" dxfId="2105" priority="13897">
      <formula>IF(RIGHT(TEXT(P18,"0.#"),1)=".",FALSE,TRUE)</formula>
    </cfRule>
    <cfRule type="expression" dxfId="2104" priority="13898">
      <formula>IF(RIGHT(TEXT(P18,"0.#"),1)=".",TRUE,FALSE)</formula>
    </cfRule>
  </conditionalFormatting>
  <conditionalFormatting sqref="Y790">
    <cfRule type="expression" dxfId="2103" priority="13893">
      <formula>IF(RIGHT(TEXT(Y790,"0.#"),1)=".",FALSE,TRUE)</formula>
    </cfRule>
    <cfRule type="expression" dxfId="2102" priority="13894">
      <formula>IF(RIGHT(TEXT(Y790,"0.#"),1)=".",TRUE,FALSE)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5:AX15 P13:AX13 P16:AQ17">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1:Y798 Y789">
    <cfRule type="expression" dxfId="2091" priority="13695">
      <formula>IF(RIGHT(TEXT(Y789,"0.#"),1)=".",FALSE,TRUE)</formula>
    </cfRule>
    <cfRule type="expression" dxfId="2090" priority="13696">
      <formula>IF(RIGHT(TEXT(Y789,"0.#"),1)=".",TRUE,FALSE)</formula>
    </cfRule>
  </conditionalFormatting>
  <conditionalFormatting sqref="AU790">
    <cfRule type="expression" dxfId="2089" priority="13693">
      <formula>IF(RIGHT(TEXT(AU790,"0.#"),1)=".",FALSE,TRUE)</formula>
    </cfRule>
    <cfRule type="expression" dxfId="2088" priority="13694">
      <formula>IF(RIGHT(TEXT(AU790,"0.#"),1)=".",TRUE,FALSE)</formula>
    </cfRule>
  </conditionalFormatting>
  <conditionalFormatting sqref="AU799">
    <cfRule type="expression" dxfId="2087" priority="13691">
      <formula>IF(RIGHT(TEXT(AU799,"0.#"),1)=".",FALSE,TRUE)</formula>
    </cfRule>
    <cfRule type="expression" dxfId="2086" priority="13692">
      <formula>IF(RIGHT(TEXT(AU799,"0.#"),1)=".",TRUE,FALSE)</formula>
    </cfRule>
  </conditionalFormatting>
  <conditionalFormatting sqref="AU791:AU798 AU789">
    <cfRule type="expression" dxfId="2085" priority="13689">
      <formula>IF(RIGHT(TEXT(AU789,"0.#"),1)=".",FALSE,TRUE)</formula>
    </cfRule>
    <cfRule type="expression" dxfId="2084" priority="13690">
      <formula>IF(RIGHT(TEXT(AU789,"0.#"),1)=".",TRUE,FALSE)</formula>
    </cfRule>
  </conditionalFormatting>
  <conditionalFormatting sqref="Y829 Y816 Y803">
    <cfRule type="expression" dxfId="2083" priority="13675">
      <formula>IF(RIGHT(TEXT(Y803,"0.#"),1)=".",FALSE,TRUE)</formula>
    </cfRule>
    <cfRule type="expression" dxfId="2082" priority="13676">
      <formula>IF(RIGHT(TEXT(Y803,"0.#"),1)=".",TRUE,FALSE)</formula>
    </cfRule>
  </conditionalFormatting>
  <conditionalFormatting sqref="Y838 Y825 Y812">
    <cfRule type="expression" dxfId="2081" priority="13673">
      <formula>IF(RIGHT(TEXT(Y812,"0.#"),1)=".",FALSE,TRUE)</formula>
    </cfRule>
    <cfRule type="expression" dxfId="2080" priority="13674">
      <formula>IF(RIGHT(TEXT(Y812,"0.#"),1)=".",TRUE,FALSE)</formula>
    </cfRule>
  </conditionalFormatting>
  <conditionalFormatting sqref="AU829 AU816 AU803">
    <cfRule type="expression" dxfId="2079" priority="13669">
      <formula>IF(RIGHT(TEXT(AU803,"0.#"),1)=".",FALSE,TRUE)</formula>
    </cfRule>
    <cfRule type="expression" dxfId="2078" priority="13670">
      <formula>IF(RIGHT(TEXT(AU803,"0.#"),1)=".",TRUE,FALSE)</formula>
    </cfRule>
  </conditionalFormatting>
  <conditionalFormatting sqref="AU838 AU825 AU812">
    <cfRule type="expression" dxfId="2077" priority="13667">
      <formula>IF(RIGHT(TEXT(AU812,"0.#"),1)=".",FALSE,TRUE)</formula>
    </cfRule>
    <cfRule type="expression" dxfId="2076" priority="13668">
      <formula>IF(RIGHT(TEXT(AU812,"0.#"),1)=".",TRUE,FALSE)</formula>
    </cfRule>
  </conditionalFormatting>
  <conditionalFormatting sqref="AU830:AU837 AU828 AU817:AU824 AU815 AU804:AU811 AU802">
    <cfRule type="expression" dxfId="2075" priority="13665">
      <formula>IF(RIGHT(TEXT(AU802,"0.#"),1)=".",FALSE,TRUE)</formula>
    </cfRule>
    <cfRule type="expression" dxfId="2074" priority="13666">
      <formula>IF(RIGHT(TEXT(AU802,"0.#"),1)=".",TRUE,FALSE)</formula>
    </cfRule>
  </conditionalFormatting>
  <conditionalFormatting sqref="AM87">
    <cfRule type="expression" dxfId="2073" priority="13319">
      <formula>IF(RIGHT(TEXT(AM87,"0.#"),1)=".",FALSE,TRUE)</formula>
    </cfRule>
    <cfRule type="expression" dxfId="2072" priority="13320">
      <formula>IF(RIGHT(TEXT(AM87,"0.#"),1)=".",TRUE,FALSE)</formula>
    </cfRule>
  </conditionalFormatting>
  <conditionalFormatting sqref="AE55">
    <cfRule type="expression" dxfId="2071" priority="13387">
      <formula>IF(RIGHT(TEXT(AE55,"0.#"),1)=".",FALSE,TRUE)</formula>
    </cfRule>
    <cfRule type="expression" dxfId="2070" priority="13388">
      <formula>IF(RIGHT(TEXT(AE55,"0.#"),1)=".",TRUE,FALSE)</formula>
    </cfRule>
  </conditionalFormatting>
  <conditionalFormatting sqref="AI55">
    <cfRule type="expression" dxfId="2069" priority="13385">
      <formula>IF(RIGHT(TEXT(AI55,"0.#"),1)=".",FALSE,TRUE)</formula>
    </cfRule>
    <cfRule type="expression" dxfId="2068" priority="13386">
      <formula>IF(RIGHT(TEXT(AI55,"0.#"),1)=".",TRUE,FALSE)</formula>
    </cfRule>
  </conditionalFormatting>
  <conditionalFormatting sqref="AE33">
    <cfRule type="expression" dxfId="2067" priority="13479">
      <formula>IF(RIGHT(TEXT(AE33,"0.#"),1)=".",FALSE,TRUE)</formula>
    </cfRule>
    <cfRule type="expression" dxfId="2066" priority="13480">
      <formula>IF(RIGHT(TEXT(AE33,"0.#"),1)=".",TRUE,FALSE)</formula>
    </cfRule>
  </conditionalFormatting>
  <conditionalFormatting sqref="AE34">
    <cfRule type="expression" dxfId="2065" priority="13477">
      <formula>IF(RIGHT(TEXT(AE34,"0.#"),1)=".",FALSE,TRUE)</formula>
    </cfRule>
    <cfRule type="expression" dxfId="2064" priority="13478">
      <formula>IF(RIGHT(TEXT(AE34,"0.#"),1)=".",TRUE,FALSE)</formula>
    </cfRule>
  </conditionalFormatting>
  <conditionalFormatting sqref="AI34">
    <cfRule type="expression" dxfId="2063" priority="13475">
      <formula>IF(RIGHT(TEXT(AI34,"0.#"),1)=".",FALSE,TRUE)</formula>
    </cfRule>
    <cfRule type="expression" dxfId="2062" priority="13476">
      <formula>IF(RIGHT(TEXT(AI34,"0.#"),1)=".",TRUE,FALSE)</formula>
    </cfRule>
  </conditionalFormatting>
  <conditionalFormatting sqref="AI33">
    <cfRule type="expression" dxfId="2061" priority="13473">
      <formula>IF(RIGHT(TEXT(AI33,"0.#"),1)=".",FALSE,TRUE)</formula>
    </cfRule>
    <cfRule type="expression" dxfId="2060" priority="13474">
      <formula>IF(RIGHT(TEXT(AI33,"0.#"),1)=".",TRUE,FALSE)</formula>
    </cfRule>
  </conditionalFormatting>
  <conditionalFormatting sqref="AI32">
    <cfRule type="expression" dxfId="2059" priority="13471">
      <formula>IF(RIGHT(TEXT(AI32,"0.#"),1)=".",FALSE,TRUE)</formula>
    </cfRule>
    <cfRule type="expression" dxfId="2058" priority="13472">
      <formula>IF(RIGHT(TEXT(AI32,"0.#"),1)=".",TRUE,FALSE)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 RIGHT(TEXT(AL847,"0.#"),1)&lt;&gt;"."),TRUE,FALSE)</formula>
    </cfRule>
    <cfRule type="expression" dxfId="1814" priority="6644">
      <formula>IF(AND(AL847&gt;=0, RIGHT(TEXT(AL847,"0.#"),1)="."),TRUE,FALSE)</formula>
    </cfRule>
    <cfRule type="expression" dxfId="1813" priority="6645">
      <formula>IF(AND(AL847&lt;0, RIGHT(TEXT(AL847,"0.#"),1)&lt;&gt;"."),TRUE,FALSE)</formula>
    </cfRule>
    <cfRule type="expression" dxfId="1812" priority="6646">
      <formula>IF(AND(AL847&lt;0, 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M34">
    <cfRule type="expression" dxfId="17" priority="17">
      <formula>IF(RIGHT(TEXT(AM34,"0.#"),1)=".",FALSE,TRUE)</formula>
    </cfRule>
    <cfRule type="expression" dxfId="16" priority="18">
      <formula>IF(RIGHT(TEXT(AM34,"0.#"),1)=".",TRUE,FALSE)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M32">
    <cfRule type="expression" dxfId="13" priority="13">
      <formula>IF(RIGHT(TEXT(AM32,"0.#"),1)=".",FALSE,TRUE)</formula>
    </cfRule>
    <cfRule type="expression" dxfId="12" priority="14">
      <formula>IF(RIGHT(TEXT(AM32,"0.#"),1)=".",TRUE,FALSE)</formula>
    </cfRule>
  </conditionalFormatting>
  <conditionalFormatting sqref="W25">
    <cfRule type="expression" dxfId="11" priority="11">
      <formula>IF(RIGHT(TEXT(W25,"0.#"),1)=".",FALSE,TRUE)</formula>
    </cfRule>
    <cfRule type="expression" dxfId="10" priority="12">
      <formula>IF(RIGHT(TEXT(W25,"0.#"),1)=".",TRUE,FALSE)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W26">
    <cfRule type="expression" dxfId="7" priority="7">
      <formula>IF(RIGHT(TEXT(W26,"0.#"),1)=".",FALSE,TRUE)</formula>
    </cfRule>
    <cfRule type="expression" dxfId="6" priority="8">
      <formula>IF(RIGHT(TEXT(W26,"0.#"),1)=".",TRUE,FALSE)</formula>
    </cfRule>
  </conditionalFormatting>
  <conditionalFormatting sqref="P26">
    <cfRule type="expression" dxfId="5" priority="5">
      <formula>IF(RIGHT(TEXT(P26,"0.#"),1)=".",FALSE,TRUE)</formula>
    </cfRule>
    <cfRule type="expression" dxfId="4" priority="6">
      <formula>IF(RIGHT(TEXT(P26,"0.#"),1)=".",TRUE,FALSE)</formula>
    </cfRule>
  </conditionalFormatting>
  <conditionalFormatting sqref="W27">
    <cfRule type="expression" dxfId="3" priority="3">
      <formula>IF(RIGHT(TEXT(W27,"0.#"),1)=".",FALSE,TRUE)</formula>
    </cfRule>
    <cfRule type="expression" dxfId="2" priority="4">
      <formula>IF(RIGHT(TEXT(W27,"0.#"),1)=".",TRUE,FALSE)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02" max="49" man="1"/>
    <brk id="699" max="49" man="1"/>
    <brk id="729"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姫野 聖之</dc:creator>
  <cp:lastModifiedBy>防衛省</cp:lastModifiedBy>
  <cp:lastPrinted>2021-08-19T04:30:01Z</cp:lastPrinted>
  <dcterms:created xsi:type="dcterms:W3CDTF">2012-03-13T00:50:25Z</dcterms:created>
  <dcterms:modified xsi:type="dcterms:W3CDTF">2021-09-03T13:07:33Z</dcterms:modified>
</cp:coreProperties>
</file>