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6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16" i="3"/>
  <c r="AY606" i="3"/>
  <c r="AY271" i="3"/>
  <c r="AY459"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<sst xmlns="http://schemas.openxmlformats.org/spreadsheetml/2006/main" count="3139" uniqueCount="815">
  <si>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</si>
  <si>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</si>
  <si>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</si>
  <si>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</si>
  <si>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</si>
  <si>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</si>
  <si>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</si>
  <si>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</si>
  <si>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</si>
  <si>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</si>
  <si>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</si>
  <si>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</si>
  <si>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</si>
  <si>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</si>
  <si>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</si>
  <si>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</si>
  <si>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</si>
  <si>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</si>
  <si>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</si>
  <si>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</si>
  <si>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</si>
  <si>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</si>
  <si>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</si>
  <si>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</si>
  <si>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</si>
  <si>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</si>
  <si>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</si>
  <si>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</si>
  <si>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</si>
  <si>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</si>
  <si>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</si>
  <si>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</si>
  <si>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</si>
  <si>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</si>
  <si>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</si>
  <si>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</si>
  <si>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</si>
  <si>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</si>
  <si>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</si>
  <si>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</si>
  <si>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</si>
  <si>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</si>
  <si>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</si>
  <si>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</si>
  <si>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</si>
  <si>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</si>
  <si>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</si>
  <si>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</si>
  <si>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</si>
  <si>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</si>
  <si>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</si>
  <si>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</si>
  <si>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</si>
  <si>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</si>
  <si>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</si>
  <si>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</si>
  <si>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</si>
  <si>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</si>
  <si>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</si>
  <si>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</si>
  <si>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</si>
  <si>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</si>
  <si>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</si>
  <si>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</si>
  <si>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</si>
  <si>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</si>
  <si>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</si>
  <si>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</si>
  <si>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</si>
  <si>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</si>
  <si>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</si>
  <si>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</si>
  <si>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</si>
  <si>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</si>
  <si>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</si>
  <si>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</si>
  <si>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</si>
  <si>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</si>
  <si>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</si>
  <si>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</si>
  <si>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</si>
  <si>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</si>
  <si>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</si>
  <si>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</si>
  <si>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</si>
  <si>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</si>
  <si>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</si>
  <si>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</si>
  <si>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</si>
  <si>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</si>
  <si>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</si>
  <si>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</si>
  <si>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</si>
  <si>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</si>
  <si>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</si>
  <si>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</si>
  <si>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</si>
  <si>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</si>
  <si>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</si>
  <si>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</si>
  <si>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</si>
  <si>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</si>
  <si>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</si>
  <si>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</si>
  <si>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</si>
  <si>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</si>
  <si>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</si>
  <si>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</si>
  <si>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</si>
  <si>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</si>
  <si>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</si>
  <si>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</si>
  <si>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</si>
  <si>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</si>
  <si>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</si>
  <si>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</si>
  <si>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</si>
  <si>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</si>
  <si>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</si>
  <si>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</si>
  <si>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</si>
  <si>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</si>
  <si>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</si>
  <si>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</si>
  <si>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</si>
  <si>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</si>
  <si>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</si>
  <si>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</si>
  <si>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</si>
  <si>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</si>
  <si>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</si>
  <si>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</si>
  <si>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</si>
  <si>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</si>
  <si>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</si>
  <si>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</si>
  <si>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</si>
  <si>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</si>
  <si>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</si>
  <si>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</si>
  <si>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</si>
  <si>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</si>
  <si>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</si>
  <si>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</si>
  <si>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</si>
  <si>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</si>
  <si>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</si>
  <si>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</si>
  <si>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</si>
  <si>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</si>
  <si>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</si>
  <si>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</si>
  <si>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</si>
  <si>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</si>
  <si>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</si>
  <si>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</si>
  <si>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</si>
  <si>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</si>
  <si>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</si>
  <si>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</si>
  <si>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</si>
  <si>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</si>
  <si>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</si>
  <si>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</si>
  <si>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</si>
  <si>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</si>
  <si>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</si>
  <si>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</si>
  <si>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</si>
  <si>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</si>
  <si>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</si>
  <si>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</si>
  <si>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</si>
  <si>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</si>
  <si>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</si>
  <si>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</si>
  <si>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</si>
  <si>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</si>
  <si>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</si>
  <si>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</si>
  <si>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</si>
  <si>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</si>
  <si>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</si>
  <si>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</si>
  <si>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</si>
  <si>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</si>
  <si>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</si>
  <si>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</si>
  <si>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</si>
  <si>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</si>
  <si>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</si>
  <si>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</si>
  <si>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</si>
  <si>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</si>
  <si>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</si>
  <si>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</si>
  <si>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</si>
  <si>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</si>
  <si>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</si>
  <si>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</si>
  <si>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</si>
  <si>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</si>
  <si>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</si>
  <si>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</si>
  <si>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</si>
  <si>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</si>
  <si>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</si>
  <si>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</si>
  <si>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</si>
  <si>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</si>
  <si>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</si>
  <si>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</si>
  <si>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</si>
  <si>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</si>
  <si>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</si>
  <si>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</si>
  <si>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</si>
  <si>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</si>
  <si>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</si>
  <si>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</si>
  <si>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</si>
  <si>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</si>
  <si>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</si>
  <si>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</si>
  <si>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</si>
  <si>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</si>
  <si>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</si>
  <si>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</si>
  <si>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</si>
  <si>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</si>
  <si>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</si>
  <si>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</si>
  <si>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</si>
  <si>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</si>
  <si>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</si>
  <si>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</si>
  <si>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</si>
  <si>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</si>
  <si>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</si>
  <si>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</si>
  <si>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</si>
  <si>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</si>
  <si>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</si>
  <si>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</si>
  <si>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</si>
  <si>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</si>
  <si>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</si>
  <si>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</si>
  <si>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</si>
  <si>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</si>
  <si>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</si>
  <si>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</si>
  <si>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</si>
  <si>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</si>
  <si>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</si>
  <si>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</si>
  <si>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</si>
  <si>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</si>
  <si>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</si>
  <si>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</si>
  <si>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</si>
  <si>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</si>
  <si>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</si>
  <si>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</si>
  <si>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</si>
  <si>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</si>
  <si>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</si>
  <si>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</si>
  <si>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</si>
  <si>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</si>
  <si>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</si>
  <si>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</si>
  <si>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</si>
  <si>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</si>
  <si>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</si>
  <si>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</si>
  <si>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</si>
  <si>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</si>
  <si>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</si>
  <si>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</si>
  <si>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</si>
  <si>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</si>
  <si>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</si>
  <si>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</si>
  <si>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</si>
  <si>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</si>
  <si>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</si>
  <si>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</si>
  <si>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</si>
  <si>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</si>
  <si>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</si>
  <si>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</si>
  <si>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</si>
  <si>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</si>
  <si>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</si>
  <si>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</si>
  <si>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</si>
  <si>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</si>
  <si>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</si>
  <si>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</si>
  <si>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</si>
  <si>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</si>
  <si>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</si>
  <si>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</si>
  <si>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</si>
  <si>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</si>
  <si>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</si>
  <si>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</si>
  <si>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</si>
  <si>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</si>
  <si>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</si>
  <si>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</si>
  <si>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</si>
  <si>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</si>
  <si>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</si>
  <si>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</si>
  <si>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</si>
  <si>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</si>
  <si>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</si>
  <si>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</si>
  <si>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</si>
  <si>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</si>
  <si>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</si>
  <si>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</si>
  <si>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</si>
  <si>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</si>
  <si>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</si>
  <si>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</si>
  <si>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</si>
  <si>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</si>
  <si>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</si>
  <si>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</si>
  <si>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</si>
  <si>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</si>
  <si>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</si>
  <si>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</si>
  <si>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</si>
  <si>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</si>
  <si>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</si>
  <si>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</si>
  <si>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</si>
  <si>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</si>
  <si>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</si>
  <si>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</si>
  <si>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</si>
  <si>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</si>
  <si>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</si>
  <si>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</si>
  <si>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</si>
  <si>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</si>
  <si>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</si>
  <si>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</si>
  <si>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</si>
  <si>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</si>
  <si>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</si>
  <si>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</si>
  <si>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</si>
  <si>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</si>
  <si>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</si>
  <si>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</si>
  <si>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</si>
  <si>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</si>
  <si>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</si>
  <si>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</si>
  <si>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</si>
  <si>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</si>
  <si>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</si>
  <si>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</si>
  <si>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</si>
  <si>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</si>
  <si>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</si>
  <si>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</si>
  <si>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</si>
  <si>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</si>
  <si>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</si>
  <si>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</si>
  <si>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</si>
  <si>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</si>
  <si>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</si>
  <si>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</si>
  <si>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</si>
  <si>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</si>
  <si>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</si>
  <si>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</si>
  <si>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</si>
  <si>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</si>
  <si>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</si>
  <si>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</si>
  <si>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</si>
  <si>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</si>
  <si>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</si>
  <si>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</si>
  <si>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</si>
  <si>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</si>
  <si>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</si>
  <si>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</si>
  <si>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</si>
  <si>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</si>
  <si>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</si>
  <si>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</si>
  <si>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</si>
  <si>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</si>
  <si>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</si>
  <si>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</si>
  <si>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</si>
  <si>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</si>
  <si>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</si>
  <si>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</si>
  <si>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</si>
  <si>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</si>
  <si>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</si>
  <si>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</si>
  <si>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</si>
  <si>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</si>
  <si>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</si>
  <si>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</si>
  <si>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</si>
  <si>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</si>
  <si>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</si>
  <si>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</si>
  <si>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</si>
  <si>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</si>
  <si>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</si>
  <si>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</si>
  <si>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</si>
  <si>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</si>
  <si>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</si>
  <si>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</si>
  <si>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</si>
  <si>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</si>
  <si>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</si>
  <si>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</si>
  <si>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</si>
  <si>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</si>
  <si>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</si>
  <si>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</si>
  <si>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</si>
  <si>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</si>
  <si>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</si>
  <si>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</si>
  <si>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</si>
  <si>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</si>
  <si>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</si>
  <si>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</si>
  <si>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</si>
  <si>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</si>
  <si>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</si>
  <si>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</si>
  <si>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</si>
  <si>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</si>
  <si>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</si>
  <si>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</si>
  <si>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</si>
  <si>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</si>
  <si>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</si>
  <si>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</si>
  <si>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</si>
  <si>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</si>
  <si>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</si>
  <si>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</si>
  <si>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</si>
  <si>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</si>
  <si>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</si>
  <si>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</si>
  <si>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</si>
  <si>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</si>
  <si>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</si>
  <si>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</si>
  <si>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</si>
  <si>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</si>
  <si>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</si>
  <si>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</si>
  <si>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</si>
  <si>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</si>
  <si>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</si>
  <si>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</si>
  <si>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</si>
  <si>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</si>
  <si>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</si>
  <si>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</si>
  <si>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</si>
  <si>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</si>
  <si>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</si>
  <si>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</si>
  <si>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</si>
  <si>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</si>
  <si>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</si>
  <si>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</si>
  <si>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</si>
  <si>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</si>
  <si>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</si>
  <si>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</si>
  <si>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</si>
  <si>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</si>
  <si>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</si>
  <si>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</si>
  <si>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</si>
  <si>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</si>
  <si>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</si>
  <si>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</si>
  <si>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</si>
  <si>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</si>
  <si>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</si>
  <si>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</si>
  <si>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</si>
  <si>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</si>
  <si>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</si>
  <si>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</si>
  <si>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</si>
  <si>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</si>
  <si>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</si>
  <si>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</si>
  <si>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</si>
  <si>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</si>
  <si>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</si>
  <si>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</si>
  <si>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</si>
  <si>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</si>
  <si>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</si>
  <si>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</si>
  <si>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</si>
  <si>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</si>
  <si>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</si>
  <si>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</si>
  <si>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</si>
  <si>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</si>
  <si>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</si>
  <si>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</si>
  <si>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</si>
  <si>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</si>
  <si>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</si>
  <si>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</si>
  <si>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</si>
  <si>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</si>
  <si>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</si>
  <si>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</si>
  <si>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</si>
  <si>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</si>
  <si>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</si>
  <si>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</si>
  <si>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</si>
  <si>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</si>
  <si>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</si>
  <si>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</si>
  <si>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</si>
  <si>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</si>
  <si>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</si>
  <si>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</si>
  <si>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</si>
  <si>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</si>
  <si>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</si>
  <si>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</si>
  <si>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</si>
  <si>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</si>
  <si>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</si>
  <si>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</si>
  <si>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</si>
  <si>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</si>
  <si>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</si>
  <si>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</si>
  <si>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</si>
  <si>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</si>
  <si>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</si>
  <si>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</si>
  <si>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</si>
  <si>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</si>
  <si>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</si>
  <si>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</si>
  <si>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</si>
  <si>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</si>
  <si>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</si>
  <si>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</si>
  <si>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</si>
  <si>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</si>
  <si>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</si>
  <si>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</si>
  <si>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</si>
  <si>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</si>
  <si>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</si>
  <si>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</si>
  <si>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</si>
  <si>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</si>
  <si>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</si>
  <si>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</si>
  <si>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</si>
  <si>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</si>
  <si>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</si>
  <si>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</si>
  <si>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</si>
  <si>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</si>
  <si>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</si>
  <si>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</si>
  <si>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</si>
  <si>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</si>
  <si>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</si>
  <si>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</si>
  <si>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</si>
  <si>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</si>
  <si>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</si>
  <si>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</si>
  <si>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</si>
  <si>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</si>
  <si>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</si>
  <si>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</si>
  <si>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</si>
  <si>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</si>
  <si>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</si>
  <si>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</si>
  <si>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</si>
  <si>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</si>
  <si>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</si>
  <si>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</si>
  <si>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</si>
  <si>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</si>
  <si>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</si>
  <si>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</si>
  <si>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</si>
  <si>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</si>
  <si>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</si>
  <si>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</si>
  <si>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</si>
  <si>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</si>
  <si>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</si>
  <si>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</si>
  <si>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</si>
  <si>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</si>
  <si>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</si>
  <si>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</si>
  <si>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</si>
  <si>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</si>
  <si>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</si>
  <si>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</si>
  <si>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</si>
  <si>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</si>
  <si>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</si>
  <si>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</si>
  <si>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</si>
  <si>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</si>
  <si>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</si>
  <si>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</si>
  <si>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</si>
  <si>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</si>
  <si>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</si>
  <si>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</si>
  <si>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</si>
  <si>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</si>
  <si>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</si>
  <si>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</si>
  <si>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</si>
  <si>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</si>
  <si>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</si>
  <si>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</si>
  <si>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</si>
  <si>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</si>
  <si>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</si>
  <si>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</si>
  <si>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</si>
  <si>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</si>
  <si>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</si>
  <si>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</si>
  <si>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</si>
  <si>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</si>
  <si>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</si>
  <si>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</si>
  <si>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</si>
  <si>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</si>
  <si>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</si>
  <si>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</si>
  <si>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</si>
  <si>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</si>
  <si>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</si>
  <si>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</si>
  <si>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</si>
  <si>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</si>
  <si>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</si>
  <si>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</si>
  <si>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</si>
  <si>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</si>
  <si>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</si>
  <si>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</si>
  <si>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</si>
  <si>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</si>
  <si>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</si>
  <si>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</si>
  <si>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</si>
  <si>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</si>
  <si>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</si>
  <si>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</si>
  <si>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</si>
  <si>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</si>
  <si>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</si>
  <si>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</si>
  <si>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</si>
  <si>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</si>
  <si>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</si>
  <si>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</si>
  <si>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</si>
  <si>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</si>
  <si>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</si>
  <si>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</si>
  <si>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</si>
  <si>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</si>
  <si>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</si>
  <si>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</si>
  <si>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</si>
  <si>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</si>
  <si>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</si>
  <si>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</si>
  <si>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</si>
  <si>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</si>
  <si>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</si>
  <si>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</si>
  <si>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</si>
  <si>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</si>
  <si>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</si>
  <si>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</si>
  <si>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</si>
  <si>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</si>
  <si>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</si>
  <si>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</si>
  <si>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</si>
  <si>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教育訓練費</t>
    <rPh sb="0" eb="2">
      <t>キョウイク</t>
    </rPh>
    <rPh sb="2" eb="4">
      <t>クンレン</t>
    </rPh>
    <rPh sb="4" eb="5">
      <t>ヒ</t>
    </rPh>
    <phoneticPr fontId="5"/>
  </si>
  <si>
    <t>-</t>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</si>
  <si>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</si>
  <si>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視聴覚広報</t>
    <rPh sb="0" eb="3">
      <t>シチョウカク</t>
    </rPh>
    <rPh sb="3" eb="5">
      <t>コウホウ</t>
    </rPh>
    <phoneticPr fontId="5"/>
  </si>
  <si>
    <t>　我が国の平和と安全を守る防衛省・自衛隊の活動は、国民一人一人の理解と支持があって初めて成り立つものである。南スーダンＰＫＯやソマリア沖・アデン湾における海賊対処行動などの海外における活動及び災害支援活動など、国内外における活動の広がりに伴い、国民の関心の高まりや国民への説明責任といった観点から、平素から防衛政策や活動内容を積極的に広報する必要があるとの認識のもと、防衛政策ビデオやＣＭ映像といった様々な媒体を活用した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6" eb="88">
      <t>カイガイ</t>
    </rPh>
    <rPh sb="92" eb="94">
      <t>カツドウ</t>
    </rPh>
    <rPh sb="94" eb="95">
      <t>オヨ</t>
    </rPh>
    <rPh sb="96" eb="98">
      <t>サイガイ</t>
    </rPh>
    <rPh sb="98" eb="100">
      <t>シエン</t>
    </rPh>
    <rPh sb="100" eb="102">
      <t>カツドウ</t>
    </rPh>
    <rPh sb="105" eb="108">
      <t>コクナイガイ</t>
    </rPh>
    <rPh sb="112" eb="114">
      <t>カツドウ</t>
    </rPh>
    <rPh sb="115" eb="116">
      <t>ヒロ</t>
    </rPh>
    <rPh sb="119" eb="120">
      <t>トモナ</t>
    </rPh>
    <rPh sb="122" eb="124">
      <t>コクミン</t>
    </rPh>
    <rPh sb="125" eb="127">
      <t>カンシン</t>
    </rPh>
    <rPh sb="128" eb="129">
      <t>タカ</t>
    </rPh>
    <rPh sb="132" eb="134">
      <t>コクミン</t>
    </rPh>
    <rPh sb="136" eb="138">
      <t>セツメイ</t>
    </rPh>
    <rPh sb="138" eb="140">
      <t>セキニン</t>
    </rPh>
    <rPh sb="144" eb="146">
      <t>カンテン</t>
    </rPh>
    <rPh sb="149" eb="151">
      <t>ヘイソ</t>
    </rPh>
    <rPh sb="153" eb="155">
      <t>ボウエイ</t>
    </rPh>
    <rPh sb="155" eb="157">
      <t>セイサク</t>
    </rPh>
    <rPh sb="158" eb="160">
      <t>カツドウ</t>
    </rPh>
    <rPh sb="160" eb="162">
      <t>ナイヨウ</t>
    </rPh>
    <rPh sb="163" eb="166">
      <t>セッキョクテキ</t>
    </rPh>
    <rPh sb="167" eb="169">
      <t>コウホウ</t>
    </rPh>
    <rPh sb="171" eb="173">
      <t>ヒツヨウ</t>
    </rPh>
    <rPh sb="178" eb="180">
      <t>ニンシキ</t>
    </rPh>
    <rPh sb="210" eb="212">
      <t>コウホウ</t>
    </rPh>
    <rPh sb="212" eb="214">
      <t>カツドウ</t>
    </rPh>
    <rPh sb="215" eb="217">
      <t>ジッシ</t>
    </rPh>
    <phoneticPr fontId="5"/>
  </si>
  <si>
    <t>　災害支援活動及び海外における活動など、自衛隊はどんなに厳しい状況下でも、高い練度と精強性を活かして与えられた任務を遂行し、国の平和と安全を守ることを第一の任務としていることを、国民に理解していただくことが必要である。
　このための広報活動としては様々な手段を適切に組み合わせて実施することが有効であるが、特に映像等、視聴覚に訴える広報活動は若年層を中心に高い効果が期待できるため、広報用ＤＶＤや防衛政策をわかりやすく説明した映像などを作製し発信している。</t>
    <rPh sb="1" eb="3">
      <t>サイガイ</t>
    </rPh>
    <rPh sb="3" eb="5">
      <t>シエン</t>
    </rPh>
    <rPh sb="5" eb="7">
      <t>カツドウ</t>
    </rPh>
    <rPh sb="7" eb="8">
      <t>オヨ</t>
    </rPh>
    <rPh sb="9" eb="11">
      <t>カイガイ</t>
    </rPh>
    <rPh sb="15" eb="17">
      <t>カツドウ</t>
    </rPh>
    <rPh sb="20" eb="23">
      <t>ジエイタイ</t>
    </rPh>
    <rPh sb="28" eb="29">
      <t>キビ</t>
    </rPh>
    <rPh sb="31" eb="34">
      <t>ジョウキョウカ</t>
    </rPh>
    <rPh sb="37" eb="38">
      <t>タカ</t>
    </rPh>
    <rPh sb="39" eb="41">
      <t>レンド</t>
    </rPh>
    <rPh sb="42" eb="44">
      <t>セイキョウ</t>
    </rPh>
    <rPh sb="44" eb="45">
      <t>セイ</t>
    </rPh>
    <rPh sb="46" eb="47">
      <t>イ</t>
    </rPh>
    <rPh sb="50" eb="51">
      <t>アタ</t>
    </rPh>
    <rPh sb="55" eb="57">
      <t>ニンム</t>
    </rPh>
    <rPh sb="58" eb="60">
      <t>スイコウ</t>
    </rPh>
    <rPh sb="62" eb="63">
      <t>クニ</t>
    </rPh>
    <rPh sb="64" eb="66">
      <t>ヘイワ</t>
    </rPh>
    <rPh sb="67" eb="69">
      <t>アンゼン</t>
    </rPh>
    <rPh sb="70" eb="71">
      <t>マモ</t>
    </rPh>
    <rPh sb="75" eb="77">
      <t>ダイイチ</t>
    </rPh>
    <rPh sb="78" eb="80">
      <t>ニンム</t>
    </rPh>
    <rPh sb="89" eb="91">
      <t>コクミン</t>
    </rPh>
    <rPh sb="92" eb="94">
      <t>リカイ</t>
    </rPh>
    <rPh sb="103" eb="105">
      <t>ヒツヨウ</t>
    </rPh>
    <rPh sb="116" eb="118">
      <t>コウホウ</t>
    </rPh>
    <rPh sb="118" eb="120">
      <t>カツドウ</t>
    </rPh>
    <rPh sb="124" eb="126">
      <t>サマザマ</t>
    </rPh>
    <rPh sb="127" eb="129">
      <t>シュダン</t>
    </rPh>
    <rPh sb="130" eb="132">
      <t>テキセツ</t>
    </rPh>
    <rPh sb="133" eb="134">
      <t>ク</t>
    </rPh>
    <rPh sb="135" eb="136">
      <t>ア</t>
    </rPh>
    <rPh sb="139" eb="141">
      <t>ジッシ</t>
    </rPh>
    <rPh sb="146" eb="148">
      <t>ユウコウ</t>
    </rPh>
    <rPh sb="153" eb="154">
      <t>トク</t>
    </rPh>
    <rPh sb="155" eb="157">
      <t>エイゾウ</t>
    </rPh>
    <rPh sb="157" eb="158">
      <t>トウ</t>
    </rPh>
    <rPh sb="159" eb="162">
      <t>シチョウカク</t>
    </rPh>
    <rPh sb="163" eb="164">
      <t>ウッタ</t>
    </rPh>
    <rPh sb="166" eb="168">
      <t>コウホウ</t>
    </rPh>
    <rPh sb="168" eb="170">
      <t>カツドウ</t>
    </rPh>
    <rPh sb="171" eb="173">
      <t>ジャクネン</t>
    </rPh>
    <rPh sb="173" eb="174">
      <t>ソウ</t>
    </rPh>
    <rPh sb="175" eb="177">
      <t>チュウシン</t>
    </rPh>
    <rPh sb="178" eb="179">
      <t>タカ</t>
    </rPh>
    <rPh sb="180" eb="182">
      <t>コウカ</t>
    </rPh>
    <rPh sb="183" eb="185">
      <t>キタイ</t>
    </rPh>
    <rPh sb="191" eb="194">
      <t>コウホウヨウ</t>
    </rPh>
    <rPh sb="198" eb="200">
      <t>ボウエイ</t>
    </rPh>
    <rPh sb="200" eb="202">
      <t>セイサク</t>
    </rPh>
    <rPh sb="209" eb="211">
      <t>セツメイ</t>
    </rPh>
    <rPh sb="213" eb="215">
      <t>エイゾウ</t>
    </rPh>
    <rPh sb="218" eb="220">
      <t>サクセイ</t>
    </rPh>
    <rPh sb="221" eb="223">
      <t>ハッシン</t>
    </rPh>
    <phoneticPr fontId="5"/>
  </si>
  <si>
    <t>広報業務庁費</t>
    <rPh sb="0" eb="2">
      <t>コウホウ</t>
    </rPh>
    <rPh sb="2" eb="4">
      <t>ギョウム</t>
    </rPh>
    <rPh sb="4" eb="6">
      <t>チョウヒ</t>
    </rPh>
    <phoneticPr fontId="5"/>
  </si>
  <si>
    <t>職員旅費</t>
    <rPh sb="0" eb="2">
      <t>ショクイン</t>
    </rPh>
    <rPh sb="2" eb="4">
      <t>リョヒ</t>
    </rPh>
    <phoneticPr fontId="5"/>
  </si>
  <si>
    <t>映像を活用した広報活動による防衛省・自衛隊に対する理解の促進</t>
    <phoneticPr fontId="5"/>
  </si>
  <si>
    <t>ホームページにおける防衛省広報用ビデオの視聴回数
※防衛省動画チャンネルのうち「広報用ビデオ」に限定した数値を成果実績として計上してきたところ、近年はSNS発信等に対応したショートムービー等を多数制作するなど「広報用ビデオ」の枠にとらわれない発信等に注力していることから、30年度成果実績より、防衛省動画チャンネルの視聴回数の計上に変更。</t>
    <phoneticPr fontId="5"/>
  </si>
  <si>
    <t>回</t>
    <rPh sb="0" eb="1">
      <t>カイ</t>
    </rPh>
    <phoneticPr fontId="5"/>
  </si>
  <si>
    <t>-</t>
  </si>
  <si>
    <t>-</t>
    <phoneticPr fontId="5"/>
  </si>
  <si>
    <t>中期防衛力整備計画（平成３１年度～平成３５年度）（平成３０年１２月１８日国家安全保障会議決定及び閣議決定）
防衛省動画チャンネルの視聴回数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6">
      <t>ボウエイ</t>
    </rPh>
    <rPh sb="56" eb="57">
      <t>ショウ</t>
    </rPh>
    <rPh sb="57" eb="59">
      <t>ドウガ</t>
    </rPh>
    <rPh sb="65" eb="67">
      <t>シチョウ</t>
    </rPh>
    <rPh sb="67" eb="69">
      <t>カイスウ</t>
    </rPh>
    <phoneticPr fontId="5"/>
  </si>
  <si>
    <t>防衛省広報用動画の作成</t>
    <rPh sb="0" eb="2">
      <t>ボウエイ</t>
    </rPh>
    <rPh sb="2" eb="3">
      <t>ショウ</t>
    </rPh>
    <rPh sb="3" eb="6">
      <t>コウホウヨウ</t>
    </rPh>
    <rPh sb="6" eb="8">
      <t>ドウガ</t>
    </rPh>
    <rPh sb="9" eb="11">
      <t>サクセイ</t>
    </rPh>
    <phoneticPr fontId="5"/>
  </si>
  <si>
    <t>本</t>
    <rPh sb="0" eb="1">
      <t>ホン</t>
    </rPh>
    <phoneticPr fontId="5"/>
  </si>
  <si>
    <t>346/1</t>
    <phoneticPr fontId="5"/>
  </si>
  <si>
    <t>151/20</t>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</si>
  <si>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</si>
  <si>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</si>
  <si>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</si>
  <si>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</si>
  <si>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防衛省・自衛隊の制作や活動に関する積極的な広報等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</si>
  <si>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令和５年度</t>
    <rPh sb="0" eb="2">
      <t>レイワ</t>
    </rPh>
    <rPh sb="3" eb="5">
      <t>ネンド</t>
    </rPh>
    <phoneticPr fontId="5"/>
  </si>
  <si>
    <t>　我が国の平和と安全を守る防衛省・自衛隊の活動は、国民一人一人の理解と支持があって初めて成り立つものである。南スーダンPKOやソマリア沖・アデン湾における海賊対処などの海外における活動及び災害支援活動など、国内外における活動の広がりに伴い、国民の関心の高まりや国民への説明責任といった観点から、平素から防衛政策や活動内容を積極的に広報する必要があるとの認識のもと、防衛政策ビデオやCM映像といった様々な媒体を活用した広報活動を実施している。</t>
    <rPh sb="1" eb="2">
      <t>ワ</t>
    </rPh>
    <rPh sb="29" eb="31">
      <t>ヒトリ</t>
    </rPh>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</si>
  <si>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</si>
  <si>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</si>
  <si>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防衛政策や活動内容の広報活動により、国民の関心が高まっており、国民や社会のニーズを満足しているものと考える。</t>
    <phoneticPr fontId="5"/>
  </si>
  <si>
    <t>国の事業であり、広報活動を他に委ねることはできない。</t>
    <phoneticPr fontId="5"/>
  </si>
  <si>
    <t>地域コミュニティーとの連携、情報発信の強化の手段として適切な事業である。</t>
    <phoneticPr fontId="5"/>
  </si>
  <si>
    <t>一般競争入札もしくは企画競争入札により請負業者を選定するなど、コスト削減に努めており、単位当たりのコストの水準は、妥当であると考える。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</si>
  <si>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</si>
  <si>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一般競争入札もしくは企画競争入札により請負業者を選定し、支出先の妥当性及びコスト削減に努めたため。</t>
    <phoneticPr fontId="5"/>
  </si>
  <si>
    <t>一般競争入札もしくは企画競争入札により請負業者を選定し、支出先の妥当性及びコスト削減に努めている。</t>
    <phoneticPr fontId="5"/>
  </si>
  <si>
    <t>SNS発信等を活用した広報は、防衛省・自衛隊の政策・活動等を、より多くの国民に理解していただくために有効な手段である。</t>
    <rPh sb="3" eb="5">
      <t>ハッシン</t>
    </rPh>
    <rPh sb="5" eb="6">
      <t>トウ</t>
    </rPh>
    <phoneticPr fontId="5"/>
  </si>
  <si>
    <t>概ね計画どおりに実施されている。</t>
    <phoneticPr fontId="5"/>
  </si>
  <si>
    <t>成果物は、広報活動の資料として活用されている。</t>
    <phoneticPr fontId="5"/>
  </si>
  <si>
    <t>無</t>
  </si>
  <si>
    <t>‐</t>
  </si>
  <si>
    <t>【必要性・有効性】
　印刷物媒体を活用し自衛隊の活動を幅広く国民一般に広報することは、国民の防衛省・自衛隊に対する理解を促進するために有効であり、また、防衛省・自衛隊自身による発信が国民に安心感を醸成する面もあることから、防衛省・自衛隊が実施することが適切である。
【効率性】
　これまで同様に外部委託を伴う事業については、原則として一般競争入札もしくは総合評価入札により請負業者を選定し、支出先の妥当性及びコスト削減に努めるとともに、契約相手方との調整を密にして、効率的かつ効果的に事業を遂行している。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国民の理解を促進するべく、より効率的かつ効果的な広報を目指し、配布先等の検討も含め積極的に取り組む必要がある。</t>
    <phoneticPr fontId="5"/>
  </si>
  <si>
    <t>　今後も前年度契約実績の分析を行い、単価の見直し等更なる効率化施策についての検討に努める。</t>
    <phoneticPr fontId="5"/>
  </si>
  <si>
    <t>0069</t>
    <phoneticPr fontId="5"/>
  </si>
  <si>
    <t>0059</t>
    <phoneticPr fontId="5"/>
  </si>
  <si>
    <t>0058</t>
    <phoneticPr fontId="5"/>
  </si>
  <si>
    <t>0489</t>
    <phoneticPr fontId="5"/>
  </si>
  <si>
    <t>0391</t>
    <phoneticPr fontId="5"/>
  </si>
  <si>
    <t>0337</t>
    <phoneticPr fontId="5"/>
  </si>
  <si>
    <t>0338</t>
    <phoneticPr fontId="5"/>
  </si>
  <si>
    <t>0346</t>
    <phoneticPr fontId="5"/>
  </si>
  <si>
    <t>0355</t>
    <phoneticPr fontId="5"/>
  </si>
  <si>
    <t>A.プラムネット㈱</t>
    <phoneticPr fontId="5"/>
  </si>
  <si>
    <t>航空自衛隊広報ビデオの制作</t>
    <phoneticPr fontId="5"/>
  </si>
  <si>
    <t>広報業務庁費</t>
    <rPh sb="0" eb="2">
      <t>コウホウ</t>
    </rPh>
    <rPh sb="2" eb="4">
      <t>ギョウム</t>
    </rPh>
    <rPh sb="4" eb="6">
      <t>チョウヒ</t>
    </rPh>
    <phoneticPr fontId="5"/>
  </si>
  <si>
    <t>プラネット㈱</t>
    <phoneticPr fontId="5"/>
  </si>
  <si>
    <t>海上自衛隊広報用ＣＭの作成及び放映</t>
    <phoneticPr fontId="5"/>
  </si>
  <si>
    <t>㈱ＫＡＲＯＹＡ</t>
    <phoneticPr fontId="5"/>
  </si>
  <si>
    <t>広報用モーションコミックＨＰ及びＳＮＳ掲載データ</t>
    <phoneticPr fontId="5"/>
  </si>
  <si>
    <t>マンガデザイナーズラボ㈱</t>
    <phoneticPr fontId="5"/>
  </si>
  <si>
    <t>音響機器等賃貸借</t>
    <phoneticPr fontId="5"/>
  </si>
  <si>
    <t>㈱ユーレックス・ジャパン</t>
    <phoneticPr fontId="5"/>
  </si>
  <si>
    <t>航空自衛隊クリアファイルＡ柄</t>
    <phoneticPr fontId="5"/>
  </si>
  <si>
    <t>航空自衛隊クリアファイルＢ柄</t>
    <phoneticPr fontId="5"/>
  </si>
  <si>
    <t>航空自衛隊クリアファイルＣ柄</t>
    <phoneticPr fontId="5"/>
  </si>
  <si>
    <t>航空自衛隊クリアファイルＤ柄</t>
    <phoneticPr fontId="5"/>
  </si>
  <si>
    <t>街頭大型ビジョン放映料</t>
    <phoneticPr fontId="5"/>
  </si>
  <si>
    <t>㈱ホワイトカンパニー</t>
    <phoneticPr fontId="5"/>
  </si>
  <si>
    <t>やまぎん県民ホール付帯設備使用料</t>
    <phoneticPr fontId="5"/>
  </si>
  <si>
    <t>㈱東映エージエンシー</t>
    <phoneticPr fontId="5"/>
  </si>
  <si>
    <t>令和３年度富士総合火力演習チラシ等デザイン作成</t>
    <phoneticPr fontId="5"/>
  </si>
  <si>
    <t>㈱マイクロフィッシュ</t>
    <phoneticPr fontId="5"/>
  </si>
  <si>
    <t>映像資料のデジタルデータ化に関する役務</t>
    <phoneticPr fontId="5"/>
  </si>
  <si>
    <t>第５７回定期演奏会会場等使用料</t>
    <phoneticPr fontId="5"/>
  </si>
  <si>
    <t>326/30</t>
    <phoneticPr fontId="5"/>
  </si>
  <si>
    <t>440/54</t>
    <phoneticPr fontId="5"/>
  </si>
  <si>
    <t>Ⅰ－4－（３）　地域コミュニティーとの連携</t>
    <rPh sb="8" eb="10">
      <t>チイキ</t>
    </rPh>
    <rPh sb="19" eb="21">
      <t>レンケイ</t>
    </rPh>
    <phoneticPr fontId="5"/>
  </si>
  <si>
    <t>Ⅰ－4－（４）　知的基盤の強化</t>
    <rPh sb="8" eb="10">
      <t>チテキ</t>
    </rPh>
    <rPh sb="10" eb="12">
      <t>キバン</t>
    </rPh>
    <rPh sb="13" eb="15">
      <t>キョウカ</t>
    </rPh>
    <phoneticPr fontId="5"/>
  </si>
  <si>
    <t>-</t>
    <phoneticPr fontId="5"/>
  </si>
  <si>
    <t>１本当たりの防衛省広報用動画
執行額（X）／作成数（Y）</t>
    <rPh sb="1" eb="2">
      <t>ホン</t>
    </rPh>
    <rPh sb="2" eb="3">
      <t>ア</t>
    </rPh>
    <rPh sb="6" eb="8">
      <t>ボウエイ</t>
    </rPh>
    <rPh sb="8" eb="9">
      <t>ショウ</t>
    </rPh>
    <rPh sb="9" eb="12">
      <t>コウホウヨウ</t>
    </rPh>
    <rPh sb="12" eb="14">
      <t>ドウガ</t>
    </rPh>
    <rPh sb="15" eb="17">
      <t>シッコウ</t>
    </rPh>
    <rPh sb="17" eb="18">
      <t>ガク</t>
    </rPh>
    <rPh sb="22" eb="24">
      <t>サクセイ</t>
    </rPh>
    <rPh sb="24" eb="25">
      <t>スウ</t>
    </rPh>
    <phoneticPr fontId="5"/>
  </si>
  <si>
    <t>X/Y</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</si>
  <si>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</si>
  <si>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</si>
  <si>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万円/本</t>
    <rPh sb="0" eb="2">
      <t>マンエン</t>
    </rPh>
    <rPh sb="3" eb="4">
      <t>ホン</t>
    </rPh>
    <phoneticPr fontId="5"/>
  </si>
  <si>
    <t>㈱ステージアンサンブル東北</t>
    <phoneticPr fontId="5"/>
  </si>
  <si>
    <t>（公財）宮城県文化振興財団</t>
    <rPh sb="1" eb="2">
      <t>コウ</t>
    </rPh>
    <rPh sb="2" eb="3">
      <t>ザイ</t>
    </rPh>
    <rPh sb="4" eb="6">
      <t>ミヤギ</t>
    </rPh>
    <phoneticPr fontId="5"/>
  </si>
  <si>
    <t>山形県</t>
    <rPh sb="0" eb="3">
      <t>ヤマガタケン</t>
    </rPh>
    <phoneticPr fontId="5"/>
  </si>
  <si>
    <t>-</t>
    <phoneticPr fontId="5"/>
  </si>
  <si>
    <t>・外部有識者抽出点検の対象外である。</t>
    <phoneticPr fontId="5"/>
  </si>
  <si>
    <t>・毎年、予算の執行率が低い。低い執行率にも関わらず事業の目的が達成されているのであれば、執行実績を反映した適正な予算要求に努められたい。</t>
    <phoneticPr fontId="5"/>
  </si>
  <si>
    <t>執行等改善</t>
  </si>
  <si>
    <t>・入札による価格の競争性が働き執行率は低かったものの、改善傾向が見られることから、引き続き、執行実績等の精査を行い、単価等の見直し等を図るなどして、適切な予算要求及び予算執行に努めていく。</t>
    <rPh sb="1" eb="3">
      <t>ニュウサツ</t>
    </rPh>
    <rPh sb="6" eb="8">
      <t>カカク</t>
    </rPh>
    <rPh sb="9" eb="12">
      <t>キョウソウセイ</t>
    </rPh>
    <rPh sb="13" eb="14">
      <t>ハタラ</t>
    </rPh>
    <rPh sb="15" eb="17">
      <t>シッコウ</t>
    </rPh>
    <rPh sb="17" eb="18">
      <t>リツ</t>
    </rPh>
    <rPh sb="19" eb="20">
      <t>ヒク</t>
    </rPh>
    <rPh sb="27" eb="29">
      <t>カイゼン</t>
    </rPh>
    <rPh sb="29" eb="31">
      <t>ケイコウ</t>
    </rPh>
    <rPh sb="32" eb="33">
      <t>ミ</t>
    </rPh>
    <rPh sb="41" eb="42">
      <t>ヒ</t>
    </rPh>
    <rPh sb="43" eb="44">
      <t>ツヅ</t>
    </rPh>
    <rPh sb="46" eb="48">
      <t>シッコウ</t>
    </rPh>
    <rPh sb="48" eb="50">
      <t>ジッセキ</t>
    </rPh>
    <rPh sb="50" eb="51">
      <t>トウ</t>
    </rPh>
    <rPh sb="52" eb="54">
      <t>セイサ</t>
    </rPh>
    <rPh sb="55" eb="56">
      <t>オコナ</t>
    </rPh>
    <rPh sb="58" eb="60">
      <t>タンカ</t>
    </rPh>
    <rPh sb="60" eb="61">
      <t>トウ</t>
    </rPh>
    <rPh sb="62" eb="64">
      <t>ミナオ</t>
    </rPh>
    <rPh sb="65" eb="66">
      <t>トウ</t>
    </rPh>
    <rPh sb="67" eb="68">
      <t>ハカ</t>
    </rPh>
    <rPh sb="74" eb="76">
      <t>テキセツ</t>
    </rPh>
    <rPh sb="77" eb="79">
      <t>ヨサン</t>
    </rPh>
    <rPh sb="79" eb="81">
      <t>ヨウキュウ</t>
    </rPh>
    <rPh sb="81" eb="82">
      <t>オヨ</t>
    </rPh>
    <rPh sb="83" eb="85">
      <t>ヨサン</t>
    </rPh>
    <rPh sb="85" eb="87">
      <t>シッコウ</t>
    </rPh>
    <rPh sb="88" eb="89">
      <t>ツト</t>
    </rPh>
    <phoneticPr fontId="5"/>
  </si>
  <si>
    <t>広報課長
安藤　誠</t>
    <rPh sb="0" eb="3">
      <t>コウホウカ</t>
    </rPh>
    <rPh sb="3" eb="4">
      <t>チョウ</t>
    </rPh>
    <rPh sb="5" eb="7">
      <t>アンドウ</t>
    </rPh>
    <rPh sb="8" eb="9">
      <t>マコト</t>
    </rPh>
    <phoneticPr fontId="5"/>
  </si>
  <si>
    <t>有</t>
  </si>
  <si>
    <t>主な支出先は競争入札に基づく契約相手方であり、契約上の透明性、競争性及び公平性は保たれているものと考える。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</si>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</sst>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77142</xdr:colOff>
      <xdr:row>751</xdr:row>
      <xdr:rowOff>242454</xdr:rowOff>
    </xdr:from>
    <xdr:to>
      <xdr:col>27</xdr:col>
      <xdr:colOff>60460</xdr:colOff>
      <xdr:row>754</xdr:row>
      <xdr:rowOff>102844</xdr:rowOff>
    </xdr:to>
    <xdr:sp macro="" textlink="">
      <xdr:nvSpPr>
        <xdr:cNvPr id="2" name="テキスト ボックス 1"/>
        <xdr:cNvSpPr txBox="1"/>
      </xdr:nvSpPr>
      <xdr:spPr>
        <a:xfrm>
          <a:off x="3277542" y="44962329"/>
          <a:ext cx="2183593" cy="7176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防衛省</a:t>
          </a:r>
          <a:endParaRPr kumimoji="1" lang="en-US" altLang="ja-JP" sz="1100">
            <a:latin typeface="+mj-ea"/>
            <a:ea typeface="+mj-ea"/>
          </a:endParaRPr>
        </a:p>
        <a:p>
          <a:pPr algn="ctr"/>
          <a:r>
            <a:rPr kumimoji="1" lang="ja-JP" altLang="en-US" sz="1100">
              <a:latin typeface="+mj-ea"/>
              <a:ea typeface="+mj-ea"/>
            </a:rPr>
            <a:t>４４百万円</a:t>
          </a:r>
        </a:p>
      </xdr:txBody>
    </xdr:sp>
    <xdr:clientData/>
  </xdr:twoCellAnchor>
  <xdr:oneCellAnchor>
    <xdr:from>
      <xdr:col>15</xdr:col>
      <xdr:colOff>190499</xdr:colOff>
      <xdr:row>754</xdr:row>
      <xdr:rowOff>111611</xdr:rowOff>
    </xdr:from>
    <xdr:ext cx="2201500" cy="259045"/>
    <xdr:sp macro="" textlink="">
      <xdr:nvSpPr>
        <xdr:cNvPr id="3" name="テキスト ボックス 2"/>
        <xdr:cNvSpPr txBox="1"/>
      </xdr:nvSpPr>
      <xdr:spPr>
        <a:xfrm>
          <a:off x="3190874" y="45688736"/>
          <a:ext cx="22015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（視聴覚広報に関する企画及び発注）</a:t>
          </a:r>
        </a:p>
      </xdr:txBody>
    </xdr:sp>
    <xdr:clientData/>
  </xdr:oneCellAnchor>
  <xdr:twoCellAnchor>
    <xdr:from>
      <xdr:col>23</xdr:col>
      <xdr:colOff>54620</xdr:colOff>
      <xdr:row>760</xdr:row>
      <xdr:rowOff>201836</xdr:rowOff>
    </xdr:from>
    <xdr:to>
      <xdr:col>34</xdr:col>
      <xdr:colOff>38639</xdr:colOff>
      <xdr:row>763</xdr:row>
      <xdr:rowOff>62227</xdr:rowOff>
    </xdr:to>
    <xdr:sp macro="" textlink="">
      <xdr:nvSpPr>
        <xdr:cNvPr id="4" name="テキスト ボックス 3"/>
        <xdr:cNvSpPr txBox="1"/>
      </xdr:nvSpPr>
      <xdr:spPr>
        <a:xfrm>
          <a:off x="4655195" y="47493461"/>
          <a:ext cx="2184294" cy="7176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Ａ　民間会社　５１社</a:t>
          </a:r>
          <a:endParaRPr kumimoji="1" lang="en-US" altLang="ja-JP" sz="1100">
            <a:latin typeface="+mj-ea"/>
            <a:ea typeface="+mj-ea"/>
          </a:endParaRPr>
        </a:p>
        <a:p>
          <a:pPr algn="ctr"/>
          <a:r>
            <a:rPr kumimoji="1" lang="ja-JP" altLang="en-US" sz="1100">
              <a:latin typeface="+mj-ea"/>
              <a:ea typeface="+mj-ea"/>
            </a:rPr>
            <a:t>４４百万円</a:t>
          </a:r>
        </a:p>
      </xdr:txBody>
    </xdr:sp>
    <xdr:clientData/>
  </xdr:twoCellAnchor>
  <xdr:oneCellAnchor>
    <xdr:from>
      <xdr:col>22</xdr:col>
      <xdr:colOff>178416</xdr:colOff>
      <xdr:row>759</xdr:row>
      <xdr:rowOff>214082</xdr:rowOff>
    </xdr:from>
    <xdr:ext cx="4362476" cy="259045"/>
    <xdr:sp macro="" textlink="">
      <xdr:nvSpPr>
        <xdr:cNvPr id="5" name="テキスト ボックス 4"/>
        <xdr:cNvSpPr txBox="1"/>
      </xdr:nvSpPr>
      <xdr:spPr>
        <a:xfrm>
          <a:off x="4578966" y="47219957"/>
          <a:ext cx="436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一般競争入札（総合評価、最低価格）、随意契約（企画競争、その他、少額）</a:t>
          </a:r>
          <a:r>
            <a:rPr kumimoji="1" lang="en-US" altLang="ja-JP" sz="1000"/>
            <a:t>】</a:t>
          </a:r>
          <a:endParaRPr kumimoji="1" lang="ja-JP" altLang="en-US" sz="1000"/>
        </a:p>
      </xdr:txBody>
    </xdr:sp>
    <xdr:clientData/>
  </xdr:oneCellAnchor>
  <xdr:oneCellAnchor>
    <xdr:from>
      <xdr:col>34</xdr:col>
      <xdr:colOff>94720</xdr:colOff>
      <xdr:row>761</xdr:row>
      <xdr:rowOff>118654</xdr:rowOff>
    </xdr:from>
    <xdr:ext cx="2679599" cy="259045"/>
    <xdr:sp macro="" textlink="">
      <xdr:nvSpPr>
        <xdr:cNvPr id="6" name="テキスト ボックス 5"/>
        <xdr:cNvSpPr txBox="1"/>
      </xdr:nvSpPr>
      <xdr:spPr>
        <a:xfrm>
          <a:off x="6895570" y="47696029"/>
          <a:ext cx="26795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000"/>
            <a:t>（防衛政策・活動紹介ＤＶＤ作成等関連業務）</a:t>
          </a:r>
        </a:p>
      </xdr:txBody>
    </xdr:sp>
    <xdr:clientData/>
  </xdr:oneCellAnchor>
  <xdr:oneCellAnchor>
    <xdr:from>
      <xdr:col>22</xdr:col>
      <xdr:colOff>200828</xdr:colOff>
      <xdr:row>763</xdr:row>
      <xdr:rowOff>65213</xdr:rowOff>
    </xdr:from>
    <xdr:ext cx="2078261" cy="259045"/>
    <xdr:sp macro="" textlink="">
      <xdr:nvSpPr>
        <xdr:cNvPr id="7" name="テキスト ボックス 6"/>
        <xdr:cNvSpPr txBox="1"/>
      </xdr:nvSpPr>
      <xdr:spPr>
        <a:xfrm>
          <a:off x="4601378" y="48214088"/>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22</xdr:col>
      <xdr:colOff>202509</xdr:colOff>
      <xdr:row>764</xdr:row>
      <xdr:rowOff>25550</xdr:rowOff>
    </xdr:from>
    <xdr:ext cx="3991414" cy="259045"/>
    <xdr:sp macro="" textlink="">
      <xdr:nvSpPr>
        <xdr:cNvPr id="8" name="テキスト ボックス 7"/>
        <xdr:cNvSpPr txBox="1"/>
      </xdr:nvSpPr>
      <xdr:spPr>
        <a:xfrm>
          <a:off x="4603059" y="48460175"/>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随意契約は、不落によるもの及び供給元が他に無いことによるもの。</a:t>
          </a:r>
        </a:p>
      </xdr:txBody>
    </xdr:sp>
    <xdr:clientData/>
  </xdr:oneCellAnchor>
  <xdr:twoCellAnchor>
    <xdr:from>
      <xdr:col>19</xdr:col>
      <xdr:colOff>60687</xdr:colOff>
      <xdr:row>761</xdr:row>
      <xdr:rowOff>279235</xdr:rowOff>
    </xdr:from>
    <xdr:to>
      <xdr:col>23</xdr:col>
      <xdr:colOff>54620</xdr:colOff>
      <xdr:row>761</xdr:row>
      <xdr:rowOff>279236</xdr:rowOff>
    </xdr:to>
    <xdr:cxnSp macro="">
      <xdr:nvCxnSpPr>
        <xdr:cNvPr id="9" name="直線矢印コネクタ 8"/>
        <xdr:cNvCxnSpPr>
          <a:endCxn id="4" idx="1"/>
        </xdr:cNvCxnSpPr>
      </xdr:nvCxnSpPr>
      <xdr:spPr>
        <a:xfrm>
          <a:off x="3861162" y="47856610"/>
          <a:ext cx="794033"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60682</xdr:colOff>
      <xdr:row>755</xdr:row>
      <xdr:rowOff>180244</xdr:rowOff>
    </xdr:from>
    <xdr:to>
      <xdr:col>19</xdr:col>
      <xdr:colOff>60682</xdr:colOff>
      <xdr:row>761</xdr:row>
      <xdr:rowOff>279234</xdr:rowOff>
    </xdr:to>
    <xdr:cxnSp macro="">
      <xdr:nvCxnSpPr>
        <xdr:cNvPr id="10" name="直線コネクタ 9"/>
        <xdr:cNvCxnSpPr/>
      </xdr:nvCxnSpPr>
      <xdr:spPr>
        <a:xfrm>
          <a:off x="3861157" y="46043119"/>
          <a:ext cx="0" cy="1813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295</v>
      </c>
      <c r="AT2" s="207"/>
      <c r="AU2" s="207"/>
      <c r="AV2" s="98" t="str">
        <f>IF(AW2="","","-")</f>
        <v/>
      </c>
      <c r="AW2" s="395"/>
      <c r="AX2" s="395"/>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447</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811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723</v>
      </c>
      <c r="H7" s="824"/>
      <c r="I7" s="824"/>
      <c r="J7" s="824"/>
      <c r="K7" s="824"/>
      <c r="L7" s="824"/>
      <c r="M7" s="824"/>
      <c r="N7" s="824"/>
      <c r="O7" s="824"/>
      <c r="P7" s="824"/>
      <c r="Q7" s="824"/>
      <c r="R7" s="824"/>
      <c r="S7" s="824"/>
      <c r="T7" s="824"/>
      <c r="U7" s="824"/>
      <c r="V7" s="824"/>
      <c r="W7" s="824"/>
      <c r="X7" s="825"/>
      <c r="Y7" s="393" t="s">
        <v>391</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58.3</v>
      </c>
      <c r="Q13" s="164"/>
      <c r="R13" s="164"/>
      <c r="S13" s="164"/>
      <c r="T13" s="164"/>
      <c r="U13" s="164"/>
      <c r="V13" s="165"/>
      <c r="W13" s="163">
        <v>59</v>
      </c>
      <c r="X13" s="164"/>
      <c r="Y13" s="164"/>
      <c r="Z13" s="164"/>
      <c r="AA13" s="164"/>
      <c r="AB13" s="164"/>
      <c r="AC13" s="165"/>
      <c r="AD13" s="163">
        <v>61</v>
      </c>
      <c r="AE13" s="164"/>
      <c r="AF13" s="164"/>
      <c r="AG13" s="164"/>
      <c r="AH13" s="164"/>
      <c r="AI13" s="164"/>
      <c r="AJ13" s="165"/>
      <c r="AK13" s="163">
        <v>58</v>
      </c>
      <c r="AL13" s="164"/>
      <c r="AM13" s="164"/>
      <c r="AN13" s="164"/>
      <c r="AO13" s="164"/>
      <c r="AP13" s="164"/>
      <c r="AQ13" s="165"/>
      <c r="AR13" s="160">
        <v>57</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806</v>
      </c>
      <c r="Q14" s="164"/>
      <c r="R14" s="164"/>
      <c r="S14" s="164"/>
      <c r="T14" s="164"/>
      <c r="U14" s="164"/>
      <c r="V14" s="165"/>
      <c r="W14" s="163" t="s">
        <v>806</v>
      </c>
      <c r="X14" s="164"/>
      <c r="Y14" s="164"/>
      <c r="Z14" s="164"/>
      <c r="AA14" s="164"/>
      <c r="AB14" s="164"/>
      <c r="AC14" s="165"/>
      <c r="AD14" s="163" t="s">
        <v>806</v>
      </c>
      <c r="AE14" s="164"/>
      <c r="AF14" s="164"/>
      <c r="AG14" s="164"/>
      <c r="AH14" s="164"/>
      <c r="AI14" s="164"/>
      <c r="AJ14" s="165"/>
      <c r="AK14" s="163" t="s">
        <v>806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806</v>
      </c>
      <c r="Q15" s="164"/>
      <c r="R15" s="164"/>
      <c r="S15" s="164"/>
      <c r="T15" s="164"/>
      <c r="U15" s="164"/>
      <c r="V15" s="165"/>
      <c r="W15" s="163" t="s">
        <v>806</v>
      </c>
      <c r="X15" s="164"/>
      <c r="Y15" s="164"/>
      <c r="Z15" s="164"/>
      <c r="AA15" s="164"/>
      <c r="AB15" s="164"/>
      <c r="AC15" s="165"/>
      <c r="AD15" s="163" t="s">
        <v>806</v>
      </c>
      <c r="AE15" s="164"/>
      <c r="AF15" s="164"/>
      <c r="AG15" s="164"/>
      <c r="AH15" s="164"/>
      <c r="AI15" s="164"/>
      <c r="AJ15" s="165"/>
      <c r="AK15" s="163" t="s">
        <v>806</v>
      </c>
      <c r="AL15" s="164"/>
      <c r="AM15" s="164"/>
      <c r="AN15" s="164"/>
      <c r="AO15" s="164"/>
      <c r="AP15" s="164"/>
      <c r="AQ15" s="165"/>
      <c r="AR15" s="163" t="s">
        <v>806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806</v>
      </c>
      <c r="Q16" s="164"/>
      <c r="R16" s="164"/>
      <c r="S16" s="164"/>
      <c r="T16" s="164"/>
      <c r="U16" s="164"/>
      <c r="V16" s="165"/>
      <c r="W16" s="163" t="s">
        <v>806</v>
      </c>
      <c r="X16" s="164"/>
      <c r="Y16" s="164"/>
      <c r="Z16" s="164"/>
      <c r="AA16" s="164"/>
      <c r="AB16" s="164"/>
      <c r="AC16" s="165"/>
      <c r="AD16" s="163" t="s">
        <v>806</v>
      </c>
      <c r="AE16" s="164"/>
      <c r="AF16" s="164"/>
      <c r="AG16" s="164"/>
      <c r="AH16" s="164"/>
      <c r="AI16" s="164"/>
      <c r="AJ16" s="165"/>
      <c r="AK16" s="163" t="s">
        <v>806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806</v>
      </c>
      <c r="Q17" s="164"/>
      <c r="R17" s="164"/>
      <c r="S17" s="164"/>
      <c r="T17" s="164"/>
      <c r="U17" s="164"/>
      <c r="V17" s="165"/>
      <c r="W17" s="163" t="s">
        <v>806</v>
      </c>
      <c r="X17" s="164"/>
      <c r="Y17" s="164"/>
      <c r="Z17" s="164"/>
      <c r="AA17" s="164"/>
      <c r="AB17" s="164"/>
      <c r="AC17" s="165"/>
      <c r="AD17" s="163" t="s">
        <v>806</v>
      </c>
      <c r="AE17" s="164"/>
      <c r="AF17" s="164"/>
      <c r="AG17" s="164"/>
      <c r="AH17" s="164"/>
      <c r="AI17" s="164"/>
      <c r="AJ17" s="165"/>
      <c r="AK17" s="163" t="s">
        <v>806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58.3</v>
      </c>
      <c r="Q18" s="170"/>
      <c r="R18" s="170"/>
      <c r="S18" s="170"/>
      <c r="T18" s="170"/>
      <c r="U18" s="170"/>
      <c r="V18" s="171"/>
      <c r="W18" s="169">
        <f>SUM(W13:AC17)</f>
        <v>59</v>
      </c>
      <c r="X18" s="170"/>
      <c r="Y18" s="170"/>
      <c r="Z18" s="170"/>
      <c r="AA18" s="170"/>
      <c r="AB18" s="170"/>
      <c r="AC18" s="171"/>
      <c r="AD18" s="169">
        <f>SUM(AD13:AJ17)</f>
        <v>61</v>
      </c>
      <c r="AE18" s="170"/>
      <c r="AF18" s="170"/>
      <c r="AG18" s="170"/>
      <c r="AH18" s="170"/>
      <c r="AI18" s="170"/>
      <c r="AJ18" s="171"/>
      <c r="AK18" s="169">
        <f>SUM(AK13:AQ17)</f>
        <v>58</v>
      </c>
      <c r="AL18" s="170"/>
      <c r="AM18" s="170"/>
      <c r="AN18" s="170"/>
      <c r="AO18" s="170"/>
      <c r="AP18" s="170"/>
      <c r="AQ18" s="171"/>
      <c r="AR18" s="169">
        <f>SUM(AR13:AX17)</f>
        <v>57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32</v>
      </c>
      <c r="Q19" s="164"/>
      <c r="R19" s="164"/>
      <c r="S19" s="164"/>
      <c r="T19" s="164"/>
      <c r="U19" s="164"/>
      <c r="V19" s="165"/>
      <c r="W19" s="163">
        <v>39</v>
      </c>
      <c r="X19" s="164"/>
      <c r="Y19" s="164"/>
      <c r="Z19" s="164"/>
      <c r="AA19" s="164"/>
      <c r="AB19" s="164"/>
      <c r="AC19" s="165"/>
      <c r="AD19" s="163">
        <v>44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0.548885077186964</v>
      </c>
      <c r="Q20" s="535"/>
      <c r="R20" s="535"/>
      <c r="S20" s="535"/>
      <c r="T20" s="535"/>
      <c r="U20" s="535"/>
      <c r="V20" s="535"/>
      <c r="W20" s="535">
        <f t="shared" ref="W20" si="0">IF(W18=0, "-", SUM(W19)/W18)</f>
        <v>0.66101694915254239</v>
      </c>
      <c r="X20" s="535"/>
      <c r="Y20" s="535"/>
      <c r="Z20" s="535"/>
      <c r="AA20" s="535"/>
      <c r="AB20" s="535"/>
      <c r="AC20" s="535"/>
      <c r="AD20" s="535">
        <f t="shared" ref="AD20" si="1">IF(AD18=0, "-", SUM(AD19)/AD18)</f>
        <v>0.72131147540983609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0.548885077186964</v>
      </c>
      <c r="Q21" s="535"/>
      <c r="R21" s="535"/>
      <c r="S21" s="535"/>
      <c r="T21" s="535"/>
      <c r="U21" s="535"/>
      <c r="V21" s="535"/>
      <c r="W21" s="535">
        <f t="shared" ref="W21" si="2">IF(W19=0, "-", SUM(W19)/SUM(W13,W14))</f>
        <v>0.66101694915254239</v>
      </c>
      <c r="X21" s="535"/>
      <c r="Y21" s="535"/>
      <c r="Z21" s="535"/>
      <c r="AA21" s="535"/>
      <c r="AB21" s="535"/>
      <c r="AC21" s="535"/>
      <c r="AD21" s="535">
        <f t="shared" ref="AD21" si="3">IF(AD19=0, "-", SUM(AD19)/SUM(AD13,AD14))</f>
        <v>0.72131147540983609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44</v>
      </c>
      <c r="Q23" s="161"/>
      <c r="R23" s="161"/>
      <c r="S23" s="161"/>
      <c r="T23" s="161"/>
      <c r="U23" s="161"/>
      <c r="V23" s="162"/>
      <c r="W23" s="160">
        <v>43</v>
      </c>
      <c r="X23" s="161"/>
      <c r="Y23" s="161"/>
      <c r="Z23" s="161"/>
      <c r="AA23" s="161"/>
      <c r="AB23" s="161"/>
      <c r="AC23" s="162"/>
      <c r="AD23" s="149" t="s">
        <v>814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13</v>
      </c>
      <c r="Q24" s="164"/>
      <c r="R24" s="164"/>
      <c r="S24" s="164"/>
      <c r="T24" s="164"/>
      <c r="U24" s="164"/>
      <c r="V24" s="165"/>
      <c r="W24" s="163">
        <v>13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806</v>
      </c>
      <c r="H26" s="136"/>
      <c r="I26" s="136"/>
      <c r="J26" s="136"/>
      <c r="K26" s="136"/>
      <c r="L26" s="136"/>
      <c r="M26" s="136"/>
      <c r="N26" s="136"/>
      <c r="O26" s="137"/>
      <c r="P26" s="163" t="s">
        <v>806</v>
      </c>
      <c r="Q26" s="164"/>
      <c r="R26" s="164"/>
      <c r="S26" s="164"/>
      <c r="T26" s="164"/>
      <c r="U26" s="164"/>
      <c r="V26" s="165"/>
      <c r="W26" s="163" t="s">
        <v>722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806</v>
      </c>
      <c r="H27" s="136"/>
      <c r="I27" s="136"/>
      <c r="J27" s="136"/>
      <c r="K27" s="136"/>
      <c r="L27" s="136"/>
      <c r="M27" s="136"/>
      <c r="N27" s="136"/>
      <c r="O27" s="137"/>
      <c r="P27" s="163" t="s">
        <v>806</v>
      </c>
      <c r="Q27" s="164"/>
      <c r="R27" s="164"/>
      <c r="S27" s="164"/>
      <c r="T27" s="164"/>
      <c r="U27" s="164"/>
      <c r="V27" s="165"/>
      <c r="W27" s="163" t="s">
        <v>722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58</v>
      </c>
      <c r="Q29" s="164"/>
      <c r="R29" s="164"/>
      <c r="S29" s="164"/>
      <c r="T29" s="164"/>
      <c r="U29" s="164"/>
      <c r="V29" s="165"/>
      <c r="W29" s="211">
        <f>AR13</f>
        <v>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722</v>
      </c>
      <c r="AV31" s="271"/>
      <c r="AW31" s="376" t="s">
        <v>179</v>
      </c>
      <c r="AX31" s="377"/>
    </row>
    <row r="32" spans="1:50" ht="23.25" customHeight="1" x14ac:dyDescent="0.15">
      <c r="A32" s="511"/>
      <c r="B32" s="509"/>
      <c r="C32" s="509"/>
      <c r="D32" s="509"/>
      <c r="E32" s="509"/>
      <c r="F32" s="510"/>
      <c r="G32" s="536" t="s">
        <v>729</v>
      </c>
      <c r="H32" s="537"/>
      <c r="I32" s="537"/>
      <c r="J32" s="537"/>
      <c r="K32" s="537"/>
      <c r="L32" s="537"/>
      <c r="M32" s="537"/>
      <c r="N32" s="537"/>
      <c r="O32" s="538"/>
      <c r="P32" s="191" t="s">
        <v>730</v>
      </c>
      <c r="Q32" s="191"/>
      <c r="R32" s="191"/>
      <c r="S32" s="191"/>
      <c r="T32" s="191"/>
      <c r="U32" s="191"/>
      <c r="V32" s="191"/>
      <c r="W32" s="191"/>
      <c r="X32" s="233"/>
      <c r="Y32" s="340" t="s">
        <v>12</v>
      </c>
      <c r="Z32" s="545"/>
      <c r="AA32" s="546"/>
      <c r="AB32" s="547" t="s">
        <v>731</v>
      </c>
      <c r="AC32" s="547"/>
      <c r="AD32" s="547"/>
      <c r="AE32" s="364">
        <v>7977211</v>
      </c>
      <c r="AF32" s="365"/>
      <c r="AG32" s="365"/>
      <c r="AH32" s="365"/>
      <c r="AI32" s="364">
        <v>8896453</v>
      </c>
      <c r="AJ32" s="365"/>
      <c r="AK32" s="365"/>
      <c r="AL32" s="365"/>
      <c r="AM32" s="364">
        <v>10831729</v>
      </c>
      <c r="AN32" s="365"/>
      <c r="AO32" s="365"/>
      <c r="AP32" s="365"/>
      <c r="AQ32" s="166" t="s">
        <v>733</v>
      </c>
      <c r="AR32" s="167"/>
      <c r="AS32" s="167"/>
      <c r="AT32" s="168"/>
      <c r="AU32" s="365" t="s">
        <v>733</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731</v>
      </c>
      <c r="AC33" s="518"/>
      <c r="AD33" s="518"/>
      <c r="AE33" s="364">
        <v>400000</v>
      </c>
      <c r="AF33" s="365"/>
      <c r="AG33" s="365"/>
      <c r="AH33" s="365"/>
      <c r="AI33" s="364">
        <v>8774000</v>
      </c>
      <c r="AJ33" s="365"/>
      <c r="AK33" s="365"/>
      <c r="AL33" s="365"/>
      <c r="AM33" s="364">
        <v>9786098</v>
      </c>
      <c r="AN33" s="365"/>
      <c r="AO33" s="365"/>
      <c r="AP33" s="365"/>
      <c r="AQ33" s="166">
        <v>11914901</v>
      </c>
      <c r="AR33" s="167"/>
      <c r="AS33" s="167"/>
      <c r="AT33" s="168"/>
      <c r="AU33" s="365" t="s">
        <v>733</v>
      </c>
      <c r="AV33" s="365"/>
      <c r="AW33" s="365"/>
      <c r="AX33" s="366"/>
    </row>
    <row r="34" spans="1:51" ht="170.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1994.3</v>
      </c>
      <c r="AF34" s="365"/>
      <c r="AG34" s="365"/>
      <c r="AH34" s="365"/>
      <c r="AI34" s="364">
        <v>101.4</v>
      </c>
      <c r="AJ34" s="365"/>
      <c r="AK34" s="365"/>
      <c r="AL34" s="365"/>
      <c r="AM34" s="364">
        <v>110.7</v>
      </c>
      <c r="AN34" s="365"/>
      <c r="AO34" s="365"/>
      <c r="AP34" s="365"/>
      <c r="AQ34" s="166" t="s">
        <v>733</v>
      </c>
      <c r="AR34" s="167"/>
      <c r="AS34" s="167"/>
      <c r="AT34" s="168"/>
      <c r="AU34" s="365" t="s">
        <v>733</v>
      </c>
      <c r="AV34" s="365"/>
      <c r="AW34" s="365"/>
      <c r="AX34" s="366"/>
    </row>
    <row r="35" spans="1:51" ht="23.25" customHeight="1" x14ac:dyDescent="0.15">
      <c r="A35" s="891" t="s">
        <v>382</v>
      </c>
      <c r="B35" s="892"/>
      <c r="C35" s="892"/>
      <c r="D35" s="892"/>
      <c r="E35" s="892"/>
      <c r="F35" s="893"/>
      <c r="G35" s="897" t="s">
        <v>734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392</v>
      </c>
      <c r="AF65" s="336"/>
      <c r="AG65" s="336"/>
      <c r="AH65" s="336"/>
      <c r="AI65" s="336" t="s">
        <v>414</v>
      </c>
      <c r="AJ65" s="336"/>
      <c r="AK65" s="336"/>
      <c r="AL65" s="336"/>
      <c r="AM65" s="336" t="s">
        <v>511</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24.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6.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736</v>
      </c>
      <c r="AC101" s="547"/>
      <c r="AD101" s="547"/>
      <c r="AE101" s="359">
        <v>1</v>
      </c>
      <c r="AF101" s="359"/>
      <c r="AG101" s="359"/>
      <c r="AH101" s="359"/>
      <c r="AI101" s="359">
        <v>20</v>
      </c>
      <c r="AJ101" s="359"/>
      <c r="AK101" s="359"/>
      <c r="AL101" s="359"/>
      <c r="AM101" s="359">
        <v>54</v>
      </c>
      <c r="AN101" s="359"/>
      <c r="AO101" s="359"/>
      <c r="AP101" s="359"/>
      <c r="AQ101" s="359"/>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736</v>
      </c>
      <c r="AC102" s="547"/>
      <c r="AD102" s="547"/>
      <c r="AE102" s="359">
        <v>1</v>
      </c>
      <c r="AF102" s="359"/>
      <c r="AG102" s="359"/>
      <c r="AH102" s="359"/>
      <c r="AI102" s="359">
        <v>1</v>
      </c>
      <c r="AJ102" s="359"/>
      <c r="AK102" s="359"/>
      <c r="AL102" s="359"/>
      <c r="AM102" s="359">
        <v>40</v>
      </c>
      <c r="AN102" s="359"/>
      <c r="AO102" s="359"/>
      <c r="AP102" s="359"/>
      <c r="AQ102" s="359">
        <v>30</v>
      </c>
      <c r="AR102" s="359"/>
      <c r="AS102" s="359"/>
      <c r="AT102" s="359"/>
      <c r="AU102" s="372" t="s">
        <v>733</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798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802</v>
      </c>
      <c r="AC116" s="301"/>
      <c r="AD116" s="302"/>
      <c r="AE116" s="359">
        <v>346</v>
      </c>
      <c r="AF116" s="359"/>
      <c r="AG116" s="359"/>
      <c r="AH116" s="359"/>
      <c r="AI116" s="359">
        <v>7.6</v>
      </c>
      <c r="AJ116" s="359"/>
      <c r="AK116" s="359"/>
      <c r="AL116" s="359"/>
      <c r="AM116" s="359">
        <v>8.1</v>
      </c>
      <c r="AN116" s="359"/>
      <c r="AO116" s="359"/>
      <c r="AP116" s="359"/>
      <c r="AQ116" s="364">
        <v>10.9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799</v>
      </c>
      <c r="AC117" s="344"/>
      <c r="AD117" s="345"/>
      <c r="AE117" s="306" t="s">
        <v>737</v>
      </c>
      <c r="AF117" s="306"/>
      <c r="AG117" s="306"/>
      <c r="AH117" s="306"/>
      <c r="AI117" s="306" t="s">
        <v>738</v>
      </c>
      <c r="AJ117" s="306"/>
      <c r="AK117" s="306"/>
      <c r="AL117" s="306"/>
      <c r="AM117" s="306" t="s">
        <v>794</v>
      </c>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797</v>
      </c>
      <c r="AR133" s="271"/>
      <c r="AS133" s="179" t="s">
        <v>233</v>
      </c>
      <c r="AT133" s="202"/>
      <c r="AU133" s="178" t="s">
        <v>797</v>
      </c>
      <c r="AV133" s="178"/>
      <c r="AW133" s="179" t="s">
        <v>179</v>
      </c>
      <c r="AX133" s="180"/>
      <c r="AY133">
        <f>$AY$132</f>
        <v>1</v>
      </c>
    </row>
    <row r="134" spans="1:51" ht="39.75" customHeight="1" x14ac:dyDescent="0.15">
      <c r="A134" s="988"/>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t="s">
        <v>732</v>
      </c>
      <c r="AF134" s="167"/>
      <c r="AG134" s="167"/>
      <c r="AH134" s="167"/>
      <c r="AI134" s="266" t="s">
        <v>732</v>
      </c>
      <c r="AJ134" s="167"/>
      <c r="AK134" s="167"/>
      <c r="AL134" s="167"/>
      <c r="AM134" s="266" t="s">
        <v>732</v>
      </c>
      <c r="AN134" s="167"/>
      <c r="AO134" s="167"/>
      <c r="AP134" s="167"/>
      <c r="AQ134" s="266" t="s">
        <v>732</v>
      </c>
      <c r="AR134" s="167"/>
      <c r="AS134" s="167"/>
      <c r="AT134" s="167"/>
      <c r="AU134" s="266" t="s">
        <v>732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t="s">
        <v>732</v>
      </c>
      <c r="AF135" s="167"/>
      <c r="AG135" s="167"/>
      <c r="AH135" s="167"/>
      <c r="AI135" s="266" t="s">
        <v>732</v>
      </c>
      <c r="AJ135" s="167"/>
      <c r="AK135" s="167"/>
      <c r="AL135" s="167"/>
      <c r="AM135" s="266" t="s">
        <v>732</v>
      </c>
      <c r="AN135" s="167"/>
      <c r="AO135" s="167"/>
      <c r="AP135" s="167"/>
      <c r="AQ135" s="266" t="s">
        <v>732</v>
      </c>
      <c r="AR135" s="167"/>
      <c r="AS135" s="167"/>
      <c r="AT135" s="167"/>
      <c r="AU135" s="266" t="s">
        <v>732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15"/>
      <c r="AB154" s="256" t="s">
        <v>744</v>
      </c>
      <c r="AC154" s="257"/>
      <c r="AD154" s="257"/>
      <c r="AE154" s="262" t="s">
        <v>741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800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7.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796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797</v>
      </c>
      <c r="AR193" s="271"/>
      <c r="AS193" s="179" t="s">
        <v>233</v>
      </c>
      <c r="AT193" s="202"/>
      <c r="AU193" s="178" t="s">
        <v>797</v>
      </c>
      <c r="AV193" s="178"/>
      <c r="AW193" s="179" t="s">
        <v>179</v>
      </c>
      <c r="AX193" s="180"/>
      <c r="AY193">
        <f>$AY$192</f>
        <v>1</v>
      </c>
    </row>
    <row r="194" spans="1:51" ht="39.75" customHeight="1" x14ac:dyDescent="0.15">
      <c r="A194" s="988"/>
      <c r="B194" s="253"/>
      <c r="C194" s="252"/>
      <c r="D194" s="253"/>
      <c r="E194" s="252"/>
      <c r="F194" s="314"/>
      <c r="G194" s="232" t="s">
        <v>741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741</v>
      </c>
      <c r="AC194" s="224"/>
      <c r="AD194" s="224"/>
      <c r="AE194" s="266" t="s">
        <v>740</v>
      </c>
      <c r="AF194" s="167"/>
      <c r="AG194" s="167"/>
      <c r="AH194" s="167"/>
      <c r="AI194" s="266" t="s">
        <v>740</v>
      </c>
      <c r="AJ194" s="167"/>
      <c r="AK194" s="167"/>
      <c r="AL194" s="167"/>
      <c r="AM194" s="266" t="s">
        <v>740</v>
      </c>
      <c r="AN194" s="167"/>
      <c r="AO194" s="167"/>
      <c r="AP194" s="167"/>
      <c r="AQ194" s="266" t="s">
        <v>740</v>
      </c>
      <c r="AR194" s="167"/>
      <c r="AS194" s="167"/>
      <c r="AT194" s="167"/>
      <c r="AU194" s="266" t="s">
        <v>740</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741</v>
      </c>
      <c r="AC195" s="224"/>
      <c r="AD195" s="224"/>
      <c r="AE195" s="266" t="s">
        <v>740</v>
      </c>
      <c r="AF195" s="167"/>
      <c r="AG195" s="167"/>
      <c r="AH195" s="167"/>
      <c r="AI195" s="266" t="s">
        <v>740</v>
      </c>
      <c r="AJ195" s="167"/>
      <c r="AK195" s="167"/>
      <c r="AL195" s="167"/>
      <c r="AM195" s="266" t="s">
        <v>740</v>
      </c>
      <c r="AN195" s="167"/>
      <c r="AO195" s="167"/>
      <c r="AP195" s="167"/>
      <c r="AQ195" s="266" t="s">
        <v>740</v>
      </c>
      <c r="AR195" s="167"/>
      <c r="AS195" s="167"/>
      <c r="AT195" s="167"/>
      <c r="AU195" s="266" t="s">
        <v>740</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746</v>
      </c>
      <c r="H214" s="191"/>
      <c r="I214" s="191"/>
      <c r="J214" s="191"/>
      <c r="K214" s="191"/>
      <c r="L214" s="191"/>
      <c r="M214" s="191"/>
      <c r="N214" s="191"/>
      <c r="O214" s="191"/>
      <c r="P214" s="233"/>
      <c r="Q214" s="975" t="s">
        <v>747</v>
      </c>
      <c r="R214" s="976"/>
      <c r="S214" s="976"/>
      <c r="T214" s="976"/>
      <c r="U214" s="976"/>
      <c r="V214" s="976"/>
      <c r="W214" s="976"/>
      <c r="X214" s="976"/>
      <c r="Y214" s="976"/>
      <c r="Z214" s="976"/>
      <c r="AA214" s="977"/>
      <c r="AB214" s="256" t="s">
        <v>744</v>
      </c>
      <c r="AC214" s="257"/>
      <c r="AD214" s="257"/>
      <c r="AE214" s="262" t="s">
        <v>741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801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745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8.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806</v>
      </c>
      <c r="K430" s="243"/>
      <c r="L430" s="243"/>
      <c r="M430" s="243"/>
      <c r="N430" s="243"/>
      <c r="O430" s="243"/>
      <c r="P430" s="243"/>
      <c r="Q430" s="243"/>
      <c r="R430" s="243"/>
      <c r="S430" s="243"/>
      <c r="T430" s="244"/>
      <c r="U430" s="245" t="s">
        <v>806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806</v>
      </c>
      <c r="AF432" s="178"/>
      <c r="AG432" s="179" t="s">
        <v>233</v>
      </c>
      <c r="AH432" s="202"/>
      <c r="AI432" s="216"/>
      <c r="AJ432" s="216"/>
      <c r="AK432" s="216"/>
      <c r="AL432" s="217"/>
      <c r="AM432" s="216"/>
      <c r="AN432" s="216"/>
      <c r="AO432" s="216"/>
      <c r="AP432" s="217"/>
      <c r="AQ432" s="231" t="s">
        <v>806</v>
      </c>
      <c r="AR432" s="178"/>
      <c r="AS432" s="179" t="s">
        <v>233</v>
      </c>
      <c r="AT432" s="202"/>
      <c r="AU432" s="178" t="s">
        <v>806</v>
      </c>
      <c r="AV432" s="178"/>
      <c r="AW432" s="179" t="s">
        <v>179</v>
      </c>
      <c r="AX432" s="180"/>
      <c r="AY432">
        <f>$AY$431</f>
        <v>1</v>
      </c>
    </row>
    <row r="433" spans="1:51" ht="23.25" customHeight="1" x14ac:dyDescent="0.15">
      <c r="A433" s="988"/>
      <c r="B433" s="253"/>
      <c r="C433" s="252"/>
      <c r="D433" s="253"/>
      <c r="E433" s="196"/>
      <c r="F433" s="197"/>
      <c r="G433" s="232" t="s">
        <v>806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806</v>
      </c>
      <c r="AC433" s="175"/>
      <c r="AD433" s="175"/>
      <c r="AE433" s="166" t="s">
        <v>806</v>
      </c>
      <c r="AF433" s="167"/>
      <c r="AG433" s="167"/>
      <c r="AH433" s="167"/>
      <c r="AI433" s="166" t="s">
        <v>806</v>
      </c>
      <c r="AJ433" s="167"/>
      <c r="AK433" s="167"/>
      <c r="AL433" s="167"/>
      <c r="AM433" s="166" t="s">
        <v>806</v>
      </c>
      <c r="AN433" s="167"/>
      <c r="AO433" s="167"/>
      <c r="AP433" s="168"/>
      <c r="AQ433" s="166" t="s">
        <v>806</v>
      </c>
      <c r="AR433" s="167"/>
      <c r="AS433" s="167"/>
      <c r="AT433" s="168"/>
      <c r="AU433" s="167" t="s">
        <v>806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806</v>
      </c>
      <c r="AC434" s="224"/>
      <c r="AD434" s="224"/>
      <c r="AE434" s="166" t="s">
        <v>806</v>
      </c>
      <c r="AF434" s="167"/>
      <c r="AG434" s="167"/>
      <c r="AH434" s="168"/>
      <c r="AI434" s="166" t="s">
        <v>806</v>
      </c>
      <c r="AJ434" s="167"/>
      <c r="AK434" s="167"/>
      <c r="AL434" s="167"/>
      <c r="AM434" s="166" t="s">
        <v>806</v>
      </c>
      <c r="AN434" s="167"/>
      <c r="AO434" s="167"/>
      <c r="AP434" s="168"/>
      <c r="AQ434" s="166" t="s">
        <v>806</v>
      </c>
      <c r="AR434" s="167"/>
      <c r="AS434" s="167"/>
      <c r="AT434" s="168"/>
      <c r="AU434" s="167" t="s">
        <v>806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806</v>
      </c>
      <c r="AF435" s="167"/>
      <c r="AG435" s="167"/>
      <c r="AH435" s="168"/>
      <c r="AI435" s="166" t="s">
        <v>806</v>
      </c>
      <c r="AJ435" s="167"/>
      <c r="AK435" s="167"/>
      <c r="AL435" s="167"/>
      <c r="AM435" s="166" t="s">
        <v>806</v>
      </c>
      <c r="AN435" s="167"/>
      <c r="AO435" s="167"/>
      <c r="AP435" s="168"/>
      <c r="AQ435" s="166" t="s">
        <v>806</v>
      </c>
      <c r="AR435" s="167"/>
      <c r="AS435" s="167"/>
      <c r="AT435" s="168"/>
      <c r="AU435" s="167" t="s">
        <v>806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806</v>
      </c>
      <c r="AF693" s="178"/>
      <c r="AG693" s="179" t="s">
        <v>233</v>
      </c>
      <c r="AH693" s="202"/>
      <c r="AI693" s="216"/>
      <c r="AJ693" s="216"/>
      <c r="AK693" s="216"/>
      <c r="AL693" s="217"/>
      <c r="AM693" s="216"/>
      <c r="AN693" s="216"/>
      <c r="AO693" s="216"/>
      <c r="AP693" s="217"/>
      <c r="AQ693" s="231" t="s">
        <v>806</v>
      </c>
      <c r="AR693" s="178"/>
      <c r="AS693" s="179" t="s">
        <v>233</v>
      </c>
      <c r="AT693" s="202"/>
      <c r="AU693" s="178" t="s">
        <v>806</v>
      </c>
      <c r="AV693" s="178"/>
      <c r="AW693" s="179" t="s">
        <v>179</v>
      </c>
      <c r="AX693" s="180"/>
      <c r="AY693">
        <f>$AY$692</f>
        <v>1</v>
      </c>
    </row>
    <row r="694" spans="1:51" ht="23.25" customHeight="1" x14ac:dyDescent="0.15">
      <c r="A694" s="988"/>
      <c r="B694" s="253"/>
      <c r="C694" s="252"/>
      <c r="D694" s="253"/>
      <c r="E694" s="196"/>
      <c r="F694" s="197"/>
      <c r="G694" s="232" t="s">
        <v>806</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806</v>
      </c>
      <c r="AC694" s="175"/>
      <c r="AD694" s="175"/>
      <c r="AE694" s="166" t="s">
        <v>806</v>
      </c>
      <c r="AF694" s="167"/>
      <c r="AG694" s="167"/>
      <c r="AH694" s="167"/>
      <c r="AI694" s="166" t="s">
        <v>806</v>
      </c>
      <c r="AJ694" s="167"/>
      <c r="AK694" s="167"/>
      <c r="AL694" s="167"/>
      <c r="AM694" s="166" t="s">
        <v>806</v>
      </c>
      <c r="AN694" s="167"/>
      <c r="AO694" s="167"/>
      <c r="AP694" s="168"/>
      <c r="AQ694" s="166" t="s">
        <v>806</v>
      </c>
      <c r="AR694" s="167"/>
      <c r="AS694" s="167"/>
      <c r="AT694" s="168"/>
      <c r="AU694" s="167" t="s">
        <v>806</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806</v>
      </c>
      <c r="AC695" s="224"/>
      <c r="AD695" s="224"/>
      <c r="AE695" s="166" t="s">
        <v>806</v>
      </c>
      <c r="AF695" s="167"/>
      <c r="AG695" s="167"/>
      <c r="AH695" s="168"/>
      <c r="AI695" s="166" t="s">
        <v>806</v>
      </c>
      <c r="AJ695" s="167"/>
      <c r="AK695" s="167"/>
      <c r="AL695" s="167"/>
      <c r="AM695" s="166" t="s">
        <v>806</v>
      </c>
      <c r="AN695" s="167"/>
      <c r="AO695" s="167"/>
      <c r="AP695" s="168"/>
      <c r="AQ695" s="166" t="s">
        <v>806</v>
      </c>
      <c r="AR695" s="167"/>
      <c r="AS695" s="167"/>
      <c r="AT695" s="168"/>
      <c r="AU695" s="167" t="s">
        <v>806</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806</v>
      </c>
      <c r="AF696" s="167"/>
      <c r="AG696" s="167"/>
      <c r="AH696" s="168"/>
      <c r="AI696" s="166" t="s">
        <v>806</v>
      </c>
      <c r="AJ696" s="167"/>
      <c r="AK696" s="167"/>
      <c r="AL696" s="167"/>
      <c r="AM696" s="166" t="s">
        <v>806</v>
      </c>
      <c r="AN696" s="167"/>
      <c r="AO696" s="167"/>
      <c r="AP696" s="168"/>
      <c r="AQ696" s="166" t="s">
        <v>806</v>
      </c>
      <c r="AR696" s="167"/>
      <c r="AS696" s="167"/>
      <c r="AT696" s="168"/>
      <c r="AU696" s="167" t="s">
        <v>806</v>
      </c>
      <c r="AV696" s="167"/>
      <c r="AW696" s="167"/>
      <c r="AX696" s="208"/>
      <c r="AY696">
        <f t="shared" si="112"/>
        <v>1</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806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4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813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812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759</v>
      </c>
      <c r="AE708" s="667"/>
      <c r="AF708" s="667"/>
      <c r="AG708" s="522" t="s">
        <v>408</v>
      </c>
      <c r="AH708" s="523"/>
      <c r="AI708" s="523"/>
      <c r="AJ708" s="523"/>
      <c r="AK708" s="523"/>
      <c r="AL708" s="523"/>
      <c r="AM708" s="523"/>
      <c r="AN708" s="523"/>
      <c r="AO708" s="523"/>
      <c r="AP708" s="523"/>
      <c r="AQ708" s="523"/>
      <c r="AR708" s="523"/>
      <c r="AS708" s="523"/>
      <c r="AT708" s="523"/>
      <c r="AU708" s="523"/>
      <c r="AV708" s="523"/>
      <c r="AW708" s="523"/>
      <c r="AX708" s="524"/>
    </row>
    <row r="709" spans="1:50" ht="47.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759</v>
      </c>
      <c r="AE710" s="185"/>
      <c r="AF710" s="185"/>
      <c r="AG710" s="663" t="s">
        <v>408</v>
      </c>
      <c r="AH710" s="664"/>
      <c r="AI710" s="664"/>
      <c r="AJ710" s="664"/>
      <c r="AK710" s="664"/>
      <c r="AL710" s="664"/>
      <c r="AM710" s="664"/>
      <c r="AN710" s="664"/>
      <c r="AO710" s="664"/>
      <c r="AP710" s="664"/>
      <c r="AQ710" s="664"/>
      <c r="AR710" s="664"/>
      <c r="AS710" s="664"/>
      <c r="AT710" s="664"/>
      <c r="AU710" s="664"/>
      <c r="AV710" s="664"/>
      <c r="AW710" s="664"/>
      <c r="AX710" s="665"/>
    </row>
    <row r="711" spans="1:50" ht="39.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42.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719</v>
      </c>
      <c r="AE712" s="582"/>
      <c r="AF712" s="582"/>
      <c r="AG712" s="590" t="s">
        <v>753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t="s">
        <v>408</v>
      </c>
      <c r="AH713" s="664"/>
      <c r="AI713" s="664"/>
      <c r="AJ713" s="664"/>
      <c r="AK713" s="664"/>
      <c r="AL713" s="664"/>
      <c r="AM713" s="664"/>
      <c r="AN713" s="664"/>
      <c r="AO713" s="664"/>
      <c r="AP713" s="664"/>
      <c r="AQ713" s="664"/>
      <c r="AR713" s="664"/>
      <c r="AS713" s="664"/>
      <c r="AT713" s="664"/>
      <c r="AU713" s="664"/>
      <c r="AV713" s="664"/>
      <c r="AW713" s="664"/>
      <c r="AX713" s="665"/>
    </row>
    <row r="714" spans="1:50" ht="53.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759</v>
      </c>
      <c r="AE716" s="755"/>
      <c r="AF716" s="755"/>
      <c r="AG716" s="663" t="s">
        <v>408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719</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759</v>
      </c>
      <c r="AE719" s="667"/>
      <c r="AF719" s="667"/>
      <c r="AG719" s="190" t="s">
        <v>806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87.5" customHeight="1" x14ac:dyDescent="0.15">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808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809</v>
      </c>
      <c r="B733" s="615"/>
      <c r="C733" s="615"/>
      <c r="D733" s="615"/>
      <c r="E733" s="616"/>
      <c r="F733" s="762" t="s">
        <v>810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806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339</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315</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771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773</v>
      </c>
      <c r="H789" s="446"/>
      <c r="I789" s="446"/>
      <c r="J789" s="446"/>
      <c r="K789" s="447"/>
      <c r="L789" s="448" t="s">
        <v>772</v>
      </c>
      <c r="M789" s="449"/>
      <c r="N789" s="449"/>
      <c r="O789" s="449"/>
      <c r="P789" s="449"/>
      <c r="Q789" s="449"/>
      <c r="R789" s="449"/>
      <c r="S789" s="449"/>
      <c r="T789" s="449"/>
      <c r="U789" s="449"/>
      <c r="V789" s="449"/>
      <c r="W789" s="449"/>
      <c r="X789" s="450"/>
      <c r="Y789" s="451">
        <v>10.7</v>
      </c>
      <c r="Z789" s="452"/>
      <c r="AA789" s="452"/>
      <c r="AB789" s="553"/>
      <c r="AC789" s="445" t="s">
        <v>806</v>
      </c>
      <c r="AD789" s="446"/>
      <c r="AE789" s="446"/>
      <c r="AF789" s="446"/>
      <c r="AG789" s="447"/>
      <c r="AH789" s="448" t="s">
        <v>806</v>
      </c>
      <c r="AI789" s="449"/>
      <c r="AJ789" s="449"/>
      <c r="AK789" s="449"/>
      <c r="AL789" s="449"/>
      <c r="AM789" s="449"/>
      <c r="AN789" s="449"/>
      <c r="AO789" s="449"/>
      <c r="AP789" s="449"/>
      <c r="AQ789" s="449"/>
      <c r="AR789" s="449"/>
      <c r="AS789" s="449"/>
      <c r="AT789" s="450"/>
      <c r="AU789" s="451" t="s">
        <v>806</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10.7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774</v>
      </c>
      <c r="D845" s="416"/>
      <c r="E845" s="416"/>
      <c r="F845" s="416"/>
      <c r="G845" s="416"/>
      <c r="H845" s="416"/>
      <c r="I845" s="416"/>
      <c r="J845" s="417">
        <v>8011001040118</v>
      </c>
      <c r="K845" s="418"/>
      <c r="L845" s="418"/>
      <c r="M845" s="418"/>
      <c r="N845" s="418"/>
      <c r="O845" s="418"/>
      <c r="P845" s="317" t="s">
        <v>772</v>
      </c>
      <c r="Q845" s="318"/>
      <c r="R845" s="318"/>
      <c r="S845" s="318"/>
      <c r="T845" s="318"/>
      <c r="U845" s="318"/>
      <c r="V845" s="318"/>
      <c r="W845" s="318"/>
      <c r="X845" s="318"/>
      <c r="Y845" s="319">
        <v>10.7</v>
      </c>
      <c r="Z845" s="320"/>
      <c r="AA845" s="320"/>
      <c r="AB845" s="321"/>
      <c r="AC845" s="323" t="s">
        <v>381</v>
      </c>
      <c r="AD845" s="324"/>
      <c r="AE845" s="324"/>
      <c r="AF845" s="324"/>
      <c r="AG845" s="324"/>
      <c r="AH845" s="419">
        <v>1</v>
      </c>
      <c r="AI845" s="420"/>
      <c r="AJ845" s="420"/>
      <c r="AK845" s="420"/>
      <c r="AL845" s="327">
        <v>100</v>
      </c>
      <c r="AM845" s="328"/>
      <c r="AN845" s="328"/>
      <c r="AO845" s="329"/>
      <c r="AP845" s="322" t="s">
        <v>806</v>
      </c>
      <c r="AQ845" s="322"/>
      <c r="AR845" s="322"/>
      <c r="AS845" s="322"/>
      <c r="AT845" s="322"/>
      <c r="AU845" s="322"/>
      <c r="AV845" s="322"/>
      <c r="AW845" s="322"/>
      <c r="AX845" s="322"/>
    </row>
    <row r="846" spans="1:51" ht="30" customHeight="1" x14ac:dyDescent="0.15">
      <c r="A846" s="402">
        <v>2</v>
      </c>
      <c r="B846" s="402">
        <v>1</v>
      </c>
      <c r="C846" s="421" t="s">
        <v>776</v>
      </c>
      <c r="D846" s="416"/>
      <c r="E846" s="416"/>
      <c r="F846" s="416"/>
      <c r="G846" s="416"/>
      <c r="H846" s="416"/>
      <c r="I846" s="416"/>
      <c r="J846" s="417">
        <v>2122001014056</v>
      </c>
      <c r="K846" s="418"/>
      <c r="L846" s="418"/>
      <c r="M846" s="418"/>
      <c r="N846" s="418"/>
      <c r="O846" s="418"/>
      <c r="P846" s="317" t="s">
        <v>775</v>
      </c>
      <c r="Q846" s="318"/>
      <c r="R846" s="318"/>
      <c r="S846" s="318"/>
      <c r="T846" s="318"/>
      <c r="U846" s="318"/>
      <c r="V846" s="318"/>
      <c r="W846" s="318"/>
      <c r="X846" s="318"/>
      <c r="Y846" s="319">
        <v>2.4</v>
      </c>
      <c r="Z846" s="320"/>
      <c r="AA846" s="320"/>
      <c r="AB846" s="321"/>
      <c r="AC846" s="323" t="s">
        <v>374</v>
      </c>
      <c r="AD846" s="324"/>
      <c r="AE846" s="324"/>
      <c r="AF846" s="324"/>
      <c r="AG846" s="324"/>
      <c r="AH846" s="419">
        <v>2</v>
      </c>
      <c r="AI846" s="420"/>
      <c r="AJ846" s="420"/>
      <c r="AK846" s="420"/>
      <c r="AL846" s="327">
        <v>100</v>
      </c>
      <c r="AM846" s="328"/>
      <c r="AN846" s="328"/>
      <c r="AO846" s="329"/>
      <c r="AP846" s="322" t="s">
        <v>806</v>
      </c>
      <c r="AQ846" s="322"/>
      <c r="AR846" s="322"/>
      <c r="AS846" s="322"/>
      <c r="AT846" s="322"/>
      <c r="AU846" s="322"/>
      <c r="AV846" s="322"/>
      <c r="AW846" s="322"/>
      <c r="AX846" s="322"/>
      <c r="AY846">
        <f>COUNTA($C$846)</f>
        <v>1</v>
      </c>
    </row>
    <row r="847" spans="1:51" ht="30" customHeight="1" x14ac:dyDescent="0.15">
      <c r="A847" s="402">
        <v>3</v>
      </c>
      <c r="B847" s="402">
        <v>1</v>
      </c>
      <c r="C847" s="421" t="s">
        <v>778</v>
      </c>
      <c r="D847" s="416"/>
      <c r="E847" s="416"/>
      <c r="F847" s="416"/>
      <c r="G847" s="416"/>
      <c r="H847" s="416"/>
      <c r="I847" s="416"/>
      <c r="J847" s="417">
        <v>8011001071328</v>
      </c>
      <c r="K847" s="418"/>
      <c r="L847" s="418"/>
      <c r="M847" s="418"/>
      <c r="N847" s="418"/>
      <c r="O847" s="418"/>
      <c r="P847" s="317" t="s">
        <v>777</v>
      </c>
      <c r="Q847" s="318"/>
      <c r="R847" s="318"/>
      <c r="S847" s="318"/>
      <c r="T847" s="318"/>
      <c r="U847" s="318"/>
      <c r="V847" s="318"/>
      <c r="W847" s="318"/>
      <c r="X847" s="318"/>
      <c r="Y847" s="319">
        <v>1.1000000000000001</v>
      </c>
      <c r="Z847" s="320"/>
      <c r="AA847" s="320"/>
      <c r="AB847" s="321"/>
      <c r="AC847" s="323" t="s">
        <v>374</v>
      </c>
      <c r="AD847" s="324"/>
      <c r="AE847" s="324"/>
      <c r="AF847" s="324"/>
      <c r="AG847" s="324"/>
      <c r="AH847" s="325">
        <v>4</v>
      </c>
      <c r="AI847" s="326"/>
      <c r="AJ847" s="326"/>
      <c r="AK847" s="326"/>
      <c r="AL847" s="327">
        <v>61.6</v>
      </c>
      <c r="AM847" s="328"/>
      <c r="AN847" s="328"/>
      <c r="AO847" s="329"/>
      <c r="AP847" s="322" t="s">
        <v>806</v>
      </c>
      <c r="AQ847" s="322"/>
      <c r="AR847" s="322"/>
      <c r="AS847" s="322"/>
      <c r="AT847" s="322"/>
      <c r="AU847" s="322"/>
      <c r="AV847" s="322"/>
      <c r="AW847" s="322"/>
      <c r="AX847" s="322"/>
      <c r="AY847">
        <f>COUNTA($C$847)</f>
        <v>1</v>
      </c>
    </row>
    <row r="848" spans="1:51" ht="30" customHeight="1" x14ac:dyDescent="0.15">
      <c r="A848" s="402">
        <v>4</v>
      </c>
      <c r="B848" s="402">
        <v>1</v>
      </c>
      <c r="C848" s="421" t="s">
        <v>803</v>
      </c>
      <c r="D848" s="416"/>
      <c r="E848" s="416"/>
      <c r="F848" s="416"/>
      <c r="G848" s="416"/>
      <c r="H848" s="416"/>
      <c r="I848" s="416"/>
      <c r="J848" s="417">
        <v>3390001014032</v>
      </c>
      <c r="K848" s="418"/>
      <c r="L848" s="418"/>
      <c r="M848" s="418"/>
      <c r="N848" s="418"/>
      <c r="O848" s="418"/>
      <c r="P848" s="317" t="s">
        <v>779</v>
      </c>
      <c r="Q848" s="318"/>
      <c r="R848" s="318"/>
      <c r="S848" s="318"/>
      <c r="T848" s="318"/>
      <c r="U848" s="318"/>
      <c r="V848" s="318"/>
      <c r="W848" s="318"/>
      <c r="X848" s="318"/>
      <c r="Y848" s="319">
        <v>0.8</v>
      </c>
      <c r="Z848" s="320"/>
      <c r="AA848" s="320"/>
      <c r="AB848" s="321"/>
      <c r="AC848" s="323" t="s">
        <v>380</v>
      </c>
      <c r="AD848" s="324"/>
      <c r="AE848" s="324"/>
      <c r="AF848" s="324"/>
      <c r="AG848" s="324"/>
      <c r="AH848" s="325">
        <v>1</v>
      </c>
      <c r="AI848" s="326"/>
      <c r="AJ848" s="326"/>
      <c r="AK848" s="326"/>
      <c r="AL848" s="327">
        <v>100</v>
      </c>
      <c r="AM848" s="328"/>
      <c r="AN848" s="328"/>
      <c r="AO848" s="329"/>
      <c r="AP848" s="322" t="s">
        <v>806</v>
      </c>
      <c r="AQ848" s="322"/>
      <c r="AR848" s="322"/>
      <c r="AS848" s="322"/>
      <c r="AT848" s="322"/>
      <c r="AU848" s="322"/>
      <c r="AV848" s="322"/>
      <c r="AW848" s="322"/>
      <c r="AX848" s="322"/>
      <c r="AY848">
        <f>COUNTA($C$848)</f>
        <v>1</v>
      </c>
    </row>
    <row r="849" spans="1:51" ht="30" customHeight="1" x14ac:dyDescent="0.15">
      <c r="A849" s="402">
        <v>5</v>
      </c>
      <c r="B849" s="402">
        <v>1</v>
      </c>
      <c r="C849" s="421" t="s">
        <v>780</v>
      </c>
      <c r="D849" s="416"/>
      <c r="E849" s="416"/>
      <c r="F849" s="416"/>
      <c r="G849" s="416"/>
      <c r="H849" s="416"/>
      <c r="I849" s="416"/>
      <c r="J849" s="417">
        <v>4021001033306</v>
      </c>
      <c r="K849" s="418"/>
      <c r="L849" s="418"/>
      <c r="M849" s="418"/>
      <c r="N849" s="418"/>
      <c r="O849" s="418"/>
      <c r="P849" s="317" t="s">
        <v>781</v>
      </c>
      <c r="Q849" s="318"/>
      <c r="R849" s="318"/>
      <c r="S849" s="318"/>
      <c r="T849" s="318"/>
      <c r="U849" s="318"/>
      <c r="V849" s="318"/>
      <c r="W849" s="318"/>
      <c r="X849" s="318"/>
      <c r="Y849" s="319">
        <v>0.7</v>
      </c>
      <c r="Z849" s="320"/>
      <c r="AA849" s="320"/>
      <c r="AB849" s="321"/>
      <c r="AC849" s="323" t="s">
        <v>374</v>
      </c>
      <c r="AD849" s="324"/>
      <c r="AE849" s="324"/>
      <c r="AF849" s="324"/>
      <c r="AG849" s="324"/>
      <c r="AH849" s="325">
        <v>6</v>
      </c>
      <c r="AI849" s="326"/>
      <c r="AJ849" s="326"/>
      <c r="AK849" s="326"/>
      <c r="AL849" s="327">
        <v>86.5</v>
      </c>
      <c r="AM849" s="328"/>
      <c r="AN849" s="328"/>
      <c r="AO849" s="329"/>
      <c r="AP849" s="322" t="s">
        <v>806</v>
      </c>
      <c r="AQ849" s="322"/>
      <c r="AR849" s="322"/>
      <c r="AS849" s="322"/>
      <c r="AT849" s="322"/>
      <c r="AU849" s="322"/>
      <c r="AV849" s="322"/>
      <c r="AW849" s="322"/>
      <c r="AX849" s="322"/>
      <c r="AY849">
        <f>COUNTA($C$849)</f>
        <v>1</v>
      </c>
    </row>
    <row r="850" spans="1:51" ht="30" customHeight="1" x14ac:dyDescent="0.15">
      <c r="A850" s="402">
        <v>6</v>
      </c>
      <c r="B850" s="402">
        <v>1</v>
      </c>
      <c r="C850" s="421" t="s">
        <v>780</v>
      </c>
      <c r="D850" s="416"/>
      <c r="E850" s="416"/>
      <c r="F850" s="416"/>
      <c r="G850" s="416"/>
      <c r="H850" s="416"/>
      <c r="I850" s="416"/>
      <c r="J850" s="417">
        <v>4021001033306</v>
      </c>
      <c r="K850" s="418"/>
      <c r="L850" s="418"/>
      <c r="M850" s="418"/>
      <c r="N850" s="418"/>
      <c r="O850" s="418"/>
      <c r="P850" s="317" t="s">
        <v>782</v>
      </c>
      <c r="Q850" s="318"/>
      <c r="R850" s="318"/>
      <c r="S850" s="318"/>
      <c r="T850" s="318"/>
      <c r="U850" s="318"/>
      <c r="V850" s="318"/>
      <c r="W850" s="318"/>
      <c r="X850" s="318"/>
      <c r="Y850" s="319">
        <v>0.7</v>
      </c>
      <c r="Z850" s="320"/>
      <c r="AA850" s="320"/>
      <c r="AB850" s="321"/>
      <c r="AC850" s="323" t="s">
        <v>374</v>
      </c>
      <c r="AD850" s="324"/>
      <c r="AE850" s="324"/>
      <c r="AF850" s="324"/>
      <c r="AG850" s="324"/>
      <c r="AH850" s="325">
        <v>6</v>
      </c>
      <c r="AI850" s="326"/>
      <c r="AJ850" s="326"/>
      <c r="AK850" s="326"/>
      <c r="AL850" s="327">
        <v>86.5</v>
      </c>
      <c r="AM850" s="328"/>
      <c r="AN850" s="328"/>
      <c r="AO850" s="329"/>
      <c r="AP850" s="322" t="s">
        <v>806</v>
      </c>
      <c r="AQ850" s="322"/>
      <c r="AR850" s="322"/>
      <c r="AS850" s="322"/>
      <c r="AT850" s="322"/>
      <c r="AU850" s="322"/>
      <c r="AV850" s="322"/>
      <c r="AW850" s="322"/>
      <c r="AX850" s="322"/>
      <c r="AY850">
        <f>COUNTA($C$850)</f>
        <v>1</v>
      </c>
    </row>
    <row r="851" spans="1:51" ht="30" customHeight="1" x14ac:dyDescent="0.15">
      <c r="A851" s="402">
        <v>7</v>
      </c>
      <c r="B851" s="402">
        <v>1</v>
      </c>
      <c r="C851" s="421" t="s">
        <v>780</v>
      </c>
      <c r="D851" s="416"/>
      <c r="E851" s="416"/>
      <c r="F851" s="416"/>
      <c r="G851" s="416"/>
      <c r="H851" s="416"/>
      <c r="I851" s="416"/>
      <c r="J851" s="417">
        <v>4021001033306</v>
      </c>
      <c r="K851" s="418"/>
      <c r="L851" s="418"/>
      <c r="M851" s="418"/>
      <c r="N851" s="418"/>
      <c r="O851" s="418"/>
      <c r="P851" s="317" t="s">
        <v>783</v>
      </c>
      <c r="Q851" s="318"/>
      <c r="R851" s="318"/>
      <c r="S851" s="318"/>
      <c r="T851" s="318"/>
      <c r="U851" s="318"/>
      <c r="V851" s="318"/>
      <c r="W851" s="318"/>
      <c r="X851" s="318"/>
      <c r="Y851" s="319">
        <v>0.7</v>
      </c>
      <c r="Z851" s="320"/>
      <c r="AA851" s="320"/>
      <c r="AB851" s="321"/>
      <c r="AC851" s="323" t="s">
        <v>374</v>
      </c>
      <c r="AD851" s="324"/>
      <c r="AE851" s="324"/>
      <c r="AF851" s="324"/>
      <c r="AG851" s="324"/>
      <c r="AH851" s="325">
        <v>6</v>
      </c>
      <c r="AI851" s="326"/>
      <c r="AJ851" s="326"/>
      <c r="AK851" s="326"/>
      <c r="AL851" s="327">
        <v>86.5</v>
      </c>
      <c r="AM851" s="328"/>
      <c r="AN851" s="328"/>
      <c r="AO851" s="329"/>
      <c r="AP851" s="322" t="s">
        <v>806</v>
      </c>
      <c r="AQ851" s="322"/>
      <c r="AR851" s="322"/>
      <c r="AS851" s="322"/>
      <c r="AT851" s="322"/>
      <c r="AU851" s="322"/>
      <c r="AV851" s="322"/>
      <c r="AW851" s="322"/>
      <c r="AX851" s="322"/>
      <c r="AY851">
        <f>COUNTA($C$851)</f>
        <v>1</v>
      </c>
    </row>
    <row r="852" spans="1:51" ht="30" customHeight="1" x14ac:dyDescent="0.15">
      <c r="A852" s="402">
        <v>8</v>
      </c>
      <c r="B852" s="402">
        <v>1</v>
      </c>
      <c r="C852" s="421" t="s">
        <v>780</v>
      </c>
      <c r="D852" s="416"/>
      <c r="E852" s="416"/>
      <c r="F852" s="416"/>
      <c r="G852" s="416"/>
      <c r="H852" s="416"/>
      <c r="I852" s="416"/>
      <c r="J852" s="417">
        <v>4021001033306</v>
      </c>
      <c r="K852" s="418"/>
      <c r="L852" s="418"/>
      <c r="M852" s="418"/>
      <c r="N852" s="418"/>
      <c r="O852" s="418"/>
      <c r="P852" s="317" t="s">
        <v>784</v>
      </c>
      <c r="Q852" s="318"/>
      <c r="R852" s="318"/>
      <c r="S852" s="318"/>
      <c r="T852" s="318"/>
      <c r="U852" s="318"/>
      <c r="V852" s="318"/>
      <c r="W852" s="318"/>
      <c r="X852" s="318"/>
      <c r="Y852" s="319">
        <v>0.7</v>
      </c>
      <c r="Z852" s="320"/>
      <c r="AA852" s="320"/>
      <c r="AB852" s="321"/>
      <c r="AC852" s="323" t="s">
        <v>374</v>
      </c>
      <c r="AD852" s="324"/>
      <c r="AE852" s="324"/>
      <c r="AF852" s="324"/>
      <c r="AG852" s="324"/>
      <c r="AH852" s="325">
        <v>6</v>
      </c>
      <c r="AI852" s="326"/>
      <c r="AJ852" s="326"/>
      <c r="AK852" s="326"/>
      <c r="AL852" s="327">
        <v>86.5</v>
      </c>
      <c r="AM852" s="328"/>
      <c r="AN852" s="328"/>
      <c r="AO852" s="329"/>
      <c r="AP852" s="322" t="s">
        <v>806</v>
      </c>
      <c r="AQ852" s="322"/>
      <c r="AR852" s="322"/>
      <c r="AS852" s="322"/>
      <c r="AT852" s="322"/>
      <c r="AU852" s="322"/>
      <c r="AV852" s="322"/>
      <c r="AW852" s="322"/>
      <c r="AX852" s="322"/>
      <c r="AY852">
        <f>COUNTA($C$852)</f>
        <v>1</v>
      </c>
    </row>
    <row r="853" spans="1:51" ht="30" customHeight="1" x14ac:dyDescent="0.15">
      <c r="A853" s="402">
        <v>9</v>
      </c>
      <c r="B853" s="402">
        <v>1</v>
      </c>
      <c r="C853" s="421" t="s">
        <v>786</v>
      </c>
      <c r="D853" s="416"/>
      <c r="E853" s="416"/>
      <c r="F853" s="416"/>
      <c r="G853" s="416"/>
      <c r="H853" s="416"/>
      <c r="I853" s="416"/>
      <c r="J853" s="417">
        <v>6430001031425</v>
      </c>
      <c r="K853" s="418"/>
      <c r="L853" s="418"/>
      <c r="M853" s="418"/>
      <c r="N853" s="418"/>
      <c r="O853" s="418"/>
      <c r="P853" s="317" t="s">
        <v>785</v>
      </c>
      <c r="Q853" s="318"/>
      <c r="R853" s="318"/>
      <c r="S853" s="318"/>
      <c r="T853" s="318"/>
      <c r="U853" s="318"/>
      <c r="V853" s="318"/>
      <c r="W853" s="318"/>
      <c r="X853" s="318"/>
      <c r="Y853" s="319">
        <v>0.7</v>
      </c>
      <c r="Z853" s="320"/>
      <c r="AA853" s="320"/>
      <c r="AB853" s="321"/>
      <c r="AC853" s="323" t="s">
        <v>380</v>
      </c>
      <c r="AD853" s="324"/>
      <c r="AE853" s="324"/>
      <c r="AF853" s="324"/>
      <c r="AG853" s="324"/>
      <c r="AH853" s="325">
        <v>1</v>
      </c>
      <c r="AI853" s="326"/>
      <c r="AJ853" s="326"/>
      <c r="AK853" s="326"/>
      <c r="AL853" s="327">
        <v>100</v>
      </c>
      <c r="AM853" s="328"/>
      <c r="AN853" s="328"/>
      <c r="AO853" s="329"/>
      <c r="AP853" s="322" t="s">
        <v>806</v>
      </c>
      <c r="AQ853" s="322"/>
      <c r="AR853" s="322"/>
      <c r="AS853" s="322"/>
      <c r="AT853" s="322"/>
      <c r="AU853" s="322"/>
      <c r="AV853" s="322"/>
      <c r="AW853" s="322"/>
      <c r="AX853" s="322"/>
      <c r="AY853">
        <f>COUNTA($C$853)</f>
        <v>1</v>
      </c>
    </row>
    <row r="854" spans="1:51" ht="42.75" customHeight="1" x14ac:dyDescent="0.15">
      <c r="A854" s="402">
        <v>10</v>
      </c>
      <c r="B854" s="402">
        <v>1</v>
      </c>
      <c r="C854" s="421" t="s">
        <v>805</v>
      </c>
      <c r="D854" s="416"/>
      <c r="E854" s="416"/>
      <c r="F854" s="416"/>
      <c r="G854" s="416"/>
      <c r="H854" s="416"/>
      <c r="I854" s="416"/>
      <c r="J854" s="417">
        <v>5000020060003</v>
      </c>
      <c r="K854" s="418"/>
      <c r="L854" s="418"/>
      <c r="M854" s="418"/>
      <c r="N854" s="418"/>
      <c r="O854" s="418"/>
      <c r="P854" s="317" t="s">
        <v>787</v>
      </c>
      <c r="Q854" s="318"/>
      <c r="R854" s="318"/>
      <c r="S854" s="318"/>
      <c r="T854" s="318"/>
      <c r="U854" s="318"/>
      <c r="V854" s="318"/>
      <c r="W854" s="318"/>
      <c r="X854" s="318"/>
      <c r="Y854" s="319">
        <v>0.6</v>
      </c>
      <c r="Z854" s="320"/>
      <c r="AA854" s="320"/>
      <c r="AB854" s="321"/>
      <c r="AC854" s="323" t="s">
        <v>380</v>
      </c>
      <c r="AD854" s="324"/>
      <c r="AE854" s="324"/>
      <c r="AF854" s="324"/>
      <c r="AG854" s="324"/>
      <c r="AH854" s="325">
        <v>1</v>
      </c>
      <c r="AI854" s="326"/>
      <c r="AJ854" s="326"/>
      <c r="AK854" s="326"/>
      <c r="AL854" s="327">
        <v>100</v>
      </c>
      <c r="AM854" s="328"/>
      <c r="AN854" s="328"/>
      <c r="AO854" s="329"/>
      <c r="AP854" s="322" t="s">
        <v>806</v>
      </c>
      <c r="AQ854" s="322"/>
      <c r="AR854" s="322"/>
      <c r="AS854" s="322"/>
      <c r="AT854" s="322"/>
      <c r="AU854" s="322"/>
      <c r="AV854" s="322"/>
      <c r="AW854" s="322"/>
      <c r="AX854" s="322"/>
      <c r="AY854">
        <f>COUNTA($C$854)</f>
        <v>1</v>
      </c>
    </row>
    <row r="855" spans="1:51" ht="30" customHeight="1" x14ac:dyDescent="0.15">
      <c r="A855" s="402">
        <v>11</v>
      </c>
      <c r="B855" s="402">
        <v>1</v>
      </c>
      <c r="C855" s="421" t="s">
        <v>788</v>
      </c>
      <c r="D855" s="416"/>
      <c r="E855" s="416"/>
      <c r="F855" s="416"/>
      <c r="G855" s="416"/>
      <c r="H855" s="416"/>
      <c r="I855" s="416"/>
      <c r="J855" s="417">
        <v>5010001051334</v>
      </c>
      <c r="K855" s="418"/>
      <c r="L855" s="418"/>
      <c r="M855" s="418"/>
      <c r="N855" s="418"/>
      <c r="O855" s="418"/>
      <c r="P855" s="317" t="s">
        <v>789</v>
      </c>
      <c r="Q855" s="318"/>
      <c r="R855" s="318"/>
      <c r="S855" s="318"/>
      <c r="T855" s="318"/>
      <c r="U855" s="318"/>
      <c r="V855" s="318"/>
      <c r="W855" s="318"/>
      <c r="X855" s="318"/>
      <c r="Y855" s="319">
        <v>0.5</v>
      </c>
      <c r="Z855" s="320"/>
      <c r="AA855" s="320"/>
      <c r="AB855" s="321"/>
      <c r="AC855" s="323" t="s">
        <v>380</v>
      </c>
      <c r="AD855" s="324"/>
      <c r="AE855" s="324"/>
      <c r="AF855" s="324"/>
      <c r="AG855" s="324"/>
      <c r="AH855" s="325">
        <v>1</v>
      </c>
      <c r="AI855" s="326"/>
      <c r="AJ855" s="326"/>
      <c r="AK855" s="326"/>
      <c r="AL855" s="327">
        <v>100</v>
      </c>
      <c r="AM855" s="328"/>
      <c r="AN855" s="328"/>
      <c r="AO855" s="329"/>
      <c r="AP855" s="322" t="s">
        <v>806</v>
      </c>
      <c r="AQ855" s="322"/>
      <c r="AR855" s="322"/>
      <c r="AS855" s="322"/>
      <c r="AT855" s="322"/>
      <c r="AU855" s="322"/>
      <c r="AV855" s="322"/>
      <c r="AW855" s="322"/>
      <c r="AX855" s="322"/>
      <c r="AY855">
        <f>COUNTA($C$855)</f>
        <v>1</v>
      </c>
    </row>
    <row r="856" spans="1:51" ht="30" customHeight="1" x14ac:dyDescent="0.15">
      <c r="A856" s="402">
        <v>12</v>
      </c>
      <c r="B856" s="402">
        <v>1</v>
      </c>
      <c r="C856" s="421" t="s">
        <v>790</v>
      </c>
      <c r="D856" s="416"/>
      <c r="E856" s="416"/>
      <c r="F856" s="416"/>
      <c r="G856" s="416"/>
      <c r="H856" s="416"/>
      <c r="I856" s="416"/>
      <c r="J856" s="417">
        <v>5430001015957</v>
      </c>
      <c r="K856" s="418"/>
      <c r="L856" s="418"/>
      <c r="M856" s="418"/>
      <c r="N856" s="418"/>
      <c r="O856" s="418"/>
      <c r="P856" s="317" t="s">
        <v>791</v>
      </c>
      <c r="Q856" s="318"/>
      <c r="R856" s="318"/>
      <c r="S856" s="318"/>
      <c r="T856" s="318"/>
      <c r="U856" s="318"/>
      <c r="V856" s="318"/>
      <c r="W856" s="318"/>
      <c r="X856" s="318"/>
      <c r="Y856" s="319">
        <v>0.5</v>
      </c>
      <c r="Z856" s="320"/>
      <c r="AA856" s="320"/>
      <c r="AB856" s="321"/>
      <c r="AC856" s="323" t="s">
        <v>374</v>
      </c>
      <c r="AD856" s="324"/>
      <c r="AE856" s="324"/>
      <c r="AF856" s="324"/>
      <c r="AG856" s="324"/>
      <c r="AH856" s="325">
        <v>13</v>
      </c>
      <c r="AI856" s="326"/>
      <c r="AJ856" s="326"/>
      <c r="AK856" s="326"/>
      <c r="AL856" s="327">
        <v>97.8</v>
      </c>
      <c r="AM856" s="328"/>
      <c r="AN856" s="328"/>
      <c r="AO856" s="329"/>
      <c r="AP856" s="322" t="s">
        <v>806</v>
      </c>
      <c r="AQ856" s="322"/>
      <c r="AR856" s="322"/>
      <c r="AS856" s="322"/>
      <c r="AT856" s="322"/>
      <c r="AU856" s="322"/>
      <c r="AV856" s="322"/>
      <c r="AW856" s="322"/>
      <c r="AX856" s="322"/>
      <c r="AY856">
        <f>COUNTA($C$856)</f>
        <v>1</v>
      </c>
    </row>
    <row r="857" spans="1:51" ht="30" customHeight="1" x14ac:dyDescent="0.15">
      <c r="A857" s="402">
        <v>13</v>
      </c>
      <c r="B857" s="402">
        <v>1</v>
      </c>
      <c r="C857" s="421" t="s">
        <v>790</v>
      </c>
      <c r="D857" s="416"/>
      <c r="E857" s="416"/>
      <c r="F857" s="416"/>
      <c r="G857" s="416"/>
      <c r="H857" s="416"/>
      <c r="I857" s="416"/>
      <c r="J857" s="417">
        <v>5430001015957</v>
      </c>
      <c r="K857" s="418"/>
      <c r="L857" s="418"/>
      <c r="M857" s="418"/>
      <c r="N857" s="418"/>
      <c r="O857" s="418"/>
      <c r="P857" s="317" t="s">
        <v>791</v>
      </c>
      <c r="Q857" s="318"/>
      <c r="R857" s="318"/>
      <c r="S857" s="318"/>
      <c r="T857" s="318"/>
      <c r="U857" s="318"/>
      <c r="V857" s="318"/>
      <c r="W857" s="318"/>
      <c r="X857" s="318"/>
      <c r="Y857" s="319">
        <v>0.4</v>
      </c>
      <c r="Z857" s="320"/>
      <c r="AA857" s="320"/>
      <c r="AB857" s="321"/>
      <c r="AC857" s="323" t="s">
        <v>380</v>
      </c>
      <c r="AD857" s="324"/>
      <c r="AE857" s="324"/>
      <c r="AF857" s="324"/>
      <c r="AG857" s="324"/>
      <c r="AH857" s="325">
        <v>2</v>
      </c>
      <c r="AI857" s="326"/>
      <c r="AJ857" s="326"/>
      <c r="AK857" s="326"/>
      <c r="AL857" s="327">
        <v>100</v>
      </c>
      <c r="AM857" s="328"/>
      <c r="AN857" s="328"/>
      <c r="AO857" s="329"/>
      <c r="AP857" s="322" t="s">
        <v>806</v>
      </c>
      <c r="AQ857" s="322"/>
      <c r="AR857" s="322"/>
      <c r="AS857" s="322"/>
      <c r="AT857" s="322"/>
      <c r="AU857" s="322"/>
      <c r="AV857" s="322"/>
      <c r="AW857" s="322"/>
      <c r="AX857" s="322"/>
      <c r="AY857">
        <f>COUNTA($C$857)</f>
        <v>1</v>
      </c>
    </row>
    <row r="858" spans="1:51" ht="36" customHeight="1" x14ac:dyDescent="0.15">
      <c r="A858" s="402">
        <v>14</v>
      </c>
      <c r="B858" s="402">
        <v>1</v>
      </c>
      <c r="C858" s="421" t="s">
        <v>804</v>
      </c>
      <c r="D858" s="416"/>
      <c r="E858" s="416"/>
      <c r="F858" s="416"/>
      <c r="G858" s="416"/>
      <c r="H858" s="416"/>
      <c r="I858" s="416"/>
      <c r="J858" s="417">
        <v>8370005003391</v>
      </c>
      <c r="K858" s="418"/>
      <c r="L858" s="418"/>
      <c r="M858" s="418"/>
      <c r="N858" s="418"/>
      <c r="O858" s="418"/>
      <c r="P858" s="317" t="s">
        <v>792</v>
      </c>
      <c r="Q858" s="318"/>
      <c r="R858" s="318"/>
      <c r="S858" s="318"/>
      <c r="T858" s="318"/>
      <c r="U858" s="318"/>
      <c r="V858" s="318"/>
      <c r="W858" s="318"/>
      <c r="X858" s="318"/>
      <c r="Y858" s="319">
        <v>0.3</v>
      </c>
      <c r="Z858" s="320"/>
      <c r="AA858" s="320"/>
      <c r="AB858" s="321"/>
      <c r="AC858" s="323" t="s">
        <v>380</v>
      </c>
      <c r="AD858" s="324"/>
      <c r="AE858" s="324"/>
      <c r="AF858" s="324"/>
      <c r="AG858" s="324"/>
      <c r="AH858" s="325">
        <v>1</v>
      </c>
      <c r="AI858" s="326"/>
      <c r="AJ858" s="326"/>
      <c r="AK858" s="326"/>
      <c r="AL858" s="327">
        <v>100</v>
      </c>
      <c r="AM858" s="328"/>
      <c r="AN858" s="328"/>
      <c r="AO858" s="329"/>
      <c r="AP858" s="322" t="s">
        <v>806</v>
      </c>
      <c r="AQ858" s="322"/>
      <c r="AR858" s="322"/>
      <c r="AS858" s="322"/>
      <c r="AT858" s="322"/>
      <c r="AU858" s="322"/>
      <c r="AV858" s="322"/>
      <c r="AW858" s="322"/>
      <c r="AX858" s="322"/>
      <c r="AY858">
        <f>COUNTA($C$858)</f>
        <v>1</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t="e">
        <f>-AP856</f>
        <v>#VALUE!</v>
      </c>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806</v>
      </c>
      <c r="F1110" s="886"/>
      <c r="G1110" s="886"/>
      <c r="H1110" s="886"/>
      <c r="I1110" s="886"/>
      <c r="J1110" s="417" t="s">
        <v>806</v>
      </c>
      <c r="K1110" s="418"/>
      <c r="L1110" s="418"/>
      <c r="M1110" s="418"/>
      <c r="N1110" s="418"/>
      <c r="O1110" s="418"/>
      <c r="P1110" s="317" t="s">
        <v>806</v>
      </c>
      <c r="Q1110" s="318"/>
      <c r="R1110" s="318"/>
      <c r="S1110" s="318"/>
      <c r="T1110" s="318"/>
      <c r="U1110" s="318"/>
      <c r="V1110" s="318"/>
      <c r="W1110" s="318"/>
      <c r="X1110" s="318"/>
      <c r="Y1110" s="319" t="s">
        <v>806</v>
      </c>
      <c r="Z1110" s="320"/>
      <c r="AA1110" s="320"/>
      <c r="AB1110" s="321"/>
      <c r="AC1110" s="323"/>
      <c r="AD1110" s="324"/>
      <c r="AE1110" s="324"/>
      <c r="AF1110" s="324"/>
      <c r="AG1110" s="324"/>
      <c r="AH1110" s="325"/>
      <c r="AI1110" s="326"/>
      <c r="AJ1110" s="326"/>
      <c r="AK1110" s="326"/>
      <c r="AL1110" s="327" t="s">
        <v>806</v>
      </c>
      <c r="AM1110" s="328"/>
      <c r="AN1110" s="328"/>
      <c r="AO1110" s="329"/>
      <c r="AP1110" s="322" t="s">
        <v>806</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2021-07-27T05:35:52Z</cp:lastPrinted>
  <dcterms:created xsi:type="dcterms:W3CDTF">2012-03-13T00:50:25Z</dcterms:created>
  <dcterms:modified xsi:type="dcterms:W3CDTF">2021-09-03T08:10:01Z</dcterms:modified>
</cp:coreProperties>
</file>