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16" i="3"/>
  <c r="AY50" i="3"/>
  <c r="AY606" i="3"/>
  <c r="AY271" i="3"/>
  <c r="AY459" i="3"/>
  <c r="AY645"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<sst xmlns="http://schemas.openxmlformats.org/spreadsheetml/2006/main" count="3363" uniqueCount="879">
  <si>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</si>
  <si>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</si>
  <si>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</si>
  <si>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</si>
  <si>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</si>
  <si>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</si>
  <si>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</si>
  <si>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</si>
  <si>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</si>
  <si>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</si>
  <si>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</si>
  <si>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</si>
  <si>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</si>
  <si>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</si>
  <si>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</si>
  <si>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</si>
  <si>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</si>
  <si>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</si>
  <si>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</si>
  <si>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</si>
  <si>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</si>
  <si>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</si>
  <si>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</si>
  <si>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</si>
  <si>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</si>
  <si>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</si>
  <si>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</si>
  <si>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</si>
  <si>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</si>
  <si>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</si>
  <si>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</si>
  <si>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</si>
  <si>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</si>
  <si>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</si>
  <si>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</si>
  <si>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</si>
  <si>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</si>
  <si>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</si>
  <si>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</si>
  <si>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</si>
  <si>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</si>
  <si>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</si>
  <si>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</si>
  <si>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</si>
  <si>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</si>
  <si>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</si>
  <si>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</si>
  <si>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</si>
  <si>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</si>
  <si>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</si>
  <si>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</si>
  <si>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</si>
  <si>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</si>
  <si>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</si>
  <si>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</si>
  <si>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</si>
  <si>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</si>
  <si>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</si>
  <si>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</si>
  <si>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</si>
  <si>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</si>
  <si>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</si>
  <si>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</si>
  <si>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</si>
  <si>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</si>
  <si>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</si>
  <si>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</si>
  <si>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</si>
  <si>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</si>
  <si>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</si>
  <si>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</si>
  <si>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</si>
  <si>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</si>
  <si>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</si>
  <si>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</si>
  <si>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</si>
  <si>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</si>
  <si>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</si>
  <si>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</si>
  <si>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</si>
  <si>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</si>
  <si>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</si>
  <si>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</si>
  <si>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</si>
  <si>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</si>
  <si>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</si>
  <si>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</si>
  <si>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</si>
  <si>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</si>
  <si>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</si>
  <si>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</si>
  <si>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</si>
  <si>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</si>
  <si>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</si>
  <si>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</si>
  <si>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</si>
  <si>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</si>
  <si>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</si>
  <si>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</si>
  <si>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</si>
  <si>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</si>
  <si>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</si>
  <si>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</si>
  <si>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</si>
  <si>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</si>
  <si>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</si>
  <si>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</si>
  <si>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</si>
  <si>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</si>
  <si>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</si>
  <si>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</si>
  <si>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</si>
  <si>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</si>
  <si>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</si>
  <si>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</si>
  <si>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</si>
  <si>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</si>
  <si>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</si>
  <si>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</si>
  <si>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</si>
  <si>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</si>
  <si>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</si>
  <si>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</si>
  <si>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</si>
  <si>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</si>
  <si>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</si>
  <si>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</si>
  <si>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</si>
  <si>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</si>
  <si>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</si>
  <si>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</si>
  <si>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</si>
  <si>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</si>
  <si>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</si>
  <si>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</si>
  <si>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</si>
  <si>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</si>
  <si>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</si>
  <si>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</si>
  <si>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</si>
  <si>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</si>
  <si>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</si>
  <si>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</si>
  <si>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</si>
  <si>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</si>
  <si>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</si>
  <si>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</si>
  <si>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</si>
  <si>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</si>
  <si>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</si>
  <si>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</si>
  <si>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</si>
  <si>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</si>
  <si>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</si>
  <si>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</si>
  <si>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</si>
  <si>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</si>
  <si>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</si>
  <si>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</si>
  <si>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</si>
  <si>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</si>
  <si>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</si>
  <si>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</si>
  <si>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</si>
  <si>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</si>
  <si>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</si>
  <si>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</si>
  <si>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</si>
  <si>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</si>
  <si>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</si>
  <si>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</si>
  <si>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</si>
  <si>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</si>
  <si>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</si>
  <si>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</si>
  <si>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</si>
  <si>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</si>
  <si>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</si>
  <si>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</si>
  <si>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</si>
  <si>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</si>
  <si>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</si>
  <si>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</si>
  <si>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</si>
  <si>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</si>
  <si>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</si>
  <si>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</si>
  <si>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</si>
  <si>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</si>
  <si>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</si>
  <si>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</si>
  <si>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</si>
  <si>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</si>
  <si>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</si>
  <si>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</si>
  <si>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</si>
  <si>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</si>
  <si>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</si>
  <si>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</si>
  <si>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</si>
  <si>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</si>
  <si>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</si>
  <si>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</si>
  <si>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</si>
  <si>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</si>
  <si>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</si>
  <si>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</si>
  <si>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</si>
  <si>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</si>
  <si>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</si>
  <si>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</si>
  <si>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</si>
  <si>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</si>
  <si>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</si>
  <si>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</si>
  <si>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</si>
  <si>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</si>
  <si>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</si>
  <si>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</si>
  <si>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</si>
  <si>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</si>
  <si>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</si>
  <si>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</si>
  <si>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</si>
  <si>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</si>
  <si>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</si>
  <si>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</si>
  <si>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</si>
  <si>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</si>
  <si>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</si>
  <si>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</si>
  <si>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</si>
  <si>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</si>
  <si>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</si>
  <si>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</si>
  <si>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</si>
  <si>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</si>
  <si>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</si>
  <si>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</si>
  <si>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</si>
  <si>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</si>
  <si>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</si>
  <si>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</si>
  <si>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</si>
  <si>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</si>
  <si>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</si>
  <si>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</si>
  <si>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</si>
  <si>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</si>
  <si>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</si>
  <si>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</si>
  <si>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</si>
  <si>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</si>
  <si>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</si>
  <si>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</si>
  <si>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</si>
  <si>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</si>
  <si>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</si>
  <si>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</si>
  <si>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</si>
  <si>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</si>
  <si>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</si>
  <si>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</si>
  <si>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</si>
  <si>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</si>
  <si>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</si>
  <si>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</si>
  <si>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</si>
  <si>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</si>
  <si>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</si>
  <si>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</si>
  <si>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</si>
  <si>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</si>
  <si>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</si>
  <si>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</si>
  <si>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</si>
  <si>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</si>
  <si>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</si>
  <si>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</si>
  <si>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</si>
  <si>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</si>
  <si>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</si>
  <si>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</si>
  <si>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</si>
  <si>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</si>
  <si>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</si>
  <si>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</si>
  <si>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</si>
  <si>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</si>
  <si>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</si>
  <si>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</si>
  <si>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</si>
  <si>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</si>
  <si>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</si>
  <si>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</si>
  <si>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</si>
  <si>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</si>
  <si>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</si>
  <si>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</si>
  <si>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</si>
  <si>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</si>
  <si>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</si>
  <si>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</si>
  <si>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</si>
  <si>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</si>
  <si>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</si>
  <si>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</si>
  <si>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</si>
  <si>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</si>
  <si>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</si>
  <si>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</si>
  <si>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</si>
  <si>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</si>
  <si>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</si>
  <si>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</si>
  <si>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</si>
  <si>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</si>
  <si>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</si>
  <si>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</si>
  <si>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</si>
  <si>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</si>
  <si>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</si>
  <si>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</si>
  <si>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</si>
  <si>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</si>
  <si>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</si>
  <si>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</si>
  <si>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</si>
  <si>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</si>
  <si>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</si>
  <si>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</si>
  <si>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</si>
  <si>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</si>
  <si>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</si>
  <si>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</si>
  <si>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</si>
  <si>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</si>
  <si>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</si>
  <si>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</si>
  <si>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</si>
  <si>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</si>
  <si>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</si>
  <si>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</si>
  <si>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</si>
  <si>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</si>
  <si>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</si>
  <si>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</si>
  <si>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</si>
  <si>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</si>
  <si>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</si>
  <si>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</si>
  <si>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</si>
  <si>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</si>
  <si>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</si>
  <si>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</si>
  <si>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</si>
  <si>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</si>
  <si>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</si>
  <si>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</si>
  <si>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</si>
  <si>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</si>
  <si>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</si>
  <si>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</si>
  <si>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</si>
  <si>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</si>
  <si>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</si>
  <si>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</si>
  <si>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</si>
  <si>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</si>
  <si>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</si>
  <si>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</si>
  <si>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</si>
  <si>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</si>
  <si>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</si>
  <si>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</si>
  <si>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</si>
  <si>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</si>
  <si>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</si>
  <si>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</si>
  <si>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</si>
  <si>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</si>
  <si>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</si>
  <si>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</si>
  <si>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</si>
  <si>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</si>
  <si>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</si>
  <si>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</si>
  <si>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</si>
  <si>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</si>
  <si>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</si>
  <si>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</si>
  <si>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</si>
  <si>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</si>
  <si>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</si>
  <si>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</si>
  <si>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</si>
  <si>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</si>
  <si>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</si>
  <si>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</si>
  <si>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</si>
  <si>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</si>
  <si>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</si>
  <si>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</si>
  <si>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</si>
  <si>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</si>
  <si>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</si>
  <si>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</si>
  <si>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</si>
  <si>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</si>
  <si>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</si>
  <si>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</si>
  <si>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</si>
  <si>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</si>
  <si>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</si>
  <si>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</si>
  <si>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</si>
  <si>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</si>
  <si>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</si>
  <si>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</si>
  <si>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</si>
  <si>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</si>
  <si>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</si>
  <si>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</si>
  <si>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</si>
  <si>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</si>
  <si>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</si>
  <si>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</si>
  <si>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</si>
  <si>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</si>
  <si>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</si>
  <si>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</si>
  <si>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</si>
  <si>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</si>
  <si>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</si>
  <si>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</si>
  <si>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</si>
  <si>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</si>
  <si>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</si>
  <si>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</si>
  <si>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</si>
  <si>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</si>
  <si>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</si>
  <si>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</si>
  <si>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</si>
  <si>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</si>
  <si>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</si>
  <si>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</si>
  <si>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</si>
  <si>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</si>
  <si>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</si>
  <si>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</si>
  <si>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</si>
  <si>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</si>
  <si>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</si>
  <si>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</si>
  <si>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</si>
  <si>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</si>
  <si>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</si>
  <si>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</si>
  <si>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</si>
  <si>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</si>
  <si>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</si>
  <si>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</si>
  <si>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</si>
  <si>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</si>
  <si>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</si>
  <si>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</si>
  <si>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</si>
  <si>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</si>
  <si>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</si>
  <si>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</si>
  <si>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</si>
  <si>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</si>
  <si>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</si>
  <si>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</si>
  <si>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</si>
  <si>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</si>
  <si>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</si>
  <si>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</si>
  <si>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</si>
  <si>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</si>
  <si>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</si>
  <si>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</si>
  <si>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</si>
  <si>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</si>
  <si>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</si>
  <si>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</si>
  <si>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</si>
  <si>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</si>
  <si>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</si>
  <si>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</si>
  <si>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</si>
  <si>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</si>
  <si>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</si>
  <si>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</si>
  <si>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</si>
  <si>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</si>
  <si>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</si>
  <si>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</si>
  <si>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</si>
  <si>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</si>
  <si>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</si>
  <si>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</si>
  <si>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</si>
  <si>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</si>
  <si>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</si>
  <si>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</si>
  <si>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</si>
  <si>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</si>
  <si>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</si>
  <si>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</si>
  <si>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</si>
  <si>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</si>
  <si>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</si>
  <si>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</si>
  <si>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</si>
  <si>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</si>
  <si>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</si>
  <si>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</si>
  <si>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</si>
  <si>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</si>
  <si>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</si>
  <si>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</si>
  <si>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</si>
  <si>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</si>
  <si>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</si>
  <si>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</si>
  <si>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</si>
  <si>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</si>
  <si>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</si>
  <si>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</si>
  <si>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</si>
  <si>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</si>
  <si>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</si>
  <si>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</si>
  <si>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</si>
  <si>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</si>
  <si>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</si>
  <si>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</si>
  <si>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</si>
  <si>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</si>
  <si>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</si>
  <si>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</si>
  <si>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</si>
  <si>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</si>
  <si>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</si>
  <si>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</si>
  <si>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</si>
  <si>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</si>
  <si>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</si>
  <si>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</si>
  <si>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</si>
  <si>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</si>
  <si>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</si>
  <si>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</si>
  <si>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</si>
  <si>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</si>
  <si>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</si>
  <si>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</si>
  <si>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</si>
  <si>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</si>
  <si>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</si>
  <si>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</si>
  <si>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</si>
  <si>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</si>
  <si>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</si>
  <si>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</si>
  <si>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</si>
  <si>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</si>
  <si>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</si>
  <si>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</si>
  <si>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</si>
  <si>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</si>
  <si>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</si>
  <si>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</si>
  <si>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</si>
  <si>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</si>
  <si>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</si>
  <si>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</si>
  <si>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</si>
  <si>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</si>
  <si>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</si>
  <si>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</si>
  <si>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</si>
  <si>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</si>
  <si>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</si>
  <si>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</si>
  <si>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</si>
  <si>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</si>
  <si>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</si>
  <si>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</si>
  <si>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</si>
  <si>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</si>
  <si>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</si>
  <si>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</si>
  <si>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</si>
  <si>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</si>
  <si>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</si>
  <si>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</si>
  <si>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</si>
  <si>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</si>
  <si>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</si>
  <si>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</si>
  <si>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</si>
  <si>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</si>
  <si>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</si>
  <si>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</si>
  <si>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</si>
  <si>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</si>
  <si>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</si>
  <si>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</si>
  <si>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</si>
  <si>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</si>
  <si>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</si>
  <si>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</si>
  <si>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</si>
  <si>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</si>
  <si>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</si>
  <si>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</si>
  <si>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</si>
  <si>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</si>
  <si>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</si>
  <si>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</si>
  <si>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</si>
  <si>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</si>
  <si>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</si>
  <si>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</si>
  <si>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</si>
  <si>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</si>
  <si>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</si>
  <si>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</si>
  <si>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</si>
  <si>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</si>
  <si>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</si>
  <si>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</si>
  <si>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</si>
  <si>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</si>
  <si>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</si>
  <si>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</si>
  <si>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</si>
  <si>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</si>
  <si>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</si>
  <si>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</si>
  <si>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</si>
  <si>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</si>
  <si>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</si>
  <si>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</si>
  <si>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</si>
  <si>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</si>
  <si>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</si>
  <si>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</si>
  <si>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</si>
  <si>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</si>
  <si>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</si>
  <si>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</si>
  <si>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</si>
  <si>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</si>
  <si>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</si>
  <si>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</si>
  <si>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</si>
  <si>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</si>
  <si>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</si>
  <si>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</si>
  <si>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</si>
  <si>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</si>
  <si>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</si>
  <si>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</si>
  <si>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</si>
  <si>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</si>
  <si>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</si>
  <si>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</si>
  <si>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</si>
  <si>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</si>
  <si>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</si>
  <si>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</si>
  <si>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</si>
  <si>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</si>
  <si>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</si>
  <si>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</si>
  <si>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</si>
  <si>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</si>
  <si>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</si>
  <si>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</si>
  <si>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</si>
  <si>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</si>
  <si>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</si>
  <si>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</si>
  <si>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</si>
  <si>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</si>
  <si>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</si>
  <si>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</si>
  <si>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</si>
  <si>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</si>
  <si>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</si>
  <si>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</si>
  <si>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</si>
  <si>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</si>
  <si>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</si>
  <si>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</si>
  <si>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</si>
  <si>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</si>
  <si>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</si>
  <si>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</si>
  <si>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</si>
  <si>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</si>
  <si>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</si>
  <si>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</si>
  <si>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</si>
  <si>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</si>
  <si>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</si>
  <si>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</si>
  <si>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</si>
  <si>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</si>
  <si>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</si>
  <si>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</si>
  <si>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</si>
  <si>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</si>
  <si>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教育訓練費</t>
    <rPh sb="0" eb="2">
      <t>キョウイク</t>
    </rPh>
    <rPh sb="2" eb="4">
      <t>クンレン</t>
    </rPh>
    <rPh sb="4" eb="5">
      <t>ヒ</t>
    </rPh>
    <phoneticPr fontId="5"/>
  </si>
  <si>
    <t>-</t>
    <phoneticPr fontId="5"/>
  </si>
  <si>
    <t>行事広報</t>
    <rPh sb="0" eb="2">
      <t>ギョウジ</t>
    </rPh>
    <rPh sb="2" eb="4">
      <t>コウホウ</t>
    </rPh>
    <phoneticPr fontId="5"/>
  </si>
  <si>
    <t>人</t>
    <rPh sb="0" eb="1">
      <t>ニン</t>
    </rPh>
    <phoneticPr fontId="5"/>
  </si>
  <si>
    <t>各種行事による広報活動</t>
    <rPh sb="0" eb="2">
      <t>カクシュ</t>
    </rPh>
    <rPh sb="2" eb="4">
      <t>ギョウジ</t>
    </rPh>
    <rPh sb="7" eb="9">
      <t>コウホウ</t>
    </rPh>
    <rPh sb="9" eb="11">
      <t>カツドウ</t>
    </rPh>
    <phoneticPr fontId="5"/>
  </si>
  <si>
    <t>各種行事による広報活動</t>
    <rPh sb="0" eb="2">
      <t>カクシュ</t>
    </rPh>
    <rPh sb="2" eb="4">
      <t>ギョウジ</t>
    </rPh>
    <rPh sb="7" eb="9">
      <t>コウホウ</t>
    </rPh>
    <rPh sb="9" eb="11">
      <t>カツドウ</t>
    </rPh>
    <phoneticPr fontId="5"/>
  </si>
  <si>
    <t>人</t>
    <rPh sb="0" eb="1">
      <t>ニン</t>
    </rPh>
    <phoneticPr fontId="5"/>
  </si>
  <si>
    <t>中期防衛力整備計画（平成３１年度～平成３５年度）（平成３０年１２月１８日国家安全保障会議決定及び閣議決定）
「音楽まつり」来場者数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5" eb="57">
      <t>オンガク</t>
    </rPh>
    <rPh sb="61" eb="64">
      <t>ライジョウシャ</t>
    </rPh>
    <rPh sb="64" eb="65">
      <t>スウ</t>
    </rPh>
    <phoneticPr fontId="5"/>
  </si>
  <si>
    <t>中期防衛力整備計画（平成３１年度～平成３５年度）（平成３０年１２月１８日国家安全保障会議決定及び閣議決定）
「その他全国駐屯地・基地行事等」来場者数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7" eb="58">
      <t>タ</t>
    </rPh>
    <rPh sb="58" eb="60">
      <t>ゼンコク</t>
    </rPh>
    <rPh sb="60" eb="63">
      <t>チュウトンチ</t>
    </rPh>
    <rPh sb="64" eb="66">
      <t>キチ</t>
    </rPh>
    <rPh sb="66" eb="69">
      <t>ギョウジナド</t>
    </rPh>
    <rPh sb="70" eb="73">
      <t>ライジョウシャ</t>
    </rPh>
    <rPh sb="73" eb="74">
      <t>スウ</t>
    </rPh>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</si>
  <si>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phoneticPr fontId="5"/>
  </si>
  <si>
    <t>広報業務庁費</t>
    <rPh sb="0" eb="2">
      <t>コウホウ</t>
    </rPh>
    <rPh sb="2" eb="4">
      <t>ギョウム</t>
    </rPh>
    <rPh sb="4" eb="6">
      <t>チョウヒ</t>
    </rPh>
    <phoneticPr fontId="5"/>
  </si>
  <si>
    <t>糧食費</t>
    <rPh sb="0" eb="2">
      <t>リョウショク</t>
    </rPh>
    <rPh sb="2" eb="3">
      <t>ヒ</t>
    </rPh>
    <phoneticPr fontId="5"/>
  </si>
  <si>
    <t>運搬費</t>
    <rPh sb="0" eb="2">
      <t>ウンパン</t>
    </rPh>
    <rPh sb="2" eb="3">
      <t>ヒ</t>
    </rPh>
    <phoneticPr fontId="5"/>
  </si>
  <si>
    <t>諸謝金</t>
    <rPh sb="0" eb="3">
      <t>ショシャキン</t>
    </rPh>
    <phoneticPr fontId="5"/>
  </si>
  <si>
    <t>「音楽まつり」公演数</t>
    <rPh sb="1" eb="3">
      <t>オンガク</t>
    </rPh>
    <rPh sb="7" eb="10">
      <t>コウエンスウ</t>
    </rPh>
    <phoneticPr fontId="5"/>
  </si>
  <si>
    <t>「その他全国駐屯地・基地行事等」実施件数</t>
    <rPh sb="3" eb="4">
      <t>タ</t>
    </rPh>
    <rPh sb="4" eb="6">
      <t>ゼンコク</t>
    </rPh>
    <rPh sb="6" eb="9">
      <t>チュウトンチ</t>
    </rPh>
    <rPh sb="10" eb="12">
      <t>キチ</t>
    </rPh>
    <rPh sb="12" eb="14">
      <t>ギョウジ</t>
    </rPh>
    <rPh sb="14" eb="15">
      <t>トウ</t>
    </rPh>
    <rPh sb="16" eb="18">
      <t>ジッシ</t>
    </rPh>
    <rPh sb="18" eb="20">
      <t>ケンスウ</t>
    </rPh>
    <phoneticPr fontId="5"/>
  </si>
  <si>
    <t>箇所</t>
    <rPh sb="0" eb="2">
      <t>カショ</t>
    </rPh>
    <phoneticPr fontId="5"/>
  </si>
  <si>
    <t>件</t>
    <rPh sb="0" eb="1">
      <t>ケン</t>
    </rPh>
    <phoneticPr fontId="5"/>
  </si>
  <si>
    <t>－</t>
  </si>
  <si>
    <t>－</t>
    <phoneticPr fontId="5"/>
  </si>
  <si>
    <t>円／人</t>
    <rPh sb="0" eb="1">
      <t>エン</t>
    </rPh>
    <rPh sb="2" eb="3">
      <t>ヒト</t>
    </rPh>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</si>
  <si>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</si>
  <si>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</si>
  <si>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</si>
  <si>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令和５年度</t>
    <rPh sb="0" eb="2">
      <t>レイワ</t>
    </rPh>
    <rPh sb="3" eb="5">
      <t>ネンド</t>
    </rPh>
    <phoneticPr fontId="5"/>
  </si>
  <si>
    <t>　我が国の平和と安全を守る防衛省・自衛隊の活動は、国民一人一人の理解と支持があって初めて成り立つものであり、そのためにも自衛隊の現状を、青少年や女性層を含め、広く国民に紹介する広報活動が重要である。　また、災害派遣の一環として音楽隊の慰問演奏会などを各被災地で実施し、被災者の心の癒しを図るなど、平素から防衛省・自衛隊による各種行事を実施し、親近感の醸成を図っている。</t>
    <rPh sb="1" eb="2">
      <t>ワ</t>
    </rPh>
    <rPh sb="29" eb="31">
      <t>ヒトリ</t>
    </rPh>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</si>
  <si>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</si>
  <si>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</si>
  <si>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防衛省・自衛隊に対する国民の関心が高まっていることから、防衛政策や活動内容の広報活動を行うことにより、国民や社会のニーズを満足させているものと考える。</t>
    <rPh sb="0" eb="2">
      <t>ボウエイ</t>
    </rPh>
    <phoneticPr fontId="5"/>
  </si>
  <si>
    <t>国の事業であり、広報活動を他に委ねることはできない。</t>
    <phoneticPr fontId="5"/>
  </si>
  <si>
    <t>地域コミュニティーとの連携、情報発信の強化の手段として適切な事業である。</t>
    <phoneticPr fontId="5"/>
  </si>
  <si>
    <t>原則として一般競争入札を実施し支出先の妥当性及びコスト削減に努めるとともに、会計法第２９条の３第５項に該当する調達案件についても、原則として複数の見積書を徴して、コスト削減に努めている。</t>
    <phoneticPr fontId="5"/>
  </si>
  <si>
    <t>一般競争入札により請負業者を選定するなど、コスト削減に努めており、単位当たりのコストの水準は、妥当であると考える。</t>
    <phoneticPr fontId="5"/>
  </si>
  <si>
    <t>国民に対し防衛施策や自衛隊の実状を普及・紹介し理解を深める事業に限定されている。</t>
    <phoneticPr fontId="5"/>
  </si>
  <si>
    <t>一般競争入札もしくは企画競争入札により請負業者を選定し、支出先の妥当性及びコスト削減に努めている。</t>
    <phoneticPr fontId="5"/>
  </si>
  <si>
    <t>地域住民や青少年を対象に各駐屯地・基地周辺の地域住民からの日頃の理解と協力を得る上で、非常に重要な行事となっている。</t>
    <phoneticPr fontId="5"/>
  </si>
  <si>
    <t>概ね計画どおりに実施されている。</t>
    <phoneticPr fontId="5"/>
  </si>
  <si>
    <t>有</t>
  </si>
  <si>
    <t>‐</t>
  </si>
  <si>
    <t>【必要性・有効性】
　各地における各種行事は、日頃からお世話になっている地域の方々と自衛隊とが触れ合う重要な機会であり、自衛隊への理解と信頼を深め、地域住民との良好な関係を維持するための行事は重要と考える。
【効率化】
　他方で、自衛隊主催の演奏会については、行政刷新会議WGでの「予算を削減（入場料の徴収を含め民間委託）」という評価結果を踏まえ、防衛省・自衛隊の行事・儀式などという制約から有料化に馴染まないと考えられるものを除き、入場料によって必要経費を賄うことが可能か否かについて、知見のある民間事業者による調査を実施。その結果、有料にすることで94.5％の者が「演奏会には行かない」との回答を行ったほか、有料とした場合でも黒字化は困難という調査結果が出されたことを踏まえ、広報効果を損なわずに有料化を実現することは難しいという結論に至った。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本事業は、防衛省・自衛隊の各種行事を実施することにより、国民一般に自衛隊の実情を紹介し理解を深めるとともに親近感の醸成を図るために必要である。引き続きこれまでの検討の成果を最大限活用し、経費の節減と効率的な運営に努めるとともに、魅力化施策の充実等によって、広報効果の向上を図っていく考えである。</t>
    <phoneticPr fontId="5"/>
  </si>
  <si>
    <t>　これまでの事業を通して、国民との親近感の醸成につながっていることから、引き続き、本事業を推進していくほか、予算要求については、前年度の執行状況を分析を行い、今後も更なる効率化施策についての検討に努める。</t>
    <phoneticPr fontId="5"/>
  </si>
  <si>
    <t>0700</t>
    <phoneticPr fontId="5"/>
  </si>
  <si>
    <t>0060</t>
    <phoneticPr fontId="5"/>
  </si>
  <si>
    <t>0059</t>
    <phoneticPr fontId="5"/>
  </si>
  <si>
    <t>0490</t>
    <phoneticPr fontId="5"/>
  </si>
  <si>
    <t>0392</t>
    <phoneticPr fontId="5"/>
  </si>
  <si>
    <t>0211</t>
    <phoneticPr fontId="5"/>
  </si>
  <si>
    <t>0336</t>
    <phoneticPr fontId="5"/>
  </si>
  <si>
    <t>0344</t>
    <phoneticPr fontId="5"/>
  </si>
  <si>
    <t>0353</t>
    <phoneticPr fontId="5"/>
  </si>
  <si>
    <t>-</t>
    <phoneticPr fontId="5"/>
  </si>
  <si>
    <t>57/38,506</t>
    <phoneticPr fontId="5"/>
  </si>
  <si>
    <t>53/41,489</t>
    <phoneticPr fontId="5"/>
  </si>
  <si>
    <t>199/4,783,434</t>
  </si>
  <si>
    <t>218/2,676,734</t>
    <phoneticPr fontId="5"/>
  </si>
  <si>
    <t>－</t>
    <phoneticPr fontId="5"/>
  </si>
  <si>
    <t>-</t>
    <phoneticPr fontId="5"/>
  </si>
  <si>
    <t>A.（学）昭和女子大学</t>
    <phoneticPr fontId="5"/>
  </si>
  <si>
    <t>広報業務庁費</t>
    <rPh sb="0" eb="2">
      <t>コウホウ</t>
    </rPh>
    <rPh sb="2" eb="4">
      <t>ギョウム</t>
    </rPh>
    <rPh sb="4" eb="6">
      <t>チョウヒ</t>
    </rPh>
    <phoneticPr fontId="5"/>
  </si>
  <si>
    <t>「３自衛隊合同コンサート」に係るコンサートホール等の借上げ（その１）</t>
    <phoneticPr fontId="5"/>
  </si>
  <si>
    <t>瞬報社写真印刷株式会社</t>
    <phoneticPr fontId="5"/>
  </si>
  <si>
    <t>B.瞬報社写真印刷㈱</t>
    <phoneticPr fontId="5"/>
  </si>
  <si>
    <t>海上自衛隊パンフレットの作製</t>
    <phoneticPr fontId="5"/>
  </si>
  <si>
    <t>C.個人Ａ</t>
    <rPh sb="2" eb="4">
      <t>コジン</t>
    </rPh>
    <phoneticPr fontId="5"/>
  </si>
  <si>
    <t>諸謝金</t>
    <rPh sb="0" eb="3">
      <t>ショシャキン</t>
    </rPh>
    <phoneticPr fontId="5"/>
  </si>
  <si>
    <t>作編曲依頼</t>
    <rPh sb="0" eb="1">
      <t>サク</t>
    </rPh>
    <rPh sb="1" eb="3">
      <t>ヘンキョク</t>
    </rPh>
    <rPh sb="3" eb="5">
      <t>イライ</t>
    </rPh>
    <phoneticPr fontId="5"/>
  </si>
  <si>
    <t>D.個人Ｋ</t>
    <rPh sb="2" eb="4">
      <t>コジン</t>
    </rPh>
    <phoneticPr fontId="5"/>
  </si>
  <si>
    <t>職員旅費</t>
    <rPh sb="0" eb="2">
      <t>ショクイン</t>
    </rPh>
    <rPh sb="2" eb="4">
      <t>リョヒ</t>
    </rPh>
    <phoneticPr fontId="5"/>
  </si>
  <si>
    <t>報道公開</t>
    <rPh sb="0" eb="2">
      <t>ホウドウ</t>
    </rPh>
    <rPh sb="2" eb="4">
      <t>コウカイ</t>
    </rPh>
    <phoneticPr fontId="5"/>
  </si>
  <si>
    <t>（学）昭和女子大学</t>
    <phoneticPr fontId="5"/>
  </si>
  <si>
    <t>㈱東急文化村</t>
    <phoneticPr fontId="5"/>
  </si>
  <si>
    <t>㈱日本旅行</t>
    <phoneticPr fontId="5"/>
  </si>
  <si>
    <t>㈱サイオー</t>
    <phoneticPr fontId="5"/>
  </si>
  <si>
    <t>「３自衛隊合同コンサート」に係るコンサートホール等の借上げ（その２）</t>
    <phoneticPr fontId="5"/>
  </si>
  <si>
    <t>付属設備使用料</t>
    <phoneticPr fontId="5"/>
  </si>
  <si>
    <t>方面音楽まつりホール借上げ</t>
    <phoneticPr fontId="5"/>
  </si>
  <si>
    <t>防衛大学校卒業式</t>
    <phoneticPr fontId="5"/>
  </si>
  <si>
    <t>徳之島町演奏会に伴う宿泊費</t>
    <phoneticPr fontId="5"/>
  </si>
  <si>
    <t>切手　ほか８件</t>
    <phoneticPr fontId="5"/>
  </si>
  <si>
    <t>宿舎借上げ</t>
    <phoneticPr fontId="5"/>
  </si>
  <si>
    <t>郵便はがき</t>
    <phoneticPr fontId="5"/>
  </si>
  <si>
    <t>照明機材操作役務</t>
    <phoneticPr fontId="5"/>
  </si>
  <si>
    <t>令和３年度陸上自衛隊広報用パンフレット</t>
    <phoneticPr fontId="5"/>
  </si>
  <si>
    <t>２０２１年陸上自衛隊カレンダー</t>
    <phoneticPr fontId="5"/>
  </si>
  <si>
    <t>隊内生活体験のしおり（Ａ６版）</t>
    <phoneticPr fontId="5"/>
  </si>
  <si>
    <t>施設利用料、附属設備等使用料</t>
    <phoneticPr fontId="5"/>
  </si>
  <si>
    <t>オリジナルマスク（フリーサイズ）　ほか１件</t>
    <phoneticPr fontId="5"/>
  </si>
  <si>
    <t>会議テーブルほか２件</t>
    <phoneticPr fontId="5"/>
  </si>
  <si>
    <t>写真仕上げ光沢プレミアム　ほか３件</t>
    <phoneticPr fontId="5"/>
  </si>
  <si>
    <t>報道用ビブス</t>
    <phoneticPr fontId="5"/>
  </si>
  <si>
    <t>パンフレット（ブルーインパルス）</t>
    <phoneticPr fontId="5"/>
  </si>
  <si>
    <t>写真仕上げ光沢プレミアム　ほか６件</t>
    <phoneticPr fontId="5"/>
  </si>
  <si>
    <t>（公財）アクロス福岡</t>
    <phoneticPr fontId="5"/>
  </si>
  <si>
    <t>㈱タグチ企画</t>
    <phoneticPr fontId="5"/>
  </si>
  <si>
    <t>㈱鈴木印刷所</t>
    <phoneticPr fontId="5"/>
  </si>
  <si>
    <t>㈱オアシスＴＯＰ</t>
    <phoneticPr fontId="5"/>
  </si>
  <si>
    <t>㈱ハップ</t>
    <phoneticPr fontId="5"/>
  </si>
  <si>
    <t>SNS㈱</t>
    <phoneticPr fontId="5"/>
  </si>
  <si>
    <t>㈱渡辺太陽堂</t>
    <phoneticPr fontId="5"/>
  </si>
  <si>
    <t>㈱カトー</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</si>
  <si>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</si>
  <si>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</si>
  <si>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</si>
  <si>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</si>
  <si>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</si>
  <si>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</si>
  <si>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</si>
  <si>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</si>
  <si>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</si>
  <si>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</si>
  <si>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</si>
  <si>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委嘱作品作曲</t>
    <rPh sb="0" eb="2">
      <t>イショク</t>
    </rPh>
    <rPh sb="2" eb="4">
      <t>サクヒン</t>
    </rPh>
    <rPh sb="4" eb="6">
      <t>サッキョク</t>
    </rPh>
    <phoneticPr fontId="5"/>
  </si>
  <si>
    <t>定期演奏会司会進行</t>
    <rPh sb="0" eb="2">
      <t>テイキ</t>
    </rPh>
    <rPh sb="2" eb="5">
      <t>エンソウカイ</t>
    </rPh>
    <rPh sb="5" eb="7">
      <t>シカイ</t>
    </rPh>
    <rPh sb="7" eb="9">
      <t>シンコウ</t>
    </rPh>
    <phoneticPr fontId="5"/>
  </si>
  <si>
    <t>司会者教育</t>
    <rPh sb="0" eb="3">
      <t>シカイシャ</t>
    </rPh>
    <rPh sb="3" eb="5">
      <t>キョウイク</t>
    </rPh>
    <phoneticPr fontId="5"/>
  </si>
  <si>
    <t>歌唱法指導</t>
    <rPh sb="0" eb="2">
      <t>カショウ</t>
    </rPh>
    <rPh sb="2" eb="3">
      <t>ホウ</t>
    </rPh>
    <rPh sb="3" eb="5">
      <t>シドウ</t>
    </rPh>
    <phoneticPr fontId="5"/>
  </si>
  <si>
    <t>講師に対する謝礼</t>
    <rPh sb="0" eb="2">
      <t>コウシ</t>
    </rPh>
    <rPh sb="3" eb="4">
      <t>タイ</t>
    </rPh>
    <rPh sb="6" eb="8">
      <t>シャレイ</t>
    </rPh>
    <phoneticPr fontId="5"/>
  </si>
  <si>
    <t>演奏会出演</t>
    <rPh sb="0" eb="3">
      <t>エンソウカイ</t>
    </rPh>
    <rPh sb="3" eb="5">
      <t>シュツエン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</si>
  <si>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</si>
  <si>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</si>
  <si>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</si>
  <si>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</si>
  <si>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</si>
  <si>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</si>
  <si>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</si>
  <si>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</si>
  <si>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</si>
  <si>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</si>
  <si>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演奏会場までの移動経費</t>
    <phoneticPr fontId="5"/>
  </si>
  <si>
    <t>報道公開移動経費</t>
    <rPh sb="0" eb="2">
      <t>ホウドウ</t>
    </rPh>
    <rPh sb="2" eb="4">
      <t>コウカイ</t>
    </rPh>
    <rPh sb="4" eb="6">
      <t>イドウ</t>
    </rPh>
    <rPh sb="6" eb="8">
      <t>ケイヒ</t>
    </rPh>
    <phoneticPr fontId="5"/>
  </si>
  <si>
    <t>式典参加移動経費</t>
    <rPh sb="0" eb="2">
      <t>シキテン</t>
    </rPh>
    <rPh sb="2" eb="4">
      <t>サンカ</t>
    </rPh>
    <rPh sb="4" eb="6">
      <t>イドウ</t>
    </rPh>
    <rPh sb="6" eb="8">
      <t>ケイヒ</t>
    </rPh>
    <phoneticPr fontId="5"/>
  </si>
  <si>
    <t>記念演奏会の演奏に対する謝礼</t>
    <phoneticPr fontId="5"/>
  </si>
  <si>
    <t>公益財団法人和光市文化振興公社（和光市民文化センター）</t>
    <phoneticPr fontId="5"/>
  </si>
  <si>
    <t>「音楽まつり」来場者数
※令和２年度については新型コロナウイルス感染拡大を受け中止</t>
    <rPh sb="1" eb="3">
      <t>オンガク</t>
    </rPh>
    <rPh sb="7" eb="10">
      <t>ライジョウシャ</t>
    </rPh>
    <rPh sb="10" eb="11">
      <t>スウ</t>
    </rPh>
    <rPh sb="13" eb="15">
      <t>レイワ</t>
    </rPh>
    <rPh sb="16" eb="17">
      <t>ネン</t>
    </rPh>
    <rPh sb="17" eb="18">
      <t>ド</t>
    </rPh>
    <rPh sb="23" eb="25">
      <t>シンガタ</t>
    </rPh>
    <rPh sb="32" eb="34">
      <t>カンセン</t>
    </rPh>
    <rPh sb="34" eb="36">
      <t>カクダイ</t>
    </rPh>
    <rPh sb="37" eb="38">
      <t>ウ</t>
    </rPh>
    <rPh sb="39" eb="41">
      <t>チュウシ</t>
    </rPh>
    <phoneticPr fontId="5"/>
  </si>
  <si>
    <t>-</t>
    <phoneticPr fontId="5"/>
  </si>
  <si>
    <t>213/2,944,000</t>
    <phoneticPr fontId="5"/>
  </si>
  <si>
    <t>198/263,866</t>
    <phoneticPr fontId="5"/>
  </si>
  <si>
    <t>㈱）ジェイコム九州</t>
    <phoneticPr fontId="5"/>
  </si>
  <si>
    <t>特別番組「陸上自衛隊西部方面隊創隊６５周年記念演奏会」</t>
    <phoneticPr fontId="5"/>
  </si>
  <si>
    <t>Ⅰ－4－（３）　地域コミュニティーとの連携</t>
    <rPh sb="8" eb="10">
      <t>チイキ</t>
    </rPh>
    <rPh sb="19" eb="21">
      <t>レンケイ</t>
    </rPh>
    <phoneticPr fontId="5"/>
  </si>
  <si>
    <t>Ⅰ－4－（４）　知的基盤の強化</t>
    <rPh sb="8" eb="10">
      <t>チテキ</t>
    </rPh>
    <rPh sb="10" eb="12">
      <t>キバン</t>
    </rPh>
    <rPh sb="13" eb="15">
      <t>キョウカ</t>
    </rPh>
    <phoneticPr fontId="5"/>
  </si>
  <si>
    <t>　我が国の平和と安全を守る防衛省・自衛隊の活動は、国民一人一人の理解と支持があって初めて成り立つものであり、そのためにも自衛隊の現状を、青少年や女性層を含め、広く国民に紹介する広報活動が重要である。また、災害派遣の一環として音楽隊の慰問演奏会などを各被災地で実施し、被災者の心の癒しを図るなど、平素から防衛省・自衛隊による各種行事を実施し、親近感の醸成を図っ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60" eb="63">
      <t>ジエイタイ</t>
    </rPh>
    <rPh sb="64" eb="66">
      <t>ゲンジョウ</t>
    </rPh>
    <rPh sb="68" eb="71">
      <t>セイショウネン</t>
    </rPh>
    <rPh sb="72" eb="74">
      <t>ジョセイ</t>
    </rPh>
    <rPh sb="74" eb="75">
      <t>ソウ</t>
    </rPh>
    <rPh sb="76" eb="77">
      <t>フク</t>
    </rPh>
    <rPh sb="79" eb="80">
      <t>ヒロ</t>
    </rPh>
    <rPh sb="81" eb="83">
      <t>コクミン</t>
    </rPh>
    <rPh sb="84" eb="86">
      <t>ショウカイ</t>
    </rPh>
    <rPh sb="88" eb="90">
      <t>コウホウ</t>
    </rPh>
    <rPh sb="90" eb="92">
      <t>カツドウ</t>
    </rPh>
    <rPh sb="93" eb="95">
      <t>ジュウヨウ</t>
    </rPh>
    <rPh sb="102" eb="104">
      <t>サイガイ</t>
    </rPh>
    <rPh sb="104" eb="106">
      <t>ハケン</t>
    </rPh>
    <rPh sb="107" eb="109">
      <t>イッカン</t>
    </rPh>
    <rPh sb="112" eb="115">
      <t>オンガクタイ</t>
    </rPh>
    <rPh sb="116" eb="118">
      <t>イモン</t>
    </rPh>
    <rPh sb="118" eb="121">
      <t>エンソウカイ</t>
    </rPh>
    <rPh sb="124" eb="128">
      <t>カクヒサイチ</t>
    </rPh>
    <rPh sb="129" eb="131">
      <t>ジッシ</t>
    </rPh>
    <rPh sb="133" eb="136">
      <t>ヒサイシャ</t>
    </rPh>
    <rPh sb="137" eb="138">
      <t>ココロ</t>
    </rPh>
    <rPh sb="139" eb="140">
      <t>イヤ</t>
    </rPh>
    <rPh sb="142" eb="143">
      <t>ハカ</t>
    </rPh>
    <rPh sb="147" eb="149">
      <t>ヘイソ</t>
    </rPh>
    <rPh sb="151" eb="153">
      <t>ボウエイ</t>
    </rPh>
    <rPh sb="153" eb="154">
      <t>ショウ</t>
    </rPh>
    <rPh sb="155" eb="158">
      <t>ジエイタイ</t>
    </rPh>
    <rPh sb="161" eb="163">
      <t>カクシュ</t>
    </rPh>
    <rPh sb="163" eb="165">
      <t>ギョウジ</t>
    </rPh>
    <rPh sb="166" eb="168">
      <t>ジッシ</t>
    </rPh>
    <rPh sb="170" eb="173">
      <t>シンキンカン</t>
    </rPh>
    <rPh sb="174" eb="176">
      <t>ジョウセイ</t>
    </rPh>
    <rPh sb="177" eb="178">
      <t>ハカ</t>
    </rPh>
    <phoneticPr fontId="5"/>
  </si>
  <si>
    <t>「その他全国駐屯地・基地行事等」来場者数</t>
    <rPh sb="3" eb="4">
      <t>タ</t>
    </rPh>
    <rPh sb="4" eb="6">
      <t>ゼンコク</t>
    </rPh>
    <rPh sb="6" eb="9">
      <t>チュウトンチ</t>
    </rPh>
    <rPh sb="10" eb="12">
      <t>キチ</t>
    </rPh>
    <rPh sb="12" eb="14">
      <t>ギョウジ</t>
    </rPh>
    <rPh sb="14" eb="15">
      <t>トウ</t>
    </rPh>
    <rPh sb="16" eb="19">
      <t>ライジョウシャ</t>
    </rPh>
    <rPh sb="19" eb="20">
      <t>スウ</t>
    </rPh>
    <phoneticPr fontId="5"/>
  </si>
  <si>
    <t>来場者一人あたりの広報経費
広報経費（Ｘ）／来場者数（Ｙ）　　　　　　　　　　　　　　</t>
    <rPh sb="0" eb="3">
      <t>ライジョウシャ</t>
    </rPh>
    <rPh sb="3" eb="5">
      <t>ヒトリ</t>
    </rPh>
    <rPh sb="9" eb="11">
      <t>コウホウ</t>
    </rPh>
    <rPh sb="11" eb="13">
      <t>ケイヒ</t>
    </rPh>
    <rPh sb="14" eb="16">
      <t>コウホウ</t>
    </rPh>
    <rPh sb="16" eb="18">
      <t>ケイヒ</t>
    </rPh>
    <rPh sb="22" eb="25">
      <t>ライジョウシャ</t>
    </rPh>
    <rPh sb="25" eb="26">
      <t>スウ</t>
    </rPh>
    <phoneticPr fontId="5"/>
  </si>
  <si>
    <t>Ｘ／Ｙ</t>
    <phoneticPr fontId="5"/>
  </si>
  <si>
    <t>「その他全国駐屯地・基地行事等」
執行額（Ｘ）／来場者数（Ｙ）</t>
    <rPh sb="3" eb="4">
      <t>タ</t>
    </rPh>
    <rPh sb="4" eb="6">
      <t>ゼンコク</t>
    </rPh>
    <rPh sb="6" eb="9">
      <t>チュウトンチ</t>
    </rPh>
    <rPh sb="10" eb="12">
      <t>キチ</t>
    </rPh>
    <rPh sb="12" eb="14">
      <t>ギョウジ</t>
    </rPh>
    <rPh sb="14" eb="15">
      <t>トウ</t>
    </rPh>
    <rPh sb="17" eb="19">
      <t>シッコウ</t>
    </rPh>
    <rPh sb="19" eb="20">
      <t>ガク</t>
    </rPh>
    <rPh sb="24" eb="27">
      <t>ライジョウシャ</t>
    </rPh>
    <rPh sb="27" eb="28">
      <t>スウ</t>
    </rPh>
    <phoneticPr fontId="5"/>
  </si>
  <si>
    <t>防衛省・自衛隊の政策や活動に関する積極的な広報等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</si>
  <si>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</si>
  <si>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</si>
  <si>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t>
    <phoneticPr fontId="5"/>
  </si>
  <si>
    <t>イリヤマ㈱</t>
    <phoneticPr fontId="5"/>
  </si>
  <si>
    <t>防衛省共済組合</t>
    <rPh sb="0" eb="2">
      <t>ボウエイ</t>
    </rPh>
    <rPh sb="2" eb="3">
      <t>ショウ</t>
    </rPh>
    <rPh sb="3" eb="5">
      <t>キョウサイ</t>
    </rPh>
    <rPh sb="5" eb="7">
      <t>クミアイ</t>
    </rPh>
    <phoneticPr fontId="5"/>
  </si>
  <si>
    <t>㈱朝雲新聞社</t>
    <phoneticPr fontId="5"/>
  </si>
  <si>
    <t>コロナウイルス感染拡大の影響を受け、各種行事の中止や縮小により不用率が上がった。</t>
    <rPh sb="7" eb="9">
      <t>カンセン</t>
    </rPh>
    <rPh sb="9" eb="11">
      <t>カクダイ</t>
    </rPh>
    <rPh sb="12" eb="14">
      <t>エイキョウ</t>
    </rPh>
    <rPh sb="15" eb="16">
      <t>ウ</t>
    </rPh>
    <rPh sb="18" eb="20">
      <t>カクシュ</t>
    </rPh>
    <rPh sb="20" eb="22">
      <t>ギョウジ</t>
    </rPh>
    <rPh sb="23" eb="25">
      <t>チュウシ</t>
    </rPh>
    <rPh sb="26" eb="28">
      <t>シュクショウ</t>
    </rPh>
    <rPh sb="31" eb="33">
      <t>フヨウ</t>
    </rPh>
    <rPh sb="33" eb="34">
      <t>リツ</t>
    </rPh>
    <rPh sb="35" eb="36">
      <t>ア</t>
    </rPh>
    <phoneticPr fontId="5"/>
  </si>
  <si>
    <t>㈲奄美ビジネス</t>
    <rPh sb="1" eb="3">
      <t>アマミ</t>
    </rPh>
    <phoneticPr fontId="5"/>
  </si>
  <si>
    <t>-</t>
    <phoneticPr fontId="5"/>
  </si>
  <si>
    <t>・本事業については、効果の検証が難しい側面がある。一方で、レビューシートから令和２年度はコロナウィルス感染拡大を受けて一部事業の中止が見受けられるが、日頃の自衛隊の活躍もあり国民の関心は依然と高いのではないか。このコロナ禍の機会を捉えて、改めて真に必要な事業は何なのか検討しても良いのではないか。
・また事業の実施については、有料化による経費削減ではなく、ＰＦＩによる収益化を検討してみてはどうか。
・基地祭などでは、地元の露天商などに、地元特産の食べ物・食品などの出店を認め、その出展料を採る。地元を経済的に潤し、歓迎されるのではないかと考える。</t>
    <phoneticPr fontId="5"/>
  </si>
  <si>
    <t>・外部有識者の所見を踏まえて、適切に対応されたい。</t>
    <phoneticPr fontId="5"/>
  </si>
  <si>
    <t>執行等改善</t>
  </si>
  <si>
    <t>・本事業について、新型コロナウイルスの感染拡大を受け中止となったことを踏まえ、必要な事業について精査していきたい。
・本事業の趣旨は、自衛隊が音楽まつりなどの演奏会や基地・駐屯地行事等を通じて、地域の方々と触れ合うことにより自衛隊への理解と信頼を深めることであり、民間委託は馴染まないと考えるが、引き続き効率的な予算要求及び予算執行に努めていく。</t>
    <rPh sb="1" eb="2">
      <t>ホン</t>
    </rPh>
    <rPh sb="2" eb="4">
      <t>ジギョウ</t>
    </rPh>
    <rPh sb="9" eb="11">
      <t>シンガタ</t>
    </rPh>
    <rPh sb="19" eb="21">
      <t>カンセン</t>
    </rPh>
    <rPh sb="21" eb="23">
      <t>カクダイ</t>
    </rPh>
    <rPh sb="24" eb="25">
      <t>ウ</t>
    </rPh>
    <rPh sb="26" eb="28">
      <t>チュウシ</t>
    </rPh>
    <rPh sb="35" eb="36">
      <t>フ</t>
    </rPh>
    <rPh sb="39" eb="41">
      <t>ヒツヨウ</t>
    </rPh>
    <rPh sb="42" eb="44">
      <t>ジギョウ</t>
    </rPh>
    <rPh sb="48" eb="50">
      <t>セイサ</t>
    </rPh>
    <rPh sb="59" eb="60">
      <t>ホン</t>
    </rPh>
    <rPh sb="60" eb="62">
      <t>ジギョウ</t>
    </rPh>
    <rPh sb="63" eb="65">
      <t>シュシ</t>
    </rPh>
    <rPh sb="67" eb="70">
      <t>ジエイタイ</t>
    </rPh>
    <rPh sb="71" eb="73">
      <t>オンガク</t>
    </rPh>
    <rPh sb="79" eb="82">
      <t>エンソウカイ</t>
    </rPh>
    <rPh sb="83" eb="85">
      <t>キチ</t>
    </rPh>
    <rPh sb="86" eb="89">
      <t>チュウトンチ</t>
    </rPh>
    <rPh sb="89" eb="91">
      <t>ギョウジ</t>
    </rPh>
    <rPh sb="91" eb="92">
      <t>トウ</t>
    </rPh>
    <rPh sb="93" eb="94">
      <t>ツウ</t>
    </rPh>
    <rPh sb="97" eb="99">
      <t>チイキ</t>
    </rPh>
    <rPh sb="100" eb="102">
      <t>カタガタ</t>
    </rPh>
    <rPh sb="103" eb="104">
      <t>フ</t>
    </rPh>
    <rPh sb="105" eb="106">
      <t>ア</t>
    </rPh>
    <rPh sb="112" eb="115">
      <t>ジエイタイ</t>
    </rPh>
    <rPh sb="117" eb="119">
      <t>リカイ</t>
    </rPh>
    <rPh sb="120" eb="122">
      <t>シンライ</t>
    </rPh>
    <rPh sb="123" eb="124">
      <t>フカ</t>
    </rPh>
    <rPh sb="132" eb="134">
      <t>ミンカン</t>
    </rPh>
    <rPh sb="134" eb="136">
      <t>イタク</t>
    </rPh>
    <rPh sb="137" eb="139">
      <t>ナジ</t>
    </rPh>
    <rPh sb="143" eb="144">
      <t>カンガ</t>
    </rPh>
    <phoneticPr fontId="5"/>
  </si>
  <si>
    <t>音楽まつり等に係る経費の増</t>
    <rPh sb="0" eb="2">
      <t>オンガク</t>
    </rPh>
    <rPh sb="5" eb="6">
      <t>トウ</t>
    </rPh>
    <rPh sb="7" eb="8">
      <t>カカ</t>
    </rPh>
    <rPh sb="9" eb="11">
      <t>ケイヒ</t>
    </rPh>
    <rPh sb="12" eb="13">
      <t>ゾウ</t>
    </rPh>
    <phoneticPr fontId="5"/>
  </si>
  <si>
    <t>広報課長
安藤　誠</t>
    <rPh sb="0" eb="3">
      <t>コウホウカ</t>
    </rPh>
    <rPh sb="3" eb="4">
      <t>チョウ</t>
    </rPh>
    <rPh sb="5" eb="7">
      <t>アンドウ</t>
    </rPh>
    <rPh sb="8" eb="9">
      <t>マコト</t>
    </rPh>
    <phoneticPr fontId="5"/>
  </si>
  <si>
    <t>　災害支援活動においては、音楽隊が慰問演奏会を実施することで、被災者の心を癒し、激励するなどの活動も実施している。こうした活動も含め、防衛省・自衛隊の各種行事を実施することにより、国民日版に自衛隊の実状を紹介し、理解を深めるとともに親近感の醸成を図る。</t>
    <rPh sb="1" eb="3">
      <t>サイガイ</t>
    </rPh>
    <rPh sb="3" eb="5">
      <t>シエン</t>
    </rPh>
    <rPh sb="5" eb="7">
      <t>カツドウ</t>
    </rPh>
    <rPh sb="13" eb="16">
      <t>オンガクタイ</t>
    </rPh>
    <rPh sb="17" eb="19">
      <t>イモン</t>
    </rPh>
    <rPh sb="19" eb="22">
      <t>エンソウカイ</t>
    </rPh>
    <rPh sb="23" eb="25">
      <t>ジッシ</t>
    </rPh>
    <rPh sb="31" eb="34">
      <t>ヒサイシャ</t>
    </rPh>
    <rPh sb="35" eb="36">
      <t>ココロ</t>
    </rPh>
    <rPh sb="37" eb="38">
      <t>イヤ</t>
    </rPh>
    <rPh sb="40" eb="42">
      <t>ゲキレイ</t>
    </rPh>
    <rPh sb="47" eb="49">
      <t>カツドウ</t>
    </rPh>
    <rPh sb="50" eb="52">
      <t>ジッシ</t>
    </rPh>
    <rPh sb="61" eb="63">
      <t>カツドウ</t>
    </rPh>
    <rPh sb="64" eb="65">
      <t>フク</t>
    </rPh>
    <rPh sb="67" eb="69">
      <t>ボウエイ</t>
    </rPh>
    <rPh sb="69" eb="70">
      <t>ショウ</t>
    </rPh>
    <rPh sb="71" eb="74">
      <t>ジエイタイ</t>
    </rPh>
    <rPh sb="75" eb="77">
      <t>カクシュ</t>
    </rPh>
    <rPh sb="77" eb="79">
      <t>ギョウジ</t>
    </rPh>
    <rPh sb="80" eb="82">
      <t>ジッシ</t>
    </rPh>
    <rPh sb="90" eb="92">
      <t>コクミン</t>
    </rPh>
    <rPh sb="92" eb="94">
      <t>ニッパン</t>
    </rPh>
    <rPh sb="95" eb="98">
      <t>ジエイタイ</t>
    </rPh>
    <rPh sb="99" eb="101">
      <t>ジツジョウ</t>
    </rPh>
    <rPh sb="102" eb="104">
      <t>ショウカイ</t>
    </rPh>
    <rPh sb="106" eb="108">
      <t>リカイ</t>
    </rPh>
    <rPh sb="109" eb="110">
      <t>フカ</t>
    </rPh>
    <rPh sb="116" eb="119">
      <t>シンキンカン</t>
    </rPh>
    <rPh sb="120" eb="122">
      <t>ジョウセイ</t>
    </rPh>
    <rPh sb="123" eb="12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</si>
</sst>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166569</xdr:colOff>
      <xdr:row>748</xdr:row>
      <xdr:rowOff>231322</xdr:rowOff>
    </xdr:from>
    <xdr:to>
      <xdr:col>25</xdr:col>
      <xdr:colOff>166568</xdr:colOff>
      <xdr:row>751</xdr:row>
      <xdr:rowOff>122465</xdr:rowOff>
    </xdr:to>
    <xdr:sp macro="" textlink="">
      <xdr:nvSpPr>
        <xdr:cNvPr id="2" name="テキスト ボックス 1"/>
        <xdr:cNvSpPr txBox="1"/>
      </xdr:nvSpPr>
      <xdr:spPr>
        <a:xfrm>
          <a:off x="2966919" y="50799547"/>
          <a:ext cx="2200274" cy="7198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j-ea"/>
              <a:ea typeface="+mj-ea"/>
            </a:rPr>
            <a:t>防衛省</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２１９百万円</a:t>
          </a:r>
        </a:p>
      </xdr:txBody>
    </xdr:sp>
    <xdr:clientData/>
  </xdr:twoCellAnchor>
  <xdr:oneCellAnchor>
    <xdr:from>
      <xdr:col>14</xdr:col>
      <xdr:colOff>95250</xdr:colOff>
      <xdr:row>751</xdr:row>
      <xdr:rowOff>156081</xdr:rowOff>
    </xdr:from>
    <xdr:ext cx="2073260" cy="259045"/>
    <xdr:sp macro="" textlink="">
      <xdr:nvSpPr>
        <xdr:cNvPr id="3" name="テキスト ボックス 2"/>
        <xdr:cNvSpPr txBox="1"/>
      </xdr:nvSpPr>
      <xdr:spPr>
        <a:xfrm>
          <a:off x="2895600" y="51552981"/>
          <a:ext cx="20732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（行事広報に関する企画及び発注）</a:t>
          </a:r>
        </a:p>
      </xdr:txBody>
    </xdr:sp>
    <xdr:clientData/>
  </xdr:oneCellAnchor>
  <xdr:twoCellAnchor>
    <xdr:from>
      <xdr:col>21</xdr:col>
      <xdr:colOff>166568</xdr:colOff>
      <xdr:row>754</xdr:row>
      <xdr:rowOff>165764</xdr:rowOff>
    </xdr:from>
    <xdr:to>
      <xdr:col>32</xdr:col>
      <xdr:colOff>166567</xdr:colOff>
      <xdr:row>757</xdr:row>
      <xdr:rowOff>56908</xdr:rowOff>
    </xdr:to>
    <xdr:sp macro="" textlink="">
      <xdr:nvSpPr>
        <xdr:cNvPr id="4" name="テキスト ボックス 3"/>
        <xdr:cNvSpPr txBox="1"/>
      </xdr:nvSpPr>
      <xdr:spPr>
        <a:xfrm>
          <a:off x="4367093" y="52391339"/>
          <a:ext cx="2200274" cy="7198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Ａ　民間会社　４０社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３９百万円</a:t>
          </a:r>
        </a:p>
      </xdr:txBody>
    </xdr:sp>
    <xdr:clientData/>
  </xdr:twoCellAnchor>
  <xdr:oneCellAnchor>
    <xdr:from>
      <xdr:col>21</xdr:col>
      <xdr:colOff>58828</xdr:colOff>
      <xdr:row>753</xdr:row>
      <xdr:rowOff>192394</xdr:rowOff>
    </xdr:from>
    <xdr:ext cx="5601964" cy="259045"/>
    <xdr:sp macro="" textlink="">
      <xdr:nvSpPr>
        <xdr:cNvPr id="5" name="テキスト ボックス 4"/>
        <xdr:cNvSpPr txBox="1"/>
      </xdr:nvSpPr>
      <xdr:spPr>
        <a:xfrm>
          <a:off x="4259353" y="52141744"/>
          <a:ext cx="560196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一般競争入札（最低価格）、随意契約（その他）、随意契約（企画競争）、随意契約（少額）</a:t>
          </a:r>
          <a:r>
            <a:rPr kumimoji="1" lang="en-US" altLang="ja-JP" sz="1000"/>
            <a:t>】</a:t>
          </a:r>
          <a:endParaRPr kumimoji="1" lang="ja-JP" altLang="en-US" sz="1000"/>
        </a:p>
      </xdr:txBody>
    </xdr:sp>
    <xdr:clientData/>
  </xdr:oneCellAnchor>
  <xdr:oneCellAnchor>
    <xdr:from>
      <xdr:col>33</xdr:col>
      <xdr:colOff>132226</xdr:colOff>
      <xdr:row>755</xdr:row>
      <xdr:rowOff>113952</xdr:rowOff>
    </xdr:from>
    <xdr:ext cx="2012539" cy="259045"/>
    <xdr:sp macro="" textlink="">
      <xdr:nvSpPr>
        <xdr:cNvPr id="6" name="テキスト ボックス 5"/>
        <xdr:cNvSpPr txBox="1"/>
      </xdr:nvSpPr>
      <xdr:spPr>
        <a:xfrm>
          <a:off x="6733051" y="52615752"/>
          <a:ext cx="20125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（音楽まつり、音楽演奏関連業務）</a:t>
          </a:r>
        </a:p>
      </xdr:txBody>
    </xdr:sp>
    <xdr:clientData/>
  </xdr:oneCellAnchor>
  <xdr:oneCellAnchor>
    <xdr:from>
      <xdr:col>21</xdr:col>
      <xdr:colOff>119341</xdr:colOff>
      <xdr:row>757</xdr:row>
      <xdr:rowOff>66430</xdr:rowOff>
    </xdr:from>
    <xdr:ext cx="2078261" cy="259045"/>
    <xdr:sp macro="" textlink="">
      <xdr:nvSpPr>
        <xdr:cNvPr id="7" name="テキスト ボックス 6"/>
        <xdr:cNvSpPr txBox="1"/>
      </xdr:nvSpPr>
      <xdr:spPr>
        <a:xfrm>
          <a:off x="4319866" y="53120680"/>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21</xdr:col>
      <xdr:colOff>168247</xdr:colOff>
      <xdr:row>758</xdr:row>
      <xdr:rowOff>5095</xdr:rowOff>
    </xdr:from>
    <xdr:ext cx="2897332" cy="259045"/>
    <xdr:sp macro="" textlink="">
      <xdr:nvSpPr>
        <xdr:cNvPr id="8" name="テキスト ボックス 7"/>
        <xdr:cNvSpPr txBox="1"/>
      </xdr:nvSpPr>
      <xdr:spPr>
        <a:xfrm>
          <a:off x="4368772" y="53335570"/>
          <a:ext cx="28973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随意契約は、供給元が他にないことによるもの。</a:t>
          </a:r>
        </a:p>
      </xdr:txBody>
    </xdr:sp>
    <xdr:clientData/>
  </xdr:oneCellAnchor>
  <xdr:twoCellAnchor>
    <xdr:from>
      <xdr:col>21</xdr:col>
      <xdr:colOff>127749</xdr:colOff>
      <xdr:row>761</xdr:row>
      <xdr:rowOff>26246</xdr:rowOff>
    </xdr:from>
    <xdr:to>
      <xdr:col>32</xdr:col>
      <xdr:colOff>127746</xdr:colOff>
      <xdr:row>763</xdr:row>
      <xdr:rowOff>182109</xdr:rowOff>
    </xdr:to>
    <xdr:sp macro="" textlink="">
      <xdr:nvSpPr>
        <xdr:cNvPr id="9" name="テキスト ボックス 8"/>
        <xdr:cNvSpPr txBox="1"/>
      </xdr:nvSpPr>
      <xdr:spPr>
        <a:xfrm>
          <a:off x="4328274" y="54185396"/>
          <a:ext cx="2200272" cy="7083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Ｂ　民間会社　８０１社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１７１百万円</a:t>
          </a:r>
        </a:p>
      </xdr:txBody>
    </xdr:sp>
    <xdr:clientData/>
  </xdr:twoCellAnchor>
  <xdr:oneCellAnchor>
    <xdr:from>
      <xdr:col>21</xdr:col>
      <xdr:colOff>54344</xdr:colOff>
      <xdr:row>760</xdr:row>
      <xdr:rowOff>61382</xdr:rowOff>
    </xdr:from>
    <xdr:ext cx="2706382" cy="259045"/>
    <xdr:sp macro="" textlink="">
      <xdr:nvSpPr>
        <xdr:cNvPr id="10" name="テキスト ボックス 9"/>
        <xdr:cNvSpPr txBox="1"/>
      </xdr:nvSpPr>
      <xdr:spPr>
        <a:xfrm>
          <a:off x="4254869" y="53944307"/>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一般競争入札（最低価格）、随意契約（少額）</a:t>
          </a:r>
          <a:r>
            <a:rPr kumimoji="1" lang="en-US" altLang="ja-JP" sz="1000"/>
            <a:t>】</a:t>
          </a:r>
          <a:endParaRPr kumimoji="1" lang="ja-JP" altLang="en-US" sz="1000"/>
        </a:p>
      </xdr:txBody>
    </xdr:sp>
    <xdr:clientData/>
  </xdr:oneCellAnchor>
  <xdr:oneCellAnchor>
    <xdr:from>
      <xdr:col>33</xdr:col>
      <xdr:colOff>127742</xdr:colOff>
      <xdr:row>761</xdr:row>
      <xdr:rowOff>260032</xdr:rowOff>
    </xdr:from>
    <xdr:ext cx="2044149" cy="259045"/>
    <xdr:sp macro="" textlink="">
      <xdr:nvSpPr>
        <xdr:cNvPr id="11" name="テキスト ボックス 10"/>
        <xdr:cNvSpPr txBox="1"/>
      </xdr:nvSpPr>
      <xdr:spPr>
        <a:xfrm>
          <a:off x="6728567" y="54419182"/>
          <a:ext cx="20441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（全国駐屯地・基地行事関連業務）</a:t>
          </a:r>
        </a:p>
      </xdr:txBody>
    </xdr:sp>
    <xdr:clientData/>
  </xdr:oneCellAnchor>
  <xdr:oneCellAnchor>
    <xdr:from>
      <xdr:col>21</xdr:col>
      <xdr:colOff>114857</xdr:colOff>
      <xdr:row>763</xdr:row>
      <xdr:rowOff>190613</xdr:rowOff>
    </xdr:from>
    <xdr:ext cx="2078261" cy="259045"/>
    <xdr:sp macro="" textlink="">
      <xdr:nvSpPr>
        <xdr:cNvPr id="12" name="テキスト ボックス 11"/>
        <xdr:cNvSpPr txBox="1"/>
      </xdr:nvSpPr>
      <xdr:spPr>
        <a:xfrm>
          <a:off x="4315382" y="54902213"/>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21</xdr:col>
      <xdr:colOff>146396</xdr:colOff>
      <xdr:row>766</xdr:row>
      <xdr:rowOff>231686</xdr:rowOff>
    </xdr:from>
    <xdr:to>
      <xdr:col>32</xdr:col>
      <xdr:colOff>146395</xdr:colOff>
      <xdr:row>769</xdr:row>
      <xdr:rowOff>26780</xdr:rowOff>
    </xdr:to>
    <xdr:sp macro="" textlink="">
      <xdr:nvSpPr>
        <xdr:cNvPr id="13" name="テキスト ボックス 12"/>
        <xdr:cNvSpPr txBox="1"/>
      </xdr:nvSpPr>
      <xdr:spPr>
        <a:xfrm>
          <a:off x="4346921" y="55771961"/>
          <a:ext cx="2200274" cy="6237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j-ea"/>
              <a:ea typeface="+mj-ea"/>
            </a:rPr>
            <a:t>Ｃ　諸謝金２５６名</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６．６百万円</a:t>
          </a:r>
        </a:p>
      </xdr:txBody>
    </xdr:sp>
    <xdr:clientData/>
  </xdr:twoCellAnchor>
  <xdr:twoCellAnchor>
    <xdr:from>
      <xdr:col>21</xdr:col>
      <xdr:colOff>166568</xdr:colOff>
      <xdr:row>771</xdr:row>
      <xdr:rowOff>264434</xdr:rowOff>
    </xdr:from>
    <xdr:to>
      <xdr:col>32</xdr:col>
      <xdr:colOff>166567</xdr:colOff>
      <xdr:row>774</xdr:row>
      <xdr:rowOff>65930</xdr:rowOff>
    </xdr:to>
    <xdr:sp macro="" textlink="">
      <xdr:nvSpPr>
        <xdr:cNvPr id="14" name="テキスト ボックス 13"/>
        <xdr:cNvSpPr txBox="1"/>
      </xdr:nvSpPr>
      <xdr:spPr>
        <a:xfrm>
          <a:off x="4367093" y="57185834"/>
          <a:ext cx="2200274" cy="6301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effectLst/>
              <a:latin typeface="+mn-lt"/>
              <a:ea typeface="+mn-ea"/>
              <a:cs typeface="+mn-cs"/>
            </a:rPr>
            <a:t>Ｄ</a:t>
          </a:r>
          <a:r>
            <a:rPr kumimoji="1" lang="ja-JP" altLang="ja-JP" sz="1100">
              <a:solidFill>
                <a:schemeClr val="tx1"/>
              </a:solidFill>
              <a:effectLst/>
              <a:latin typeface="+mn-lt"/>
              <a:ea typeface="+mn-ea"/>
              <a:cs typeface="+mn-cs"/>
            </a:rPr>
            <a:t>　職員旅費</a:t>
          </a:r>
          <a:r>
            <a:rPr kumimoji="1" lang="ja-JP" altLang="en-US" sz="1100">
              <a:solidFill>
                <a:schemeClr val="tx1"/>
              </a:solidFill>
              <a:effectLst/>
              <a:latin typeface="+mn-lt"/>
              <a:ea typeface="+mn-ea"/>
              <a:cs typeface="+mn-cs"/>
            </a:rPr>
            <a:t>　６１名</a:t>
          </a:r>
          <a:endParaRPr lang="ja-JP" altLang="ja-JP">
            <a:solidFill>
              <a:schemeClr val="tx1"/>
            </a:solidFill>
            <a:effectLst/>
          </a:endParaRPr>
        </a:p>
        <a:p>
          <a:pPr algn="ctr"/>
          <a:r>
            <a:rPr kumimoji="1" lang="ja-JP" altLang="en-US" sz="1100">
              <a:solidFill>
                <a:sysClr val="windowText" lastClr="000000"/>
              </a:solidFill>
              <a:effectLst/>
              <a:latin typeface="+mn-lt"/>
              <a:ea typeface="+mn-ea"/>
              <a:cs typeface="+mn-cs"/>
            </a:rPr>
            <a:t>１．７</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oneCellAnchor>
    <xdr:from>
      <xdr:col>21</xdr:col>
      <xdr:colOff>168247</xdr:colOff>
      <xdr:row>764</xdr:row>
      <xdr:rowOff>117664</xdr:rowOff>
    </xdr:from>
    <xdr:ext cx="3991414" cy="259045"/>
    <xdr:sp macro="" textlink="">
      <xdr:nvSpPr>
        <xdr:cNvPr id="15" name="テキスト ボックス 14"/>
        <xdr:cNvSpPr txBox="1"/>
      </xdr:nvSpPr>
      <xdr:spPr>
        <a:xfrm>
          <a:off x="4368772" y="55105489"/>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oneCellAnchor>
    <xdr:from>
      <xdr:col>21</xdr:col>
      <xdr:colOff>74518</xdr:colOff>
      <xdr:row>769</xdr:row>
      <xdr:rowOff>32883</xdr:rowOff>
    </xdr:from>
    <xdr:ext cx="4159776" cy="259045"/>
    <xdr:sp macro="" textlink="">
      <xdr:nvSpPr>
        <xdr:cNvPr id="16" name="テキスト ボックス 15"/>
        <xdr:cNvSpPr txBox="1"/>
      </xdr:nvSpPr>
      <xdr:spPr>
        <a:xfrm>
          <a:off x="4275043" y="56401833"/>
          <a:ext cx="41597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（専門的知見を有し、各事業の実施に協力頂いた方々への謝金）</a:t>
          </a:r>
        </a:p>
      </xdr:txBody>
    </xdr:sp>
    <xdr:clientData/>
  </xdr:oneCellAnchor>
  <xdr:oneCellAnchor>
    <xdr:from>
      <xdr:col>21</xdr:col>
      <xdr:colOff>110374</xdr:colOff>
      <xdr:row>774</xdr:row>
      <xdr:rowOff>86659</xdr:rowOff>
    </xdr:from>
    <xdr:ext cx="5210890" cy="259045"/>
    <xdr:sp macro="" textlink="">
      <xdr:nvSpPr>
        <xdr:cNvPr id="18" name="テキスト ボックス 17"/>
        <xdr:cNvSpPr txBox="1"/>
      </xdr:nvSpPr>
      <xdr:spPr>
        <a:xfrm>
          <a:off x="4310899" y="57836734"/>
          <a:ext cx="52108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（各事業を実施する上で、担当職員による調整に要する旅費）</a:t>
          </a:r>
        </a:p>
      </xdr:txBody>
    </xdr:sp>
    <xdr:clientData/>
  </xdr:oneCellAnchor>
  <xdr:twoCellAnchor>
    <xdr:from>
      <xdr:col>17</xdr:col>
      <xdr:colOff>55029</xdr:colOff>
      <xdr:row>752</xdr:row>
      <xdr:rowOff>244929</xdr:rowOff>
    </xdr:from>
    <xdr:to>
      <xdr:col>17</xdr:col>
      <xdr:colOff>55029</xdr:colOff>
      <xdr:row>773</xdr:row>
      <xdr:rowOff>40821</xdr:rowOff>
    </xdr:to>
    <xdr:cxnSp macro="">
      <xdr:nvCxnSpPr>
        <xdr:cNvPr id="20" name="直線コネクタ 19"/>
        <xdr:cNvCxnSpPr/>
      </xdr:nvCxnSpPr>
      <xdr:spPr>
        <a:xfrm>
          <a:off x="3524850" y="54306108"/>
          <a:ext cx="0" cy="80962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55029</xdr:colOff>
      <xdr:row>755</xdr:row>
      <xdr:rowOff>271377</xdr:rowOff>
    </xdr:from>
    <xdr:to>
      <xdr:col>21</xdr:col>
      <xdr:colOff>69874</xdr:colOff>
      <xdr:row>755</xdr:row>
      <xdr:rowOff>271378</xdr:rowOff>
    </xdr:to>
    <xdr:cxnSp macro="">
      <xdr:nvCxnSpPr>
        <xdr:cNvPr id="21" name="直線矢印コネクタ 20"/>
        <xdr:cNvCxnSpPr/>
      </xdr:nvCxnSpPr>
      <xdr:spPr>
        <a:xfrm>
          <a:off x="3455454" y="52773177"/>
          <a:ext cx="81494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56338</xdr:colOff>
      <xdr:row>762</xdr:row>
      <xdr:rowOff>112356</xdr:rowOff>
    </xdr:from>
    <xdr:to>
      <xdr:col>21</xdr:col>
      <xdr:colOff>71184</xdr:colOff>
      <xdr:row>762</xdr:row>
      <xdr:rowOff>112357</xdr:rowOff>
    </xdr:to>
    <xdr:cxnSp macro="">
      <xdr:nvCxnSpPr>
        <xdr:cNvPr id="22" name="直線矢印コネクタ 21"/>
        <xdr:cNvCxnSpPr/>
      </xdr:nvCxnSpPr>
      <xdr:spPr>
        <a:xfrm>
          <a:off x="3456763" y="54547731"/>
          <a:ext cx="81494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60982</xdr:colOff>
      <xdr:row>767</xdr:row>
      <xdr:rowOff>83658</xdr:rowOff>
    </xdr:from>
    <xdr:to>
      <xdr:col>21</xdr:col>
      <xdr:colOff>75827</xdr:colOff>
      <xdr:row>767</xdr:row>
      <xdr:rowOff>83659</xdr:rowOff>
    </xdr:to>
    <xdr:cxnSp macro="">
      <xdr:nvCxnSpPr>
        <xdr:cNvPr id="23" name="直線矢印コネクタ 22"/>
        <xdr:cNvCxnSpPr/>
      </xdr:nvCxnSpPr>
      <xdr:spPr>
        <a:xfrm>
          <a:off x="3530803" y="60390515"/>
          <a:ext cx="831274"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63242</xdr:colOff>
      <xdr:row>773</xdr:row>
      <xdr:rowOff>26582</xdr:rowOff>
    </xdr:from>
    <xdr:to>
      <xdr:col>21</xdr:col>
      <xdr:colOff>78088</xdr:colOff>
      <xdr:row>773</xdr:row>
      <xdr:rowOff>26583</xdr:rowOff>
    </xdr:to>
    <xdr:cxnSp macro="">
      <xdr:nvCxnSpPr>
        <xdr:cNvPr id="24" name="直線矢印コネクタ 23"/>
        <xdr:cNvCxnSpPr/>
      </xdr:nvCxnSpPr>
      <xdr:spPr>
        <a:xfrm>
          <a:off x="3463667" y="57500432"/>
          <a:ext cx="81494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293</v>
      </c>
      <c r="AT2" s="207"/>
      <c r="AU2" s="207"/>
      <c r="AV2" s="98" t="str">
        <f>IF(AW2="","","-")</f>
        <v/>
      </c>
      <c r="AW2" s="395"/>
      <c r="AX2" s="395"/>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443</v>
      </c>
      <c r="H5" s="558"/>
      <c r="I5" s="558"/>
      <c r="J5" s="558"/>
      <c r="K5" s="558"/>
      <c r="L5" s="558"/>
      <c r="M5" s="559" t="s">
        <v>66</v>
      </c>
      <c r="N5" s="560"/>
      <c r="O5" s="560"/>
      <c r="P5" s="560"/>
      <c r="Q5" s="560"/>
      <c r="R5" s="561"/>
      <c r="S5" s="562" t="s">
        <v>712</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877</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726</v>
      </c>
      <c r="H7" s="827"/>
      <c r="I7" s="827"/>
      <c r="J7" s="827"/>
      <c r="K7" s="827"/>
      <c r="L7" s="827"/>
      <c r="M7" s="827"/>
      <c r="N7" s="827"/>
      <c r="O7" s="827"/>
      <c r="P7" s="827"/>
      <c r="Q7" s="827"/>
      <c r="R7" s="827"/>
      <c r="S7" s="827"/>
      <c r="T7" s="827"/>
      <c r="U7" s="827"/>
      <c r="V7" s="827"/>
      <c r="W7" s="827"/>
      <c r="X7" s="828"/>
      <c r="Y7" s="393" t="s">
        <v>387</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857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878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328</v>
      </c>
      <c r="Q13" s="164"/>
      <c r="R13" s="164"/>
      <c r="S13" s="164"/>
      <c r="T13" s="164"/>
      <c r="U13" s="164"/>
      <c r="V13" s="165"/>
      <c r="W13" s="163">
        <v>326</v>
      </c>
      <c r="X13" s="164"/>
      <c r="Y13" s="164"/>
      <c r="Z13" s="164"/>
      <c r="AA13" s="164"/>
      <c r="AB13" s="164"/>
      <c r="AC13" s="165"/>
      <c r="AD13" s="163">
        <v>333</v>
      </c>
      <c r="AE13" s="164"/>
      <c r="AF13" s="164"/>
      <c r="AG13" s="164"/>
      <c r="AH13" s="164"/>
      <c r="AI13" s="164"/>
      <c r="AJ13" s="165"/>
      <c r="AK13" s="163">
        <v>306</v>
      </c>
      <c r="AL13" s="164"/>
      <c r="AM13" s="164"/>
      <c r="AN13" s="164"/>
      <c r="AO13" s="164"/>
      <c r="AP13" s="164"/>
      <c r="AQ13" s="165"/>
      <c r="AR13" s="160">
        <v>327</v>
      </c>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t="s">
        <v>871</v>
      </c>
      <c r="Q14" s="164"/>
      <c r="R14" s="164"/>
      <c r="S14" s="164"/>
      <c r="T14" s="164"/>
      <c r="U14" s="164"/>
      <c r="V14" s="165"/>
      <c r="W14" s="163" t="s">
        <v>871</v>
      </c>
      <c r="X14" s="164"/>
      <c r="Y14" s="164"/>
      <c r="Z14" s="164"/>
      <c r="AA14" s="164"/>
      <c r="AB14" s="164"/>
      <c r="AC14" s="165"/>
      <c r="AD14" s="163" t="s">
        <v>871</v>
      </c>
      <c r="AE14" s="164"/>
      <c r="AF14" s="164"/>
      <c r="AG14" s="164"/>
      <c r="AH14" s="164"/>
      <c r="AI14" s="164"/>
      <c r="AJ14" s="165"/>
      <c r="AK14" s="163" t="s">
        <v>871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871</v>
      </c>
      <c r="Q15" s="164"/>
      <c r="R15" s="164"/>
      <c r="S15" s="164"/>
      <c r="T15" s="164"/>
      <c r="U15" s="164"/>
      <c r="V15" s="165"/>
      <c r="W15" s="163" t="s">
        <v>871</v>
      </c>
      <c r="X15" s="164"/>
      <c r="Y15" s="164"/>
      <c r="Z15" s="164"/>
      <c r="AA15" s="164"/>
      <c r="AB15" s="164"/>
      <c r="AC15" s="165"/>
      <c r="AD15" s="163" t="s">
        <v>871</v>
      </c>
      <c r="AE15" s="164"/>
      <c r="AF15" s="164"/>
      <c r="AG15" s="164"/>
      <c r="AH15" s="164"/>
      <c r="AI15" s="164"/>
      <c r="AJ15" s="165"/>
      <c r="AK15" s="163" t="s">
        <v>871</v>
      </c>
      <c r="AL15" s="164"/>
      <c r="AM15" s="164"/>
      <c r="AN15" s="164"/>
      <c r="AO15" s="164"/>
      <c r="AP15" s="164"/>
      <c r="AQ15" s="165"/>
      <c r="AR15" s="163" t="s">
        <v>871</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871</v>
      </c>
      <c r="Q16" s="164"/>
      <c r="R16" s="164"/>
      <c r="S16" s="164"/>
      <c r="T16" s="164"/>
      <c r="U16" s="164"/>
      <c r="V16" s="165"/>
      <c r="W16" s="163" t="s">
        <v>871</v>
      </c>
      <c r="X16" s="164"/>
      <c r="Y16" s="164"/>
      <c r="Z16" s="164"/>
      <c r="AA16" s="164"/>
      <c r="AB16" s="164"/>
      <c r="AC16" s="165"/>
      <c r="AD16" s="163" t="s">
        <v>871</v>
      </c>
      <c r="AE16" s="164"/>
      <c r="AF16" s="164"/>
      <c r="AG16" s="164"/>
      <c r="AH16" s="164"/>
      <c r="AI16" s="164"/>
      <c r="AJ16" s="165"/>
      <c r="AK16" s="163" t="s">
        <v>871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871</v>
      </c>
      <c r="Q17" s="164"/>
      <c r="R17" s="164"/>
      <c r="S17" s="164"/>
      <c r="T17" s="164"/>
      <c r="U17" s="164"/>
      <c r="V17" s="165"/>
      <c r="W17" s="163" t="s">
        <v>871</v>
      </c>
      <c r="X17" s="164"/>
      <c r="Y17" s="164"/>
      <c r="Z17" s="164"/>
      <c r="AA17" s="164"/>
      <c r="AB17" s="164"/>
      <c r="AC17" s="165"/>
      <c r="AD17" s="163" t="s">
        <v>871</v>
      </c>
      <c r="AE17" s="164"/>
      <c r="AF17" s="164"/>
      <c r="AG17" s="164"/>
      <c r="AH17" s="164"/>
      <c r="AI17" s="164"/>
      <c r="AJ17" s="165"/>
      <c r="AK17" s="163" t="s">
        <v>871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328</v>
      </c>
      <c r="Q18" s="170"/>
      <c r="R18" s="170"/>
      <c r="S18" s="170"/>
      <c r="T18" s="170"/>
      <c r="U18" s="170"/>
      <c r="V18" s="171"/>
      <c r="W18" s="169">
        <f>SUM(W13:AC17)</f>
        <v>326</v>
      </c>
      <c r="X18" s="170"/>
      <c r="Y18" s="170"/>
      <c r="Z18" s="170"/>
      <c r="AA18" s="170"/>
      <c r="AB18" s="170"/>
      <c r="AC18" s="171"/>
      <c r="AD18" s="169">
        <f>SUM(AD13:AJ17)</f>
        <v>333</v>
      </c>
      <c r="AE18" s="170"/>
      <c r="AF18" s="170"/>
      <c r="AG18" s="170"/>
      <c r="AH18" s="170"/>
      <c r="AI18" s="170"/>
      <c r="AJ18" s="171"/>
      <c r="AK18" s="169">
        <f>SUM(AK13:AQ17)</f>
        <v>306</v>
      </c>
      <c r="AL18" s="170"/>
      <c r="AM18" s="170"/>
      <c r="AN18" s="170"/>
      <c r="AO18" s="170"/>
      <c r="AP18" s="170"/>
      <c r="AQ18" s="171"/>
      <c r="AR18" s="169">
        <f>SUM(AR13:AX17)</f>
        <v>327</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284</v>
      </c>
      <c r="Q19" s="164"/>
      <c r="R19" s="164"/>
      <c r="S19" s="164"/>
      <c r="T19" s="164"/>
      <c r="U19" s="164"/>
      <c r="V19" s="165"/>
      <c r="W19" s="163">
        <v>324</v>
      </c>
      <c r="X19" s="164"/>
      <c r="Y19" s="164"/>
      <c r="Z19" s="164"/>
      <c r="AA19" s="164"/>
      <c r="AB19" s="164"/>
      <c r="AC19" s="165"/>
      <c r="AD19" s="163">
        <v>219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0.86585365853658536</v>
      </c>
      <c r="Q20" s="538"/>
      <c r="R20" s="538"/>
      <c r="S20" s="538"/>
      <c r="T20" s="538"/>
      <c r="U20" s="538"/>
      <c r="V20" s="538"/>
      <c r="W20" s="538">
        <f t="shared" ref="W20" si="0">IF(W18=0, "-", SUM(W19)/W18)</f>
        <v>0.99386503067484666</v>
      </c>
      <c r="X20" s="538"/>
      <c r="Y20" s="538"/>
      <c r="Z20" s="538"/>
      <c r="AA20" s="538"/>
      <c r="AB20" s="538"/>
      <c r="AC20" s="538"/>
      <c r="AD20" s="538">
        <f t="shared" ref="AD20" si="1">IF(AD18=0, "-", SUM(AD19)/AD18)</f>
        <v>0.65765765765765771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4" t="s">
        <v>352</v>
      </c>
      <c r="H21" s="925"/>
      <c r="I21" s="925"/>
      <c r="J21" s="925"/>
      <c r="K21" s="925"/>
      <c r="L21" s="925"/>
      <c r="M21" s="925"/>
      <c r="N21" s="925"/>
      <c r="O21" s="925"/>
      <c r="P21" s="538">
        <f>IF(P19=0, "-", SUM(P19)/SUM(P13,P14))</f>
        <v>0.86585365853658536</v>
      </c>
      <c r="Q21" s="538"/>
      <c r="R21" s="538"/>
      <c r="S21" s="538"/>
      <c r="T21" s="538"/>
      <c r="U21" s="538"/>
      <c r="V21" s="538"/>
      <c r="W21" s="538">
        <f t="shared" ref="W21" si="2">IF(W19=0, "-", SUM(W19)/SUM(W13,W14))</f>
        <v>0.99386503067484666</v>
      </c>
      <c r="X21" s="538"/>
      <c r="Y21" s="538"/>
      <c r="Z21" s="538"/>
      <c r="AA21" s="538"/>
      <c r="AB21" s="538"/>
      <c r="AC21" s="538"/>
      <c r="AD21" s="538">
        <f t="shared" ref="AD21" si="3">IF(AD19=0, "-", SUM(AD19)/SUM(AD13,AD14))</f>
        <v>0.65765765765765771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331</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134</v>
      </c>
      <c r="Q23" s="161"/>
      <c r="R23" s="161"/>
      <c r="S23" s="161"/>
      <c r="T23" s="161"/>
      <c r="U23" s="161"/>
      <c r="V23" s="162"/>
      <c r="W23" s="160">
        <v>144</v>
      </c>
      <c r="X23" s="161"/>
      <c r="Y23" s="161"/>
      <c r="Z23" s="161"/>
      <c r="AA23" s="161"/>
      <c r="AB23" s="161"/>
      <c r="AC23" s="162"/>
      <c r="AD23" s="149" t="s">
        <v>876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728</v>
      </c>
      <c r="H24" s="136"/>
      <c r="I24" s="136"/>
      <c r="J24" s="136"/>
      <c r="K24" s="136"/>
      <c r="L24" s="136"/>
      <c r="M24" s="136"/>
      <c r="N24" s="136"/>
      <c r="O24" s="137"/>
      <c r="P24" s="163">
        <v>106</v>
      </c>
      <c r="Q24" s="164"/>
      <c r="R24" s="164"/>
      <c r="S24" s="164"/>
      <c r="T24" s="164"/>
      <c r="U24" s="164"/>
      <c r="V24" s="165"/>
      <c r="W24" s="163">
        <v>107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729</v>
      </c>
      <c r="H25" s="136"/>
      <c r="I25" s="136"/>
      <c r="J25" s="136"/>
      <c r="K25" s="136"/>
      <c r="L25" s="136"/>
      <c r="M25" s="136"/>
      <c r="N25" s="136"/>
      <c r="O25" s="137"/>
      <c r="P25" s="163">
        <v>13</v>
      </c>
      <c r="Q25" s="164"/>
      <c r="R25" s="164"/>
      <c r="S25" s="164"/>
      <c r="T25" s="164"/>
      <c r="U25" s="164"/>
      <c r="V25" s="165"/>
      <c r="W25" s="163">
        <v>13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730</v>
      </c>
      <c r="H26" s="136"/>
      <c r="I26" s="136"/>
      <c r="J26" s="136"/>
      <c r="K26" s="136"/>
      <c r="L26" s="136"/>
      <c r="M26" s="136"/>
      <c r="N26" s="136"/>
      <c r="O26" s="137"/>
      <c r="P26" s="163">
        <v>21</v>
      </c>
      <c r="Q26" s="164"/>
      <c r="R26" s="164"/>
      <c r="S26" s="164"/>
      <c r="T26" s="164"/>
      <c r="U26" s="164"/>
      <c r="V26" s="165"/>
      <c r="W26" s="163">
        <v>20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v>26</v>
      </c>
      <c r="Q27" s="164"/>
      <c r="R27" s="164"/>
      <c r="S27" s="164"/>
      <c r="T27" s="164"/>
      <c r="U27" s="164"/>
      <c r="V27" s="165"/>
      <c r="W27" s="163">
        <v>36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6</v>
      </c>
      <c r="Q28" s="170"/>
      <c r="R28" s="170"/>
      <c r="S28" s="170"/>
      <c r="T28" s="170"/>
      <c r="U28" s="170"/>
      <c r="V28" s="171"/>
      <c r="W28" s="169">
        <f>W29-SUM(W23:W27)</f>
        <v>7</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306</v>
      </c>
      <c r="Q29" s="164"/>
      <c r="R29" s="164"/>
      <c r="S29" s="164"/>
      <c r="T29" s="164"/>
      <c r="U29" s="164"/>
      <c r="V29" s="165"/>
      <c r="W29" s="211">
        <f>AR13</f>
        <v>327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388</v>
      </c>
      <c r="AF30" s="384"/>
      <c r="AG30" s="384"/>
      <c r="AH30" s="385"/>
      <c r="AI30" s="386" t="s">
        <v>410</v>
      </c>
      <c r="AJ30" s="386"/>
      <c r="AK30" s="386"/>
      <c r="AL30" s="383"/>
      <c r="AM30" s="386" t="s">
        <v>507</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718</v>
      </c>
      <c r="AV31" s="271"/>
      <c r="AW31" s="376" t="s">
        <v>179</v>
      </c>
      <c r="AX31" s="377"/>
    </row>
    <row r="32" spans="1:50" ht="23.25" customHeight="1" x14ac:dyDescent="0.15">
      <c r="A32" s="514"/>
      <c r="B32" s="512"/>
      <c r="C32" s="512"/>
      <c r="D32" s="512"/>
      <c r="E32" s="512"/>
      <c r="F32" s="513"/>
      <c r="G32" s="539" t="s">
        <v>721</v>
      </c>
      <c r="H32" s="540"/>
      <c r="I32" s="540"/>
      <c r="J32" s="540"/>
      <c r="K32" s="540"/>
      <c r="L32" s="540"/>
      <c r="M32" s="540"/>
      <c r="N32" s="540"/>
      <c r="O32" s="541"/>
      <c r="P32" s="191" t="s">
        <v>849</v>
      </c>
      <c r="Q32" s="191"/>
      <c r="R32" s="191"/>
      <c r="S32" s="191"/>
      <c r="T32" s="191"/>
      <c r="U32" s="191"/>
      <c r="V32" s="191"/>
      <c r="W32" s="191"/>
      <c r="X32" s="233"/>
      <c r="Y32" s="340" t="s">
        <v>12</v>
      </c>
      <c r="Z32" s="548"/>
      <c r="AA32" s="549"/>
      <c r="AB32" s="550" t="s">
        <v>720</v>
      </c>
      <c r="AC32" s="550"/>
      <c r="AD32" s="550"/>
      <c r="AE32" s="364">
        <v>41489</v>
      </c>
      <c r="AF32" s="365"/>
      <c r="AG32" s="365"/>
      <c r="AH32" s="365"/>
      <c r="AI32" s="364">
        <v>38506</v>
      </c>
      <c r="AJ32" s="365"/>
      <c r="AK32" s="365"/>
      <c r="AL32" s="365"/>
      <c r="AM32" s="364">
        <v>0</v>
      </c>
      <c r="AN32" s="365"/>
      <c r="AO32" s="365"/>
      <c r="AP32" s="365"/>
      <c r="AQ32" s="166" t="s">
        <v>767</v>
      </c>
      <c r="AR32" s="167"/>
      <c r="AS32" s="167"/>
      <c r="AT32" s="168"/>
      <c r="AU32" s="365" t="s">
        <v>767</v>
      </c>
      <c r="AV32" s="365"/>
      <c r="AW32" s="365"/>
      <c r="AX32" s="366"/>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720</v>
      </c>
      <c r="AC33" s="521"/>
      <c r="AD33" s="521"/>
      <c r="AE33" s="364">
        <v>44800</v>
      </c>
      <c r="AF33" s="365"/>
      <c r="AG33" s="365"/>
      <c r="AH33" s="365"/>
      <c r="AI33" s="364">
        <v>42500</v>
      </c>
      <c r="AJ33" s="365"/>
      <c r="AK33" s="365"/>
      <c r="AL33" s="365"/>
      <c r="AM33" s="364">
        <v>44800</v>
      </c>
      <c r="AN33" s="365"/>
      <c r="AO33" s="365"/>
      <c r="AP33" s="365"/>
      <c r="AQ33" s="166" t="s">
        <v>850</v>
      </c>
      <c r="AR33" s="167"/>
      <c r="AS33" s="167"/>
      <c r="AT33" s="168"/>
      <c r="AU33" s="365" t="s">
        <v>767</v>
      </c>
      <c r="AV33" s="365"/>
      <c r="AW33" s="365"/>
      <c r="AX33" s="366"/>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v>92.6</v>
      </c>
      <c r="AF34" s="365"/>
      <c r="AG34" s="365"/>
      <c r="AH34" s="365"/>
      <c r="AI34" s="364">
        <v>90.6</v>
      </c>
      <c r="AJ34" s="365"/>
      <c r="AK34" s="365"/>
      <c r="AL34" s="365"/>
      <c r="AM34" s="364">
        <v>0</v>
      </c>
      <c r="AN34" s="365"/>
      <c r="AO34" s="365"/>
      <c r="AP34" s="365"/>
      <c r="AQ34" s="166" t="s">
        <v>767</v>
      </c>
      <c r="AR34" s="167"/>
      <c r="AS34" s="167"/>
      <c r="AT34" s="168"/>
      <c r="AU34" s="365" t="s">
        <v>767</v>
      </c>
      <c r="AV34" s="365"/>
      <c r="AW34" s="365"/>
      <c r="AX34" s="366"/>
    </row>
    <row r="35" spans="1:51" ht="23.25" customHeight="1" x14ac:dyDescent="0.15">
      <c r="A35" s="897" t="s">
        <v>378</v>
      </c>
      <c r="B35" s="898"/>
      <c r="C35" s="898"/>
      <c r="D35" s="898"/>
      <c r="E35" s="898"/>
      <c r="F35" s="899"/>
      <c r="G35" s="903" t="s">
        <v>724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3" t="s">
        <v>347</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1</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v>3</v>
      </c>
      <c r="AR38" s="178"/>
      <c r="AS38" s="179" t="s">
        <v>233</v>
      </c>
      <c r="AT38" s="202"/>
      <c r="AU38" s="271" t="s">
        <v>773</v>
      </c>
      <c r="AV38" s="271"/>
      <c r="AW38" s="376" t="s">
        <v>179</v>
      </c>
      <c r="AX38" s="377"/>
      <c r="AY38">
        <f>$AY$37</f>
        <v>1</v>
      </c>
    </row>
    <row r="39" spans="1:51" ht="23.25" customHeight="1" x14ac:dyDescent="0.15">
      <c r="A39" s="514"/>
      <c r="B39" s="512"/>
      <c r="C39" s="512"/>
      <c r="D39" s="512"/>
      <c r="E39" s="512"/>
      <c r="F39" s="513"/>
      <c r="G39" s="539" t="s">
        <v>722</v>
      </c>
      <c r="H39" s="540"/>
      <c r="I39" s="540"/>
      <c r="J39" s="540"/>
      <c r="K39" s="540"/>
      <c r="L39" s="540"/>
      <c r="M39" s="540"/>
      <c r="N39" s="540"/>
      <c r="O39" s="541"/>
      <c r="P39" s="191" t="s">
        <v>858</v>
      </c>
      <c r="Q39" s="191"/>
      <c r="R39" s="191"/>
      <c r="S39" s="191"/>
      <c r="T39" s="191"/>
      <c r="U39" s="191"/>
      <c r="V39" s="191"/>
      <c r="W39" s="191"/>
      <c r="X39" s="233"/>
      <c r="Y39" s="340" t="s">
        <v>12</v>
      </c>
      <c r="Z39" s="548"/>
      <c r="AA39" s="549"/>
      <c r="AB39" s="550" t="s">
        <v>723</v>
      </c>
      <c r="AC39" s="550"/>
      <c r="AD39" s="550"/>
      <c r="AE39" s="364">
        <v>4233007</v>
      </c>
      <c r="AF39" s="365"/>
      <c r="AG39" s="365"/>
      <c r="AH39" s="365"/>
      <c r="AI39" s="364">
        <v>2676734</v>
      </c>
      <c r="AJ39" s="365"/>
      <c r="AK39" s="365"/>
      <c r="AL39" s="365"/>
      <c r="AM39" s="364">
        <v>263866</v>
      </c>
      <c r="AN39" s="365"/>
      <c r="AO39" s="365"/>
      <c r="AP39" s="365"/>
      <c r="AQ39" s="166" t="s">
        <v>773</v>
      </c>
      <c r="AR39" s="167"/>
      <c r="AS39" s="167"/>
      <c r="AT39" s="168"/>
      <c r="AU39" s="365" t="s">
        <v>773</v>
      </c>
      <c r="AV39" s="365"/>
      <c r="AW39" s="365"/>
      <c r="AX39" s="366"/>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723</v>
      </c>
      <c r="AC40" s="521"/>
      <c r="AD40" s="521"/>
      <c r="AE40" s="364">
        <v>4783434</v>
      </c>
      <c r="AF40" s="365"/>
      <c r="AG40" s="365"/>
      <c r="AH40" s="365"/>
      <c r="AI40" s="364">
        <v>4656000</v>
      </c>
      <c r="AJ40" s="365"/>
      <c r="AK40" s="365"/>
      <c r="AL40" s="365"/>
      <c r="AM40" s="364">
        <v>2944000</v>
      </c>
      <c r="AN40" s="365"/>
      <c r="AO40" s="365"/>
      <c r="AP40" s="365"/>
      <c r="AQ40" s="166">
        <v>2944000</v>
      </c>
      <c r="AR40" s="167"/>
      <c r="AS40" s="167"/>
      <c r="AT40" s="168"/>
      <c r="AU40" s="365" t="s">
        <v>773</v>
      </c>
      <c r="AV40" s="365"/>
      <c r="AW40" s="365"/>
      <c r="AX40" s="366"/>
      <c r="AY40">
        <f t="shared" si="4"/>
        <v>1</v>
      </c>
    </row>
    <row r="41" spans="1:51" ht="23.2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v>88.5</v>
      </c>
      <c r="AF41" s="365"/>
      <c r="AG41" s="365"/>
      <c r="AH41" s="365"/>
      <c r="AI41" s="364">
        <v>57.5</v>
      </c>
      <c r="AJ41" s="365"/>
      <c r="AK41" s="365"/>
      <c r="AL41" s="365"/>
      <c r="AM41" s="364">
        <v>9</v>
      </c>
      <c r="AN41" s="365"/>
      <c r="AO41" s="365"/>
      <c r="AP41" s="365"/>
      <c r="AQ41" s="166" t="s">
        <v>773</v>
      </c>
      <c r="AR41" s="167"/>
      <c r="AS41" s="167"/>
      <c r="AT41" s="168"/>
      <c r="AU41" s="365" t="s">
        <v>773</v>
      </c>
      <c r="AV41" s="365"/>
      <c r="AW41" s="365"/>
      <c r="AX41" s="366"/>
      <c r="AY41">
        <f t="shared" si="4"/>
        <v>1</v>
      </c>
    </row>
    <row r="42" spans="1:51" ht="23.25" customHeight="1" x14ac:dyDescent="0.15">
      <c r="A42" s="897" t="s">
        <v>378</v>
      </c>
      <c r="B42" s="898"/>
      <c r="C42" s="898"/>
      <c r="D42" s="898"/>
      <c r="E42" s="898"/>
      <c r="F42" s="899"/>
      <c r="G42" s="903" t="s">
        <v>725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3" t="s">
        <v>347</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347</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347</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6" t="s">
        <v>388</v>
      </c>
      <c r="AF65" s="336"/>
      <c r="AG65" s="336"/>
      <c r="AH65" s="336"/>
      <c r="AI65" s="336" t="s">
        <v>410</v>
      </c>
      <c r="AJ65" s="336"/>
      <c r="AK65" s="336"/>
      <c r="AL65" s="336"/>
      <c r="AM65" s="336" t="s">
        <v>507</v>
      </c>
      <c r="AN65" s="336"/>
      <c r="AO65" s="336"/>
      <c r="AP65" s="336"/>
      <c r="AQ65" s="215" t="s">
        <v>232</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346</v>
      </c>
      <c r="AX66" s="978"/>
      <c r="AY66">
        <f>$AY$65</f>
        <v>0</v>
      </c>
    </row>
    <row r="67" spans="1:51" ht="23.25" hidden="1" customHeight="1" x14ac:dyDescent="0.15">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353</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2"/>
      <c r="AF72" s="373"/>
      <c r="AG72" s="373"/>
      <c r="AH72" s="373"/>
      <c r="AI72" s="372"/>
      <c r="AJ72" s="373"/>
      <c r="AK72" s="373"/>
      <c r="AL72" s="373"/>
      <c r="AM72" s="372"/>
      <c r="AN72" s="373"/>
      <c r="AO72" s="373"/>
      <c r="AP72" s="938"/>
      <c r="AQ72" s="364"/>
      <c r="AR72" s="365"/>
      <c r="AS72" s="365"/>
      <c r="AT72" s="813"/>
      <c r="AU72" s="365"/>
      <c r="AV72" s="365"/>
      <c r="AW72" s="365"/>
      <c r="AX72" s="366"/>
      <c r="AY72">
        <f t="shared" si="8"/>
        <v>0</v>
      </c>
    </row>
    <row r="73" spans="1:51" ht="18.75" hidden="1" customHeight="1" x14ac:dyDescent="0.15">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2" t="s">
        <v>381</v>
      </c>
      <c r="B78" s="913"/>
      <c r="C78" s="913"/>
      <c r="D78" s="913"/>
      <c r="E78" s="910" t="s">
        <v>326</v>
      </c>
      <c r="F78" s="911"/>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x14ac:dyDescent="0.15">
      <c r="A80" s="518"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388</v>
      </c>
      <c r="AF100" s="821"/>
      <c r="AG100" s="821"/>
      <c r="AH100" s="822"/>
      <c r="AI100" s="820" t="s">
        <v>410</v>
      </c>
      <c r="AJ100" s="821"/>
      <c r="AK100" s="821"/>
      <c r="AL100" s="822"/>
      <c r="AM100" s="820" t="s">
        <v>507</v>
      </c>
      <c r="AN100" s="821"/>
      <c r="AO100" s="821"/>
      <c r="AP100" s="822"/>
      <c r="AQ100" s="926" t="s">
        <v>415</v>
      </c>
      <c r="AR100" s="927"/>
      <c r="AS100" s="927"/>
      <c r="AT100" s="928"/>
      <c r="AU100" s="926" t="s">
        <v>541</v>
      </c>
      <c r="AV100" s="927"/>
      <c r="AW100" s="927"/>
      <c r="AX100" s="929"/>
    </row>
    <row r="101" spans="1:60" ht="23.25" customHeight="1" x14ac:dyDescent="0.15">
      <c r="A101" s="490"/>
      <c r="B101" s="491"/>
      <c r="C101" s="491"/>
      <c r="D101" s="491"/>
      <c r="E101" s="491"/>
      <c r="F101" s="492"/>
      <c r="G101" s="191" t="s">
        <v>731</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733</v>
      </c>
      <c r="AC101" s="550"/>
      <c r="AD101" s="550"/>
      <c r="AE101" s="359">
        <v>7</v>
      </c>
      <c r="AF101" s="359"/>
      <c r="AG101" s="359"/>
      <c r="AH101" s="359"/>
      <c r="AI101" s="359">
        <v>5</v>
      </c>
      <c r="AJ101" s="359"/>
      <c r="AK101" s="359"/>
      <c r="AL101" s="359"/>
      <c r="AM101" s="359">
        <v>0</v>
      </c>
      <c r="AN101" s="359"/>
      <c r="AO101" s="359"/>
      <c r="AP101" s="359"/>
      <c r="AQ101" s="359" t="s">
        <v>767</v>
      </c>
      <c r="AR101" s="359"/>
      <c r="AS101" s="359"/>
      <c r="AT101" s="359"/>
      <c r="AU101" s="364" t="s">
        <v>767</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733</v>
      </c>
      <c r="AC102" s="550"/>
      <c r="AD102" s="550"/>
      <c r="AE102" s="359">
        <v>7</v>
      </c>
      <c r="AF102" s="359"/>
      <c r="AG102" s="359"/>
      <c r="AH102" s="359"/>
      <c r="AI102" s="359">
        <v>5</v>
      </c>
      <c r="AJ102" s="359"/>
      <c r="AK102" s="359"/>
      <c r="AL102" s="359"/>
      <c r="AM102" s="359">
        <v>7</v>
      </c>
      <c r="AN102" s="359"/>
      <c r="AO102" s="359"/>
      <c r="AP102" s="359"/>
      <c r="AQ102" s="359" t="s">
        <v>850</v>
      </c>
      <c r="AR102" s="359"/>
      <c r="AS102" s="359"/>
      <c r="AT102" s="359"/>
      <c r="AU102" s="372" t="s">
        <v>850</v>
      </c>
      <c r="AV102" s="373"/>
      <c r="AW102" s="373"/>
      <c r="AX102" s="930"/>
    </row>
    <row r="103" spans="1:60" ht="31.5" customHeight="1" x14ac:dyDescent="0.15">
      <c r="A103" s="487" t="s">
        <v>349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541</v>
      </c>
      <c r="AV103" s="362"/>
      <c r="AW103" s="362"/>
      <c r="AX103" s="363"/>
      <c r="AY103">
        <f>COUNTA($G$104)</f>
        <v>1</v>
      </c>
    </row>
    <row r="104" spans="1:60" ht="23.25" customHeight="1" x14ac:dyDescent="0.15">
      <c r="A104" s="490"/>
      <c r="B104" s="491"/>
      <c r="C104" s="491"/>
      <c r="D104" s="491"/>
      <c r="E104" s="491"/>
      <c r="F104" s="492"/>
      <c r="G104" s="191" t="s">
        <v>732</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734</v>
      </c>
      <c r="AC104" s="471"/>
      <c r="AD104" s="472"/>
      <c r="AE104" s="359">
        <v>19814</v>
      </c>
      <c r="AF104" s="359"/>
      <c r="AG104" s="359"/>
      <c r="AH104" s="359"/>
      <c r="AI104" s="359">
        <v>15894</v>
      </c>
      <c r="AJ104" s="359"/>
      <c r="AK104" s="359"/>
      <c r="AL104" s="359"/>
      <c r="AM104" s="359">
        <v>6711</v>
      </c>
      <c r="AN104" s="359"/>
      <c r="AO104" s="359"/>
      <c r="AP104" s="359"/>
      <c r="AQ104" s="359" t="s">
        <v>767</v>
      </c>
      <c r="AR104" s="359"/>
      <c r="AS104" s="359"/>
      <c r="AT104" s="359"/>
      <c r="AU104" s="359" t="s">
        <v>767</v>
      </c>
      <c r="AV104" s="359"/>
      <c r="AW104" s="359"/>
      <c r="AX104" s="360"/>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736</v>
      </c>
      <c r="AC105" s="405"/>
      <c r="AD105" s="406"/>
      <c r="AE105" s="359">
        <v>24852</v>
      </c>
      <c r="AF105" s="359"/>
      <c r="AG105" s="359"/>
      <c r="AH105" s="359"/>
      <c r="AI105" s="359">
        <v>20000</v>
      </c>
      <c r="AJ105" s="359"/>
      <c r="AK105" s="359"/>
      <c r="AL105" s="359"/>
      <c r="AM105" s="359">
        <v>20000</v>
      </c>
      <c r="AN105" s="359"/>
      <c r="AO105" s="359"/>
      <c r="AP105" s="359"/>
      <c r="AQ105" s="359">
        <v>7000</v>
      </c>
      <c r="AR105" s="359"/>
      <c r="AS105" s="359"/>
      <c r="AT105" s="359"/>
      <c r="AU105" s="359" t="s">
        <v>773</v>
      </c>
      <c r="AV105" s="359"/>
      <c r="AW105" s="359"/>
      <c r="AX105" s="360"/>
      <c r="AY105">
        <f>$AY$103</f>
        <v>1</v>
      </c>
    </row>
    <row r="106" spans="1:60" ht="31.5" hidden="1" customHeight="1" x14ac:dyDescent="0.15">
      <c r="A106" s="487" t="s">
        <v>349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541</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349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541</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349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541</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388</v>
      </c>
      <c r="AF115" s="336"/>
      <c r="AG115" s="336"/>
      <c r="AH115" s="336"/>
      <c r="AI115" s="336" t="s">
        <v>410</v>
      </c>
      <c r="AJ115" s="336"/>
      <c r="AK115" s="336"/>
      <c r="AL115" s="336"/>
      <c r="AM115" s="336" t="s">
        <v>507</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859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737</v>
      </c>
      <c r="AC116" s="301"/>
      <c r="AD116" s="302"/>
      <c r="AE116" s="359">
        <v>1277</v>
      </c>
      <c r="AF116" s="359"/>
      <c r="AG116" s="359"/>
      <c r="AH116" s="359"/>
      <c r="AI116" s="359">
        <v>1480</v>
      </c>
      <c r="AJ116" s="359"/>
      <c r="AK116" s="359"/>
      <c r="AL116" s="359"/>
      <c r="AM116" s="359" t="s">
        <v>850</v>
      </c>
      <c r="AN116" s="359"/>
      <c r="AO116" s="359"/>
      <c r="AP116" s="359"/>
      <c r="AQ116" s="364" t="s">
        <v>850</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860</v>
      </c>
      <c r="AC117" s="344"/>
      <c r="AD117" s="345"/>
      <c r="AE117" s="306" t="s">
        <v>769</v>
      </c>
      <c r="AF117" s="306"/>
      <c r="AG117" s="306"/>
      <c r="AH117" s="306"/>
      <c r="AI117" s="306" t="s">
        <v>768</v>
      </c>
      <c r="AJ117" s="306"/>
      <c r="AK117" s="306"/>
      <c r="AL117" s="306"/>
      <c r="AM117" s="306" t="s">
        <v>850</v>
      </c>
      <c r="AN117" s="306"/>
      <c r="AO117" s="306"/>
      <c r="AP117" s="306"/>
      <c r="AQ117" s="306" t="s">
        <v>850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388</v>
      </c>
      <c r="AF118" s="336"/>
      <c r="AG118" s="336"/>
      <c r="AH118" s="336"/>
      <c r="AI118" s="336" t="s">
        <v>410</v>
      </c>
      <c r="AJ118" s="336"/>
      <c r="AK118" s="336"/>
      <c r="AL118" s="336"/>
      <c r="AM118" s="336" t="s">
        <v>507</v>
      </c>
      <c r="AN118" s="336"/>
      <c r="AO118" s="336"/>
      <c r="AP118" s="336"/>
      <c r="AQ118" s="337" t="s">
        <v>542</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861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737</v>
      </c>
      <c r="AC119" s="301"/>
      <c r="AD119" s="302"/>
      <c r="AE119" s="359">
        <v>41</v>
      </c>
      <c r="AF119" s="359"/>
      <c r="AG119" s="359"/>
      <c r="AH119" s="359"/>
      <c r="AI119" s="359">
        <v>81</v>
      </c>
      <c r="AJ119" s="359"/>
      <c r="AK119" s="359"/>
      <c r="AL119" s="359"/>
      <c r="AM119" s="359">
        <v>750</v>
      </c>
      <c r="AN119" s="359"/>
      <c r="AO119" s="359"/>
      <c r="AP119" s="359"/>
      <c r="AQ119" s="359">
        <v>72</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860</v>
      </c>
      <c r="AC120" s="344"/>
      <c r="AD120" s="345"/>
      <c r="AE120" s="306" t="s">
        <v>770</v>
      </c>
      <c r="AF120" s="306"/>
      <c r="AG120" s="306"/>
      <c r="AH120" s="306"/>
      <c r="AI120" s="306" t="s">
        <v>771</v>
      </c>
      <c r="AJ120" s="306"/>
      <c r="AK120" s="306"/>
      <c r="AL120" s="306"/>
      <c r="AM120" s="306" t="s">
        <v>852</v>
      </c>
      <c r="AN120" s="306"/>
      <c r="AO120" s="306"/>
      <c r="AP120" s="306"/>
      <c r="AQ120" s="306" t="s">
        <v>851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388</v>
      </c>
      <c r="AF121" s="336"/>
      <c r="AG121" s="336"/>
      <c r="AH121" s="336"/>
      <c r="AI121" s="336" t="s">
        <v>410</v>
      </c>
      <c r="AJ121" s="336"/>
      <c r="AK121" s="336"/>
      <c r="AL121" s="336"/>
      <c r="AM121" s="336" t="s">
        <v>507</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388</v>
      </c>
      <c r="AF124" s="336"/>
      <c r="AG124" s="336"/>
      <c r="AH124" s="336"/>
      <c r="AI124" s="336" t="s">
        <v>410</v>
      </c>
      <c r="AJ124" s="336"/>
      <c r="AK124" s="336"/>
      <c r="AL124" s="336"/>
      <c r="AM124" s="336" t="s">
        <v>507</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403</v>
      </c>
      <c r="B130" s="991"/>
      <c r="C130" s="990" t="s">
        <v>236</v>
      </c>
      <c r="D130" s="991"/>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855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739</v>
      </c>
      <c r="AR133" s="271"/>
      <c r="AS133" s="179" t="s">
        <v>233</v>
      </c>
      <c r="AT133" s="202"/>
      <c r="AU133" s="178" t="s">
        <v>739</v>
      </c>
      <c r="AV133" s="178"/>
      <c r="AW133" s="179" t="s">
        <v>179</v>
      </c>
      <c r="AX133" s="180"/>
      <c r="AY133">
        <f>$AY$132</f>
        <v>1</v>
      </c>
    </row>
    <row r="134" spans="1:51" ht="39.75" customHeight="1" x14ac:dyDescent="0.15">
      <c r="A134" s="994"/>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736</v>
      </c>
      <c r="AC134" s="224"/>
      <c r="AD134" s="224"/>
      <c r="AE134" s="266" t="s">
        <v>735</v>
      </c>
      <c r="AF134" s="167"/>
      <c r="AG134" s="167"/>
      <c r="AH134" s="167"/>
      <c r="AI134" s="266" t="s">
        <v>735</v>
      </c>
      <c r="AJ134" s="167"/>
      <c r="AK134" s="167"/>
      <c r="AL134" s="167"/>
      <c r="AM134" s="266" t="s">
        <v>735</v>
      </c>
      <c r="AN134" s="167"/>
      <c r="AO134" s="167"/>
      <c r="AP134" s="167"/>
      <c r="AQ134" s="266" t="s">
        <v>735</v>
      </c>
      <c r="AR134" s="167"/>
      <c r="AS134" s="167"/>
      <c r="AT134" s="167"/>
      <c r="AU134" s="266" t="s">
        <v>735</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736</v>
      </c>
      <c r="AC135" s="224"/>
      <c r="AD135" s="224"/>
      <c r="AE135" s="266" t="s">
        <v>735</v>
      </c>
      <c r="AF135" s="167"/>
      <c r="AG135" s="167"/>
      <c r="AH135" s="167"/>
      <c r="AI135" s="266" t="s">
        <v>735</v>
      </c>
      <c r="AJ135" s="167"/>
      <c r="AK135" s="167"/>
      <c r="AL135" s="167"/>
      <c r="AM135" s="266" t="s">
        <v>735</v>
      </c>
      <c r="AN135" s="167"/>
      <c r="AO135" s="167"/>
      <c r="AP135" s="167"/>
      <c r="AQ135" s="266" t="s">
        <v>735</v>
      </c>
      <c r="AR135" s="167"/>
      <c r="AS135" s="167"/>
      <c r="AT135" s="167"/>
      <c r="AU135" s="266" t="s">
        <v>735</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740</v>
      </c>
      <c r="H154" s="191"/>
      <c r="I154" s="191"/>
      <c r="J154" s="191"/>
      <c r="K154" s="191"/>
      <c r="L154" s="191"/>
      <c r="M154" s="191"/>
      <c r="N154" s="191"/>
      <c r="O154" s="191"/>
      <c r="P154" s="233"/>
      <c r="Q154" s="190" t="s">
        <v>862</v>
      </c>
      <c r="R154" s="191"/>
      <c r="S154" s="191"/>
      <c r="T154" s="191"/>
      <c r="U154" s="191"/>
      <c r="V154" s="191"/>
      <c r="W154" s="191"/>
      <c r="X154" s="191"/>
      <c r="Y154" s="191"/>
      <c r="Z154" s="191"/>
      <c r="AA154" s="921"/>
      <c r="AB154" s="256" t="s">
        <v>741</v>
      </c>
      <c r="AC154" s="257"/>
      <c r="AD154" s="257"/>
      <c r="AE154" s="262" t="s">
        <v>772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59"/>
      <c r="AE157" s="190" t="s">
        <v>863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41.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94"/>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4"/>
      <c r="B191" s="253"/>
      <c r="C191" s="252"/>
      <c r="D191" s="253"/>
      <c r="E191" s="239" t="s">
        <v>264</v>
      </c>
      <c r="F191" s="240"/>
      <c r="G191" s="237" t="s">
        <v>856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739</v>
      </c>
      <c r="AR193" s="271"/>
      <c r="AS193" s="179" t="s">
        <v>233</v>
      </c>
      <c r="AT193" s="202"/>
      <c r="AU193" s="178" t="s">
        <v>739</v>
      </c>
      <c r="AV193" s="178"/>
      <c r="AW193" s="179" t="s">
        <v>179</v>
      </c>
      <c r="AX193" s="180"/>
      <c r="AY193">
        <f>$AY$192</f>
        <v>1</v>
      </c>
    </row>
    <row r="194" spans="1:51" ht="39.75" customHeight="1" x14ac:dyDescent="0.15">
      <c r="A194" s="994"/>
      <c r="B194" s="253"/>
      <c r="C194" s="252"/>
      <c r="D194" s="253"/>
      <c r="E194" s="252"/>
      <c r="F194" s="314"/>
      <c r="G194" s="232" t="s">
        <v>736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892" t="s">
        <v>736</v>
      </c>
      <c r="AC194" s="893"/>
      <c r="AD194" s="894"/>
      <c r="AE194" s="266" t="s">
        <v>735</v>
      </c>
      <c r="AF194" s="167"/>
      <c r="AG194" s="167"/>
      <c r="AH194" s="167"/>
      <c r="AI194" s="266" t="s">
        <v>735</v>
      </c>
      <c r="AJ194" s="167"/>
      <c r="AK194" s="167"/>
      <c r="AL194" s="167"/>
      <c r="AM194" s="266" t="s">
        <v>735</v>
      </c>
      <c r="AN194" s="167"/>
      <c r="AO194" s="167"/>
      <c r="AP194" s="167"/>
      <c r="AQ194" s="266" t="s">
        <v>735</v>
      </c>
      <c r="AR194" s="167"/>
      <c r="AS194" s="167"/>
      <c r="AT194" s="167"/>
      <c r="AU194" s="266" t="s">
        <v>735</v>
      </c>
      <c r="AV194" s="167"/>
      <c r="AW194" s="167"/>
      <c r="AX194" s="208"/>
      <c r="AY194">
        <f t="shared" ref="AY194:AY195" si="23">$AY$192</f>
        <v>1</v>
      </c>
    </row>
    <row r="195" spans="1:51" ht="39.75"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736</v>
      </c>
      <c r="AC195" s="175"/>
      <c r="AD195" s="175"/>
      <c r="AE195" s="266" t="s">
        <v>735</v>
      </c>
      <c r="AF195" s="167"/>
      <c r="AG195" s="167"/>
      <c r="AH195" s="167"/>
      <c r="AI195" s="266" t="s">
        <v>735</v>
      </c>
      <c r="AJ195" s="167"/>
      <c r="AK195" s="167"/>
      <c r="AL195" s="167"/>
      <c r="AM195" s="266" t="s">
        <v>735</v>
      </c>
      <c r="AN195" s="167"/>
      <c r="AO195" s="167"/>
      <c r="AP195" s="167"/>
      <c r="AQ195" s="266" t="s">
        <v>735</v>
      </c>
      <c r="AR195" s="167"/>
      <c r="AS195" s="167"/>
      <c r="AT195" s="167"/>
      <c r="AU195" s="266" t="s">
        <v>735</v>
      </c>
      <c r="AV195" s="167"/>
      <c r="AW195" s="167"/>
      <c r="AX195" s="208"/>
      <c r="AY195">
        <f t="shared" si="23"/>
        <v>1</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4"/>
      <c r="B214" s="253"/>
      <c r="C214" s="252"/>
      <c r="D214" s="253"/>
      <c r="E214" s="252"/>
      <c r="F214" s="314"/>
      <c r="G214" s="232" t="s">
        <v>743</v>
      </c>
      <c r="H214" s="191"/>
      <c r="I214" s="191"/>
      <c r="J214" s="191"/>
      <c r="K214" s="191"/>
      <c r="L214" s="191"/>
      <c r="M214" s="191"/>
      <c r="N214" s="191"/>
      <c r="O214" s="191"/>
      <c r="P214" s="233"/>
      <c r="Q214" s="981" t="s">
        <v>744</v>
      </c>
      <c r="R214" s="982"/>
      <c r="S214" s="982"/>
      <c r="T214" s="982"/>
      <c r="U214" s="982"/>
      <c r="V214" s="982"/>
      <c r="W214" s="982"/>
      <c r="X214" s="982"/>
      <c r="Y214" s="982"/>
      <c r="Z214" s="982"/>
      <c r="AA214" s="983"/>
      <c r="AB214" s="256" t="s">
        <v>741</v>
      </c>
      <c r="AC214" s="257"/>
      <c r="AD214" s="257"/>
      <c r="AE214" s="262" t="s">
        <v>736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t="s">
        <v>864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92"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4"/>
      <c r="B248" s="253"/>
      <c r="C248" s="252"/>
      <c r="D248" s="253"/>
      <c r="E248" s="190" t="s">
        <v>742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6.75" customHeight="1" x14ac:dyDescent="0.15">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671</v>
      </c>
      <c r="D430" s="251"/>
      <c r="E430" s="239" t="s">
        <v>397</v>
      </c>
      <c r="F430" s="447"/>
      <c r="G430" s="241" t="s">
        <v>252</v>
      </c>
      <c r="H430" s="188"/>
      <c r="I430" s="188"/>
      <c r="J430" s="242" t="s">
        <v>871</v>
      </c>
      <c r="K430" s="243"/>
      <c r="L430" s="243"/>
      <c r="M430" s="243"/>
      <c r="N430" s="243"/>
      <c r="O430" s="243"/>
      <c r="P430" s="243"/>
      <c r="Q430" s="243"/>
      <c r="R430" s="243"/>
      <c r="S430" s="243"/>
      <c r="T430" s="244"/>
      <c r="U430" s="245" t="s">
        <v>871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871</v>
      </c>
      <c r="AF432" s="178"/>
      <c r="AG432" s="179" t="s">
        <v>233</v>
      </c>
      <c r="AH432" s="202"/>
      <c r="AI432" s="216"/>
      <c r="AJ432" s="216"/>
      <c r="AK432" s="216"/>
      <c r="AL432" s="217"/>
      <c r="AM432" s="216"/>
      <c r="AN432" s="216"/>
      <c r="AO432" s="216"/>
      <c r="AP432" s="217"/>
      <c r="AQ432" s="231" t="s">
        <v>871</v>
      </c>
      <c r="AR432" s="178"/>
      <c r="AS432" s="179" t="s">
        <v>233</v>
      </c>
      <c r="AT432" s="202"/>
      <c r="AU432" s="178" t="s">
        <v>871</v>
      </c>
      <c r="AV432" s="178"/>
      <c r="AW432" s="179" t="s">
        <v>179</v>
      </c>
      <c r="AX432" s="180"/>
      <c r="AY432">
        <f>$AY$431</f>
        <v>1</v>
      </c>
    </row>
    <row r="433" spans="1:51" ht="23.25" customHeight="1" x14ac:dyDescent="0.15">
      <c r="A433" s="994"/>
      <c r="B433" s="253"/>
      <c r="C433" s="252"/>
      <c r="D433" s="253"/>
      <c r="E433" s="196"/>
      <c r="F433" s="197"/>
      <c r="G433" s="232" t="s">
        <v>871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871</v>
      </c>
      <c r="AC433" s="175"/>
      <c r="AD433" s="175"/>
      <c r="AE433" s="166" t="s">
        <v>871</v>
      </c>
      <c r="AF433" s="167"/>
      <c r="AG433" s="167"/>
      <c r="AH433" s="167"/>
      <c r="AI433" s="166" t="s">
        <v>871</v>
      </c>
      <c r="AJ433" s="167"/>
      <c r="AK433" s="167"/>
      <c r="AL433" s="167"/>
      <c r="AM433" s="166" t="s">
        <v>871</v>
      </c>
      <c r="AN433" s="167"/>
      <c r="AO433" s="167"/>
      <c r="AP433" s="168"/>
      <c r="AQ433" s="166" t="s">
        <v>871</v>
      </c>
      <c r="AR433" s="167"/>
      <c r="AS433" s="167"/>
      <c r="AT433" s="168"/>
      <c r="AU433" s="167" t="s">
        <v>871</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871</v>
      </c>
      <c r="AC434" s="224"/>
      <c r="AD434" s="224"/>
      <c r="AE434" s="166" t="s">
        <v>871</v>
      </c>
      <c r="AF434" s="167"/>
      <c r="AG434" s="167"/>
      <c r="AH434" s="168"/>
      <c r="AI434" s="166" t="s">
        <v>871</v>
      </c>
      <c r="AJ434" s="167"/>
      <c r="AK434" s="167"/>
      <c r="AL434" s="167"/>
      <c r="AM434" s="166" t="s">
        <v>871</v>
      </c>
      <c r="AN434" s="167"/>
      <c r="AO434" s="167"/>
      <c r="AP434" s="168"/>
      <c r="AQ434" s="166" t="s">
        <v>871</v>
      </c>
      <c r="AR434" s="167"/>
      <c r="AS434" s="167"/>
      <c r="AT434" s="168"/>
      <c r="AU434" s="167" t="s">
        <v>871</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871</v>
      </c>
      <c r="AF435" s="167"/>
      <c r="AG435" s="167"/>
      <c r="AH435" s="168"/>
      <c r="AI435" s="166" t="s">
        <v>871</v>
      </c>
      <c r="AJ435" s="167"/>
      <c r="AK435" s="167"/>
      <c r="AL435" s="167"/>
      <c r="AM435" s="166" t="s">
        <v>871</v>
      </c>
      <c r="AN435" s="167"/>
      <c r="AO435" s="167"/>
      <c r="AP435" s="168"/>
      <c r="AQ435" s="166" t="s">
        <v>871</v>
      </c>
      <c r="AR435" s="167"/>
      <c r="AS435" s="167"/>
      <c r="AT435" s="168"/>
      <c r="AU435" s="167" t="s">
        <v>871</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871</v>
      </c>
      <c r="AF693" s="178"/>
      <c r="AG693" s="179" t="s">
        <v>233</v>
      </c>
      <c r="AH693" s="202"/>
      <c r="AI693" s="216"/>
      <c r="AJ693" s="216"/>
      <c r="AK693" s="216"/>
      <c r="AL693" s="217"/>
      <c r="AM693" s="216"/>
      <c r="AN693" s="216"/>
      <c r="AO693" s="216"/>
      <c r="AP693" s="217"/>
      <c r="AQ693" s="231" t="s">
        <v>871</v>
      </c>
      <c r="AR693" s="178"/>
      <c r="AS693" s="179" t="s">
        <v>233</v>
      </c>
      <c r="AT693" s="202"/>
      <c r="AU693" s="178" t="s">
        <v>871</v>
      </c>
      <c r="AV693" s="178"/>
      <c r="AW693" s="179" t="s">
        <v>179</v>
      </c>
      <c r="AX693" s="180"/>
      <c r="AY693">
        <f>$AY$692</f>
        <v>1</v>
      </c>
    </row>
    <row r="694" spans="1:51" ht="23.25" customHeight="1" x14ac:dyDescent="0.15">
      <c r="A694" s="994"/>
      <c r="B694" s="253"/>
      <c r="C694" s="252"/>
      <c r="D694" s="253"/>
      <c r="E694" s="196"/>
      <c r="F694" s="197"/>
      <c r="G694" s="232" t="s">
        <v>871</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871</v>
      </c>
      <c r="AC694" s="175"/>
      <c r="AD694" s="175"/>
      <c r="AE694" s="166" t="s">
        <v>871</v>
      </c>
      <c r="AF694" s="167"/>
      <c r="AG694" s="167"/>
      <c r="AH694" s="167"/>
      <c r="AI694" s="166" t="s">
        <v>871</v>
      </c>
      <c r="AJ694" s="167"/>
      <c r="AK694" s="167"/>
      <c r="AL694" s="167"/>
      <c r="AM694" s="166" t="s">
        <v>871</v>
      </c>
      <c r="AN694" s="167"/>
      <c r="AO694" s="167"/>
      <c r="AP694" s="168"/>
      <c r="AQ694" s="166" t="s">
        <v>871</v>
      </c>
      <c r="AR694" s="167"/>
      <c r="AS694" s="167"/>
      <c r="AT694" s="168"/>
      <c r="AU694" s="167" t="s">
        <v>871</v>
      </c>
      <c r="AV694" s="167"/>
      <c r="AW694" s="167"/>
      <c r="AX694" s="208"/>
      <c r="AY694">
        <f t="shared" ref="AY694:AY696" si="112">$AY$692</f>
        <v>1</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871</v>
      </c>
      <c r="AC695" s="224"/>
      <c r="AD695" s="224"/>
      <c r="AE695" s="166" t="s">
        <v>871</v>
      </c>
      <c r="AF695" s="167"/>
      <c r="AG695" s="167"/>
      <c r="AH695" s="168"/>
      <c r="AI695" s="166" t="s">
        <v>871</v>
      </c>
      <c r="AJ695" s="167"/>
      <c r="AK695" s="167"/>
      <c r="AL695" s="167"/>
      <c r="AM695" s="166" t="s">
        <v>871</v>
      </c>
      <c r="AN695" s="167"/>
      <c r="AO695" s="167"/>
      <c r="AP695" s="168"/>
      <c r="AQ695" s="166" t="s">
        <v>871</v>
      </c>
      <c r="AR695" s="167"/>
      <c r="AS695" s="167"/>
      <c r="AT695" s="168"/>
      <c r="AU695" s="167" t="s">
        <v>871</v>
      </c>
      <c r="AV695" s="167"/>
      <c r="AW695" s="167"/>
      <c r="AX695" s="208"/>
      <c r="AY695">
        <f t="shared" si="112"/>
        <v>1</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871</v>
      </c>
      <c r="AF696" s="167"/>
      <c r="AG696" s="167"/>
      <c r="AH696" s="168"/>
      <c r="AI696" s="166" t="s">
        <v>871</v>
      </c>
      <c r="AJ696" s="167"/>
      <c r="AK696" s="167"/>
      <c r="AL696" s="167"/>
      <c r="AM696" s="166" t="s">
        <v>871</v>
      </c>
      <c r="AN696" s="167"/>
      <c r="AO696" s="167"/>
      <c r="AP696" s="168"/>
      <c r="AQ696" s="166" t="s">
        <v>871</v>
      </c>
      <c r="AR696" s="167"/>
      <c r="AS696" s="167"/>
      <c r="AT696" s="168"/>
      <c r="AU696" s="167" t="s">
        <v>871</v>
      </c>
      <c r="AV696" s="167"/>
      <c r="AW696" s="167"/>
      <c r="AX696" s="208"/>
      <c r="AY696">
        <f t="shared" si="112"/>
        <v>1</v>
      </c>
    </row>
    <row r="697" spans="1:51" ht="23.85" customHeight="1" x14ac:dyDescent="0.15">
      <c r="A697" s="99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4"/>
      <c r="B698" s="253"/>
      <c r="C698" s="252"/>
      <c r="D698" s="253"/>
      <c r="E698" s="190" t="s">
        <v>871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715</v>
      </c>
      <c r="AE702" s="896"/>
      <c r="AF702" s="896"/>
      <c r="AG702" s="882" t="s">
        <v>745</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715</v>
      </c>
      <c r="AE703" s="185"/>
      <c r="AF703" s="185"/>
      <c r="AG703" s="666" t="s">
        <v>746</v>
      </c>
      <c r="AH703" s="667"/>
      <c r="AI703" s="667"/>
      <c r="AJ703" s="667"/>
      <c r="AK703" s="667"/>
      <c r="AL703" s="667"/>
      <c r="AM703" s="667"/>
      <c r="AN703" s="667"/>
      <c r="AO703" s="667"/>
      <c r="AP703" s="667"/>
      <c r="AQ703" s="667"/>
      <c r="AR703" s="667"/>
      <c r="AS703" s="667"/>
      <c r="AT703" s="667"/>
      <c r="AU703" s="667"/>
      <c r="AV703" s="667"/>
      <c r="AW703" s="667"/>
      <c r="AX703" s="668"/>
    </row>
    <row r="704" spans="1:51" ht="43.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715</v>
      </c>
      <c r="AE704" s="585"/>
      <c r="AF704" s="585"/>
      <c r="AG704" s="427" t="s">
        <v>747</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715</v>
      </c>
      <c r="AE705" s="735"/>
      <c r="AF705" s="735"/>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754</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754</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755</v>
      </c>
      <c r="AE708" s="670"/>
      <c r="AF708" s="670"/>
      <c r="AG708" s="525" t="s">
        <v>404</v>
      </c>
      <c r="AH708" s="526"/>
      <c r="AI708" s="526"/>
      <c r="AJ708" s="526"/>
      <c r="AK708" s="526"/>
      <c r="AL708" s="526"/>
      <c r="AM708" s="526"/>
      <c r="AN708" s="526"/>
      <c r="AO708" s="526"/>
      <c r="AP708" s="526"/>
      <c r="AQ708" s="526"/>
      <c r="AR708" s="526"/>
      <c r="AS708" s="526"/>
      <c r="AT708" s="526"/>
      <c r="AU708" s="526"/>
      <c r="AV708" s="526"/>
      <c r="AW708" s="526"/>
      <c r="AX708" s="527"/>
    </row>
    <row r="709" spans="1:50" ht="45.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715</v>
      </c>
      <c r="AE709" s="185"/>
      <c r="AF709" s="185"/>
      <c r="AG709" s="666" t="s">
        <v>749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755</v>
      </c>
      <c r="AE710" s="185"/>
      <c r="AF710" s="185"/>
      <c r="AG710" s="666" t="s">
        <v>404</v>
      </c>
      <c r="AH710" s="667"/>
      <c r="AI710" s="667"/>
      <c r="AJ710" s="667"/>
      <c r="AK710" s="667"/>
      <c r="AL710" s="667"/>
      <c r="AM710" s="667"/>
      <c r="AN710" s="667"/>
      <c r="AO710" s="667"/>
      <c r="AP710" s="667"/>
      <c r="AQ710" s="667"/>
      <c r="AR710" s="667"/>
      <c r="AS710" s="667"/>
      <c r="AT710" s="667"/>
      <c r="AU710" s="667"/>
      <c r="AV710" s="667"/>
      <c r="AW710" s="667"/>
      <c r="AX710" s="668"/>
    </row>
    <row r="711" spans="1:50" ht="36.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715</v>
      </c>
      <c r="AE711" s="185"/>
      <c r="AF711" s="185"/>
      <c r="AG711" s="666" t="s">
        <v>750</v>
      </c>
      <c r="AH711" s="667"/>
      <c r="AI711" s="667"/>
      <c r="AJ711" s="667"/>
      <c r="AK711" s="667"/>
      <c r="AL711" s="667"/>
      <c r="AM711" s="667"/>
      <c r="AN711" s="667"/>
      <c r="AO711" s="667"/>
      <c r="AP711" s="667"/>
      <c r="AQ711" s="667"/>
      <c r="AR711" s="667"/>
      <c r="AS711" s="667"/>
      <c r="AT711" s="667"/>
      <c r="AU711" s="667"/>
      <c r="AV711" s="667"/>
      <c r="AW711" s="667"/>
      <c r="AX711" s="668"/>
    </row>
    <row r="712" spans="1:50" ht="36.7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755</v>
      </c>
      <c r="AE712" s="585"/>
      <c r="AF712" s="585"/>
      <c r="AG712" s="593" t="s">
        <v>869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6" t="s">
        <v>404</v>
      </c>
      <c r="AH713" s="667"/>
      <c r="AI713" s="667"/>
      <c r="AJ713" s="667"/>
      <c r="AK713" s="667"/>
      <c r="AL713" s="667"/>
      <c r="AM713" s="667"/>
      <c r="AN713" s="667"/>
      <c r="AO713" s="667"/>
      <c r="AP713" s="667"/>
      <c r="AQ713" s="667"/>
      <c r="AR713" s="667"/>
      <c r="AS713" s="667"/>
      <c r="AT713" s="667"/>
      <c r="AU713" s="667"/>
      <c r="AV713" s="667"/>
      <c r="AW713" s="667"/>
      <c r="AX713" s="668"/>
    </row>
    <row r="714" spans="1:50" ht="42.75" customHeight="1" x14ac:dyDescent="0.15">
      <c r="A714" s="659"/>
      <c r="B714" s="660"/>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715</v>
      </c>
      <c r="AE714" s="591"/>
      <c r="AF714" s="592"/>
      <c r="AG714" s="691" t="s">
        <v>751</v>
      </c>
      <c r="AH714" s="692"/>
      <c r="AI714" s="692"/>
      <c r="AJ714" s="692"/>
      <c r="AK714" s="692"/>
      <c r="AL714" s="692"/>
      <c r="AM714" s="692"/>
      <c r="AN714" s="692"/>
      <c r="AO714" s="692"/>
      <c r="AP714" s="692"/>
      <c r="AQ714" s="692"/>
      <c r="AR714" s="692"/>
      <c r="AS714" s="692"/>
      <c r="AT714" s="692"/>
      <c r="AU714" s="692"/>
      <c r="AV714" s="692"/>
      <c r="AW714" s="692"/>
      <c r="AX714" s="693"/>
    </row>
    <row r="715" spans="1:50" ht="50.25"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715</v>
      </c>
      <c r="AE715" s="670"/>
      <c r="AF715" s="776"/>
      <c r="AG715" s="525" t="s">
        <v>752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755</v>
      </c>
      <c r="AE716" s="758"/>
      <c r="AF716" s="758"/>
      <c r="AG716" s="666" t="s">
        <v>404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715</v>
      </c>
      <c r="AE717" s="185"/>
      <c r="AF717" s="185"/>
      <c r="AG717" s="666" t="s">
        <v>753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755</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755</v>
      </c>
      <c r="AE719" s="670"/>
      <c r="AF719" s="670"/>
      <c r="AG719" s="190" t="s">
        <v>871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228" customHeight="1" x14ac:dyDescent="0.15">
      <c r="A726" s="620" t="s">
        <v>48</v>
      </c>
      <c r="B726" s="621"/>
      <c r="C726" s="442" t="s">
        <v>53</v>
      </c>
      <c r="D726" s="580"/>
      <c r="E726" s="580"/>
      <c r="F726" s="581"/>
      <c r="G726" s="796" t="s">
        <v>756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97.5" customHeight="1" thickBot="1" x14ac:dyDescent="0.2">
      <c r="A729" s="764" t="s">
        <v>872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873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874</v>
      </c>
      <c r="B733" s="618"/>
      <c r="C733" s="618"/>
      <c r="D733" s="618"/>
      <c r="E733" s="619"/>
      <c r="F733" s="765" t="s">
        <v>875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871</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337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313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384</v>
      </c>
      <c r="B787" s="760"/>
      <c r="C787" s="760"/>
      <c r="D787" s="760"/>
      <c r="E787" s="760"/>
      <c r="F787" s="761"/>
      <c r="G787" s="438" t="s">
        <v>774</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778</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775</v>
      </c>
      <c r="H789" s="449"/>
      <c r="I789" s="449"/>
      <c r="J789" s="449"/>
      <c r="K789" s="450"/>
      <c r="L789" s="451" t="s">
        <v>776</v>
      </c>
      <c r="M789" s="452"/>
      <c r="N789" s="452"/>
      <c r="O789" s="452"/>
      <c r="P789" s="452"/>
      <c r="Q789" s="452"/>
      <c r="R789" s="452"/>
      <c r="S789" s="452"/>
      <c r="T789" s="452"/>
      <c r="U789" s="452"/>
      <c r="V789" s="452"/>
      <c r="W789" s="452"/>
      <c r="X789" s="453"/>
      <c r="Y789" s="454">
        <v>3.3</v>
      </c>
      <c r="Z789" s="455"/>
      <c r="AA789" s="455"/>
      <c r="AB789" s="556"/>
      <c r="AC789" s="448" t="s">
        <v>775</v>
      </c>
      <c r="AD789" s="449"/>
      <c r="AE789" s="449"/>
      <c r="AF789" s="449"/>
      <c r="AG789" s="450"/>
      <c r="AH789" s="451" t="s">
        <v>779</v>
      </c>
      <c r="AI789" s="452"/>
      <c r="AJ789" s="452"/>
      <c r="AK789" s="452"/>
      <c r="AL789" s="452"/>
      <c r="AM789" s="452"/>
      <c r="AN789" s="452"/>
      <c r="AO789" s="452"/>
      <c r="AP789" s="452"/>
      <c r="AQ789" s="452"/>
      <c r="AR789" s="452"/>
      <c r="AS789" s="452"/>
      <c r="AT789" s="453"/>
      <c r="AU789" s="454">
        <v>4.5999999999999996</v>
      </c>
      <c r="AV789" s="455"/>
      <c r="AW789" s="455"/>
      <c r="AX789" s="456"/>
    </row>
    <row r="790" spans="1:51" ht="24.75" customHeight="1" x14ac:dyDescent="0.15">
      <c r="A790" s="555"/>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5"/>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5"/>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5"/>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5"/>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5"/>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5"/>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3.3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4.5999999999999996</v>
      </c>
      <c r="AV799" s="413"/>
      <c r="AW799" s="413"/>
      <c r="AX799" s="415"/>
    </row>
    <row r="800" spans="1:51" ht="24.75" customHeight="1" x14ac:dyDescent="0.15">
      <c r="A800" s="555"/>
      <c r="B800" s="762"/>
      <c r="C800" s="762"/>
      <c r="D800" s="762"/>
      <c r="E800" s="762"/>
      <c r="F800" s="763"/>
      <c r="G800" s="438" t="s">
        <v>780</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783</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781</v>
      </c>
      <c r="H802" s="449"/>
      <c r="I802" s="449"/>
      <c r="J802" s="449"/>
      <c r="K802" s="450"/>
      <c r="L802" s="451" t="s">
        <v>782</v>
      </c>
      <c r="M802" s="452"/>
      <c r="N802" s="452"/>
      <c r="O802" s="452"/>
      <c r="P802" s="452"/>
      <c r="Q802" s="452"/>
      <c r="R802" s="452"/>
      <c r="S802" s="452"/>
      <c r="T802" s="452"/>
      <c r="U802" s="452"/>
      <c r="V802" s="452"/>
      <c r="W802" s="452"/>
      <c r="X802" s="453"/>
      <c r="Y802" s="454">
        <v>0.4</v>
      </c>
      <c r="Z802" s="455"/>
      <c r="AA802" s="455"/>
      <c r="AB802" s="556"/>
      <c r="AC802" s="448" t="s">
        <v>784</v>
      </c>
      <c r="AD802" s="449"/>
      <c r="AE802" s="449"/>
      <c r="AF802" s="449"/>
      <c r="AG802" s="450"/>
      <c r="AH802" s="451" t="s">
        <v>785</v>
      </c>
      <c r="AI802" s="452"/>
      <c r="AJ802" s="452"/>
      <c r="AK802" s="452"/>
      <c r="AL802" s="452"/>
      <c r="AM802" s="452"/>
      <c r="AN802" s="452"/>
      <c r="AO802" s="452"/>
      <c r="AP802" s="452"/>
      <c r="AQ802" s="452"/>
      <c r="AR802" s="452"/>
      <c r="AS802" s="452"/>
      <c r="AT802" s="453"/>
      <c r="AU802" s="454">
        <v>0.1</v>
      </c>
      <c r="AV802" s="455"/>
      <c r="AW802" s="455"/>
      <c r="AX802" s="456"/>
      <c r="AY802">
        <f t="shared" ref="AY802:AY812" si="115">$AY$800</f>
        <v>2</v>
      </c>
    </row>
    <row r="803" spans="1:51" ht="24.75" customHeight="1" x14ac:dyDescent="0.15">
      <c r="A803" s="555"/>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5"/>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5"/>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5"/>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5"/>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5"/>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5"/>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5"/>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5"/>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0.1</v>
      </c>
      <c r="AV812" s="413"/>
      <c r="AW812" s="413"/>
      <c r="AX812" s="415"/>
      <c r="AY812">
        <f t="shared" si="115"/>
        <v>2</v>
      </c>
    </row>
    <row r="813" spans="1:51" ht="24.75" hidden="1" customHeight="1" x14ac:dyDescent="0.15">
      <c r="A813" s="555"/>
      <c r="B813" s="762"/>
      <c r="C813" s="762"/>
      <c r="D813" s="762"/>
      <c r="E813" s="762"/>
      <c r="F813" s="763"/>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365</v>
      </c>
      <c r="AI844" s="348"/>
      <c r="AJ844" s="348"/>
      <c r="AK844" s="348"/>
      <c r="AL844" s="348" t="s">
        <v>21</v>
      </c>
      <c r="AM844" s="348"/>
      <c r="AN844" s="348"/>
      <c r="AO844" s="422"/>
      <c r="AP844" s="423" t="s">
        <v>298</v>
      </c>
      <c r="AQ844" s="423"/>
      <c r="AR844" s="423"/>
      <c r="AS844" s="423"/>
      <c r="AT844" s="423"/>
      <c r="AU844" s="423"/>
      <c r="AV844" s="423"/>
      <c r="AW844" s="423"/>
      <c r="AX844" s="423"/>
    </row>
    <row r="845" spans="1:51" ht="65.25" customHeight="1" x14ac:dyDescent="0.15">
      <c r="A845" s="402">
        <v>1</v>
      </c>
      <c r="B845" s="402">
        <v>1</v>
      </c>
      <c r="C845" s="421" t="s">
        <v>786</v>
      </c>
      <c r="D845" s="416"/>
      <c r="E845" s="416"/>
      <c r="F845" s="416"/>
      <c r="G845" s="416"/>
      <c r="H845" s="416"/>
      <c r="I845" s="416"/>
      <c r="J845" s="417">
        <v>1010905000753</v>
      </c>
      <c r="K845" s="418"/>
      <c r="L845" s="418"/>
      <c r="M845" s="418"/>
      <c r="N845" s="418"/>
      <c r="O845" s="418"/>
      <c r="P845" s="317" t="s">
        <v>776</v>
      </c>
      <c r="Q845" s="318"/>
      <c r="R845" s="318"/>
      <c r="S845" s="318"/>
      <c r="T845" s="318"/>
      <c r="U845" s="318"/>
      <c r="V845" s="318"/>
      <c r="W845" s="318"/>
      <c r="X845" s="318"/>
      <c r="Y845" s="319">
        <v>3.3</v>
      </c>
      <c r="Z845" s="320"/>
      <c r="AA845" s="320"/>
      <c r="AB845" s="321"/>
      <c r="AC845" s="323" t="s">
        <v>377</v>
      </c>
      <c r="AD845" s="324"/>
      <c r="AE845" s="324"/>
      <c r="AF845" s="324"/>
      <c r="AG845" s="324"/>
      <c r="AH845" s="419" t="s">
        <v>865</v>
      </c>
      <c r="AI845" s="420"/>
      <c r="AJ845" s="420"/>
      <c r="AK845" s="420"/>
      <c r="AL845" s="327">
        <v>100</v>
      </c>
      <c r="AM845" s="328"/>
      <c r="AN845" s="328"/>
      <c r="AO845" s="329"/>
      <c r="AP845" s="322" t="s">
        <v>871</v>
      </c>
      <c r="AQ845" s="322"/>
      <c r="AR845" s="322"/>
      <c r="AS845" s="322"/>
      <c r="AT845" s="322"/>
      <c r="AU845" s="322"/>
      <c r="AV845" s="322"/>
      <c r="AW845" s="322"/>
      <c r="AX845" s="322"/>
    </row>
    <row r="846" spans="1:51" ht="52.5" customHeight="1" x14ac:dyDescent="0.15">
      <c r="A846" s="402">
        <v>2</v>
      </c>
      <c r="B846" s="402">
        <v>1</v>
      </c>
      <c r="C846" s="421" t="s">
        <v>787</v>
      </c>
      <c r="D846" s="416"/>
      <c r="E846" s="416"/>
      <c r="F846" s="416"/>
      <c r="G846" s="416"/>
      <c r="H846" s="416"/>
      <c r="I846" s="416"/>
      <c r="J846" s="417">
        <v>1011001025950</v>
      </c>
      <c r="K846" s="418"/>
      <c r="L846" s="418"/>
      <c r="M846" s="418"/>
      <c r="N846" s="418"/>
      <c r="O846" s="418"/>
      <c r="P846" s="317" t="s">
        <v>790</v>
      </c>
      <c r="Q846" s="318"/>
      <c r="R846" s="318"/>
      <c r="S846" s="318"/>
      <c r="T846" s="318"/>
      <c r="U846" s="318"/>
      <c r="V846" s="318"/>
      <c r="W846" s="318"/>
      <c r="X846" s="318"/>
      <c r="Y846" s="319">
        <v>2</v>
      </c>
      <c r="Z846" s="320"/>
      <c r="AA846" s="320"/>
      <c r="AB846" s="321"/>
      <c r="AC846" s="323" t="s">
        <v>377</v>
      </c>
      <c r="AD846" s="324"/>
      <c r="AE846" s="324"/>
      <c r="AF846" s="324"/>
      <c r="AG846" s="324"/>
      <c r="AH846" s="419" t="s">
        <v>865</v>
      </c>
      <c r="AI846" s="420"/>
      <c r="AJ846" s="420"/>
      <c r="AK846" s="420"/>
      <c r="AL846" s="327">
        <v>100</v>
      </c>
      <c r="AM846" s="328"/>
      <c r="AN846" s="328"/>
      <c r="AO846" s="329"/>
      <c r="AP846" s="322" t="s">
        <v>871</v>
      </c>
      <c r="AQ846" s="322"/>
      <c r="AR846" s="322"/>
      <c r="AS846" s="322"/>
      <c r="AT846" s="322"/>
      <c r="AU846" s="322"/>
      <c r="AV846" s="322"/>
      <c r="AW846" s="322"/>
      <c r="AX846" s="322"/>
      <c r="AY846">
        <f>COUNTA($C$846)</f>
        <v>1</v>
      </c>
    </row>
    <row r="847" spans="1:51" ht="30" customHeight="1" x14ac:dyDescent="0.15">
      <c r="A847" s="402">
        <v>3</v>
      </c>
      <c r="B847" s="402">
        <v>1</v>
      </c>
      <c r="C847" s="421" t="s">
        <v>848</v>
      </c>
      <c r="D847" s="416"/>
      <c r="E847" s="416"/>
      <c r="F847" s="416"/>
      <c r="G847" s="416"/>
      <c r="H847" s="416"/>
      <c r="I847" s="416"/>
      <c r="J847" s="417">
        <v>4030005006696</v>
      </c>
      <c r="K847" s="418"/>
      <c r="L847" s="418"/>
      <c r="M847" s="418"/>
      <c r="N847" s="418"/>
      <c r="O847" s="418"/>
      <c r="P847" s="317" t="s">
        <v>791</v>
      </c>
      <c r="Q847" s="318"/>
      <c r="R847" s="318"/>
      <c r="S847" s="318"/>
      <c r="T847" s="318"/>
      <c r="U847" s="318"/>
      <c r="V847" s="318"/>
      <c r="W847" s="318"/>
      <c r="X847" s="318"/>
      <c r="Y847" s="319">
        <v>0.8</v>
      </c>
      <c r="Z847" s="320"/>
      <c r="AA847" s="320"/>
      <c r="AB847" s="321"/>
      <c r="AC847" s="323" t="s">
        <v>377</v>
      </c>
      <c r="AD847" s="324"/>
      <c r="AE847" s="324"/>
      <c r="AF847" s="324"/>
      <c r="AG847" s="324"/>
      <c r="AH847" s="325" t="s">
        <v>865</v>
      </c>
      <c r="AI847" s="326"/>
      <c r="AJ847" s="326"/>
      <c r="AK847" s="326"/>
      <c r="AL847" s="327">
        <v>100</v>
      </c>
      <c r="AM847" s="328"/>
      <c r="AN847" s="328"/>
      <c r="AO847" s="329"/>
      <c r="AP847" s="322" t="s">
        <v>871</v>
      </c>
      <c r="AQ847" s="322"/>
      <c r="AR847" s="322"/>
      <c r="AS847" s="322"/>
      <c r="AT847" s="322"/>
      <c r="AU847" s="322"/>
      <c r="AV847" s="322"/>
      <c r="AW847" s="322"/>
      <c r="AX847" s="322"/>
      <c r="AY847">
        <f>COUNTA($C$847)</f>
        <v>1</v>
      </c>
    </row>
    <row r="848" spans="1:51" ht="30" customHeight="1" x14ac:dyDescent="0.15">
      <c r="A848" s="402">
        <v>4</v>
      </c>
      <c r="B848" s="402">
        <v>1</v>
      </c>
      <c r="C848" s="421" t="s">
        <v>848</v>
      </c>
      <c r="D848" s="416"/>
      <c r="E848" s="416"/>
      <c r="F848" s="416"/>
      <c r="G848" s="416"/>
      <c r="H848" s="416"/>
      <c r="I848" s="416"/>
      <c r="J848" s="417">
        <v>4030005006696</v>
      </c>
      <c r="K848" s="418"/>
      <c r="L848" s="418"/>
      <c r="M848" s="418"/>
      <c r="N848" s="418"/>
      <c r="O848" s="418"/>
      <c r="P848" s="317" t="s">
        <v>792</v>
      </c>
      <c r="Q848" s="318"/>
      <c r="R848" s="318"/>
      <c r="S848" s="318"/>
      <c r="T848" s="318"/>
      <c r="U848" s="318"/>
      <c r="V848" s="318"/>
      <c r="W848" s="318"/>
      <c r="X848" s="318"/>
      <c r="Y848" s="319">
        <v>0.7</v>
      </c>
      <c r="Z848" s="320"/>
      <c r="AA848" s="320"/>
      <c r="AB848" s="321"/>
      <c r="AC848" s="323" t="s">
        <v>377</v>
      </c>
      <c r="AD848" s="324"/>
      <c r="AE848" s="324"/>
      <c r="AF848" s="324"/>
      <c r="AG848" s="324"/>
      <c r="AH848" s="325" t="s">
        <v>865</v>
      </c>
      <c r="AI848" s="326"/>
      <c r="AJ848" s="326"/>
      <c r="AK848" s="326"/>
      <c r="AL848" s="327">
        <v>100</v>
      </c>
      <c r="AM848" s="328"/>
      <c r="AN848" s="328"/>
      <c r="AO848" s="329"/>
      <c r="AP848" s="322" t="s">
        <v>871</v>
      </c>
      <c r="AQ848" s="322"/>
      <c r="AR848" s="322"/>
      <c r="AS848" s="322"/>
      <c r="AT848" s="322"/>
      <c r="AU848" s="322"/>
      <c r="AV848" s="322"/>
      <c r="AW848" s="322"/>
      <c r="AX848" s="322"/>
      <c r="AY848">
        <f>COUNTA($C$848)</f>
        <v>1</v>
      </c>
    </row>
    <row r="849" spans="1:51" ht="30" customHeight="1" x14ac:dyDescent="0.15">
      <c r="A849" s="402">
        <v>5</v>
      </c>
      <c r="B849" s="402">
        <v>1</v>
      </c>
      <c r="C849" s="421" t="s">
        <v>788</v>
      </c>
      <c r="D849" s="416"/>
      <c r="E849" s="416"/>
      <c r="F849" s="416"/>
      <c r="G849" s="416"/>
      <c r="H849" s="416"/>
      <c r="I849" s="416"/>
      <c r="J849" s="417">
        <v>1010401023408</v>
      </c>
      <c r="K849" s="418"/>
      <c r="L849" s="418"/>
      <c r="M849" s="418"/>
      <c r="N849" s="418"/>
      <c r="O849" s="418"/>
      <c r="P849" s="317" t="s">
        <v>793</v>
      </c>
      <c r="Q849" s="318"/>
      <c r="R849" s="318"/>
      <c r="S849" s="318"/>
      <c r="T849" s="318"/>
      <c r="U849" s="318"/>
      <c r="V849" s="318"/>
      <c r="W849" s="318"/>
      <c r="X849" s="318"/>
      <c r="Y849" s="319">
        <v>0.7</v>
      </c>
      <c r="Z849" s="320"/>
      <c r="AA849" s="320"/>
      <c r="AB849" s="321"/>
      <c r="AC849" s="323" t="s">
        <v>376</v>
      </c>
      <c r="AD849" s="324"/>
      <c r="AE849" s="324"/>
      <c r="AF849" s="324"/>
      <c r="AG849" s="324"/>
      <c r="AH849" s="325" t="s">
        <v>865</v>
      </c>
      <c r="AI849" s="326"/>
      <c r="AJ849" s="326"/>
      <c r="AK849" s="326"/>
      <c r="AL849" s="327">
        <v>92</v>
      </c>
      <c r="AM849" s="328"/>
      <c r="AN849" s="328"/>
      <c r="AO849" s="329"/>
      <c r="AP849" s="322" t="s">
        <v>871</v>
      </c>
      <c r="AQ849" s="322"/>
      <c r="AR849" s="322"/>
      <c r="AS849" s="322"/>
      <c r="AT849" s="322"/>
      <c r="AU849" s="322"/>
      <c r="AV849" s="322"/>
      <c r="AW849" s="322"/>
      <c r="AX849" s="322"/>
      <c r="AY849">
        <f>COUNTA($C$849)</f>
        <v>1</v>
      </c>
    </row>
    <row r="850" spans="1:51" ht="30" customHeight="1" x14ac:dyDescent="0.15">
      <c r="A850" s="402">
        <v>6</v>
      </c>
      <c r="B850" s="402">
        <v>1</v>
      </c>
      <c r="C850" s="421" t="s">
        <v>870</v>
      </c>
      <c r="D850" s="416"/>
      <c r="E850" s="416"/>
      <c r="F850" s="416"/>
      <c r="G850" s="416"/>
      <c r="H850" s="416"/>
      <c r="I850" s="416"/>
      <c r="J850" s="417">
        <v>9340002020573</v>
      </c>
      <c r="K850" s="418"/>
      <c r="L850" s="418"/>
      <c r="M850" s="418"/>
      <c r="N850" s="418"/>
      <c r="O850" s="418"/>
      <c r="P850" s="317" t="s">
        <v>794</v>
      </c>
      <c r="Q850" s="318"/>
      <c r="R850" s="318"/>
      <c r="S850" s="318"/>
      <c r="T850" s="318"/>
      <c r="U850" s="318"/>
      <c r="V850" s="318"/>
      <c r="W850" s="318"/>
      <c r="X850" s="318"/>
      <c r="Y850" s="319">
        <v>0.5</v>
      </c>
      <c r="Z850" s="320"/>
      <c r="AA850" s="320"/>
      <c r="AB850" s="321"/>
      <c r="AC850" s="323" t="s">
        <v>376</v>
      </c>
      <c r="AD850" s="324"/>
      <c r="AE850" s="324"/>
      <c r="AF850" s="324"/>
      <c r="AG850" s="324"/>
      <c r="AH850" s="325" t="s">
        <v>865</v>
      </c>
      <c r="AI850" s="326"/>
      <c r="AJ850" s="326"/>
      <c r="AK850" s="326"/>
      <c r="AL850" s="327">
        <v>100</v>
      </c>
      <c r="AM850" s="328"/>
      <c r="AN850" s="328"/>
      <c r="AO850" s="329"/>
      <c r="AP850" s="322" t="s">
        <v>871</v>
      </c>
      <c r="AQ850" s="322"/>
      <c r="AR850" s="322"/>
      <c r="AS850" s="322"/>
      <c r="AT850" s="322"/>
      <c r="AU850" s="322"/>
      <c r="AV850" s="322"/>
      <c r="AW850" s="322"/>
      <c r="AX850" s="322"/>
      <c r="AY850">
        <f>COUNTA($C$850)</f>
        <v>1</v>
      </c>
    </row>
    <row r="851" spans="1:51" ht="30" customHeight="1" x14ac:dyDescent="0.15">
      <c r="A851" s="402">
        <v>7</v>
      </c>
      <c r="B851" s="402">
        <v>1</v>
      </c>
      <c r="C851" s="421" t="s">
        <v>867</v>
      </c>
      <c r="D851" s="416"/>
      <c r="E851" s="416"/>
      <c r="F851" s="416"/>
      <c r="G851" s="416"/>
      <c r="H851" s="416"/>
      <c r="I851" s="416"/>
      <c r="J851" s="417">
        <v>9700150005819</v>
      </c>
      <c r="K851" s="418"/>
      <c r="L851" s="418"/>
      <c r="M851" s="418"/>
      <c r="N851" s="418"/>
      <c r="O851" s="418"/>
      <c r="P851" s="317" t="s">
        <v>795</v>
      </c>
      <c r="Q851" s="318"/>
      <c r="R851" s="318"/>
      <c r="S851" s="318"/>
      <c r="T851" s="318"/>
      <c r="U851" s="318"/>
      <c r="V851" s="318"/>
      <c r="W851" s="318"/>
      <c r="X851" s="318"/>
      <c r="Y851" s="319">
        <v>0.4</v>
      </c>
      <c r="Z851" s="320"/>
      <c r="AA851" s="320"/>
      <c r="AB851" s="321"/>
      <c r="AC851" s="323" t="s">
        <v>376</v>
      </c>
      <c r="AD851" s="324"/>
      <c r="AE851" s="324"/>
      <c r="AF851" s="324"/>
      <c r="AG851" s="324"/>
      <c r="AH851" s="325" t="s">
        <v>865</v>
      </c>
      <c r="AI851" s="326"/>
      <c r="AJ851" s="326"/>
      <c r="AK851" s="326"/>
      <c r="AL851" s="327">
        <v>100</v>
      </c>
      <c r="AM851" s="328"/>
      <c r="AN851" s="328"/>
      <c r="AO851" s="329"/>
      <c r="AP851" s="322" t="s">
        <v>871</v>
      </c>
      <c r="AQ851" s="322"/>
      <c r="AR851" s="322"/>
      <c r="AS851" s="322"/>
      <c r="AT851" s="322"/>
      <c r="AU851" s="322"/>
      <c r="AV851" s="322"/>
      <c r="AW851" s="322"/>
      <c r="AX851" s="322"/>
      <c r="AY851">
        <f>COUNTA($C$851)</f>
        <v>1</v>
      </c>
    </row>
    <row r="852" spans="1:51" ht="30" customHeight="1" x14ac:dyDescent="0.15">
      <c r="A852" s="402">
        <v>8</v>
      </c>
      <c r="B852" s="402">
        <v>1</v>
      </c>
      <c r="C852" s="421" t="s">
        <v>867</v>
      </c>
      <c r="D852" s="416"/>
      <c r="E852" s="416"/>
      <c r="F852" s="416"/>
      <c r="G852" s="416"/>
      <c r="H852" s="416"/>
      <c r="I852" s="416"/>
      <c r="J852" s="417">
        <v>9700150005819</v>
      </c>
      <c r="K852" s="418"/>
      <c r="L852" s="418"/>
      <c r="M852" s="418"/>
      <c r="N852" s="418"/>
      <c r="O852" s="418"/>
      <c r="P852" s="317" t="s">
        <v>797</v>
      </c>
      <c r="Q852" s="318"/>
      <c r="R852" s="318"/>
      <c r="S852" s="318"/>
      <c r="T852" s="318"/>
      <c r="U852" s="318"/>
      <c r="V852" s="318"/>
      <c r="W852" s="318"/>
      <c r="X852" s="318"/>
      <c r="Y852" s="319">
        <v>0.4</v>
      </c>
      <c r="Z852" s="320"/>
      <c r="AA852" s="320"/>
      <c r="AB852" s="321"/>
      <c r="AC852" s="323" t="s">
        <v>377</v>
      </c>
      <c r="AD852" s="324"/>
      <c r="AE852" s="324"/>
      <c r="AF852" s="324"/>
      <c r="AG852" s="324"/>
      <c r="AH852" s="325" t="s">
        <v>865</v>
      </c>
      <c r="AI852" s="326"/>
      <c r="AJ852" s="326"/>
      <c r="AK852" s="326"/>
      <c r="AL852" s="327">
        <v>100</v>
      </c>
      <c r="AM852" s="328"/>
      <c r="AN852" s="328"/>
      <c r="AO852" s="329"/>
      <c r="AP852" s="322" t="s">
        <v>871</v>
      </c>
      <c r="AQ852" s="322"/>
      <c r="AR852" s="322"/>
      <c r="AS852" s="322"/>
      <c r="AT852" s="322"/>
      <c r="AU852" s="322"/>
      <c r="AV852" s="322"/>
      <c r="AW852" s="322"/>
      <c r="AX852" s="322"/>
      <c r="AY852">
        <f>COUNTA($C$852)</f>
        <v>1</v>
      </c>
    </row>
    <row r="853" spans="1:51" ht="30" customHeight="1" x14ac:dyDescent="0.15">
      <c r="A853" s="402">
        <v>9</v>
      </c>
      <c r="B853" s="402">
        <v>1</v>
      </c>
      <c r="C853" s="421" t="s">
        <v>789</v>
      </c>
      <c r="D853" s="416"/>
      <c r="E853" s="416"/>
      <c r="F853" s="416"/>
      <c r="G853" s="416"/>
      <c r="H853" s="416"/>
      <c r="I853" s="416"/>
      <c r="J853" s="417">
        <v>3012401031611</v>
      </c>
      <c r="K853" s="418"/>
      <c r="L853" s="418"/>
      <c r="M853" s="418"/>
      <c r="N853" s="418"/>
      <c r="O853" s="418"/>
      <c r="P853" s="317" t="s">
        <v>798</v>
      </c>
      <c r="Q853" s="318"/>
      <c r="R853" s="318"/>
      <c r="S853" s="318"/>
      <c r="T853" s="318"/>
      <c r="U853" s="318"/>
      <c r="V853" s="318"/>
      <c r="W853" s="318"/>
      <c r="X853" s="318"/>
      <c r="Y853" s="319">
        <v>0.4</v>
      </c>
      <c r="Z853" s="320"/>
      <c r="AA853" s="320"/>
      <c r="AB853" s="321"/>
      <c r="AC853" s="323" t="s">
        <v>377</v>
      </c>
      <c r="AD853" s="324"/>
      <c r="AE853" s="324"/>
      <c r="AF853" s="324"/>
      <c r="AG853" s="324"/>
      <c r="AH853" s="325" t="s">
        <v>865</v>
      </c>
      <c r="AI853" s="326"/>
      <c r="AJ853" s="326"/>
      <c r="AK853" s="326"/>
      <c r="AL853" s="327">
        <v>100</v>
      </c>
      <c r="AM853" s="328"/>
      <c r="AN853" s="328"/>
      <c r="AO853" s="329"/>
      <c r="AP853" s="322" t="s">
        <v>871</v>
      </c>
      <c r="AQ853" s="322"/>
      <c r="AR853" s="322"/>
      <c r="AS853" s="322"/>
      <c r="AT853" s="322"/>
      <c r="AU853" s="322"/>
      <c r="AV853" s="322"/>
      <c r="AW853" s="322"/>
      <c r="AX853" s="322"/>
      <c r="AY853">
        <f>COUNTA($C$853)</f>
        <v>1</v>
      </c>
    </row>
    <row r="854" spans="1:51" ht="30" customHeight="1" x14ac:dyDescent="0.15">
      <c r="A854" s="402">
        <v>10</v>
      </c>
      <c r="B854" s="402">
        <v>1</v>
      </c>
      <c r="C854" s="421" t="s">
        <v>866</v>
      </c>
      <c r="D854" s="416"/>
      <c r="E854" s="416"/>
      <c r="F854" s="416"/>
      <c r="G854" s="416"/>
      <c r="H854" s="416"/>
      <c r="I854" s="416"/>
      <c r="J854" s="417">
        <v>9400001005957</v>
      </c>
      <c r="K854" s="418"/>
      <c r="L854" s="418"/>
      <c r="M854" s="418"/>
      <c r="N854" s="418"/>
      <c r="O854" s="418"/>
      <c r="P854" s="317" t="s">
        <v>796</v>
      </c>
      <c r="Q854" s="318"/>
      <c r="R854" s="318"/>
      <c r="S854" s="318"/>
      <c r="T854" s="318"/>
      <c r="U854" s="318"/>
      <c r="V854" s="318"/>
      <c r="W854" s="318"/>
      <c r="X854" s="318"/>
      <c r="Y854" s="319">
        <v>0.3</v>
      </c>
      <c r="Z854" s="320"/>
      <c r="AA854" s="320"/>
      <c r="AB854" s="321"/>
      <c r="AC854" s="323" t="s">
        <v>376</v>
      </c>
      <c r="AD854" s="324"/>
      <c r="AE854" s="324"/>
      <c r="AF854" s="324"/>
      <c r="AG854" s="324"/>
      <c r="AH854" s="325" t="s">
        <v>865</v>
      </c>
      <c r="AI854" s="326"/>
      <c r="AJ854" s="326"/>
      <c r="AK854" s="326"/>
      <c r="AL854" s="327">
        <v>100</v>
      </c>
      <c r="AM854" s="328"/>
      <c r="AN854" s="328"/>
      <c r="AO854" s="329"/>
      <c r="AP854" s="322" t="s">
        <v>871</v>
      </c>
      <c r="AQ854" s="322"/>
      <c r="AR854" s="322"/>
      <c r="AS854" s="322"/>
      <c r="AT854" s="322"/>
      <c r="AU854" s="322"/>
      <c r="AV854" s="322"/>
      <c r="AW854" s="322"/>
      <c r="AX854" s="322"/>
      <c r="AY854">
        <f>COUNTA($C$854)</f>
        <v>1</v>
      </c>
    </row>
    <row r="855" spans="1:51" ht="60" customHeight="1" x14ac:dyDescent="0.15">
      <c r="A855" s="402">
        <v>11</v>
      </c>
      <c r="B855" s="402">
        <v>1</v>
      </c>
      <c r="C855" s="421" t="s">
        <v>853</v>
      </c>
      <c r="D855" s="416"/>
      <c r="E855" s="416"/>
      <c r="F855" s="416"/>
      <c r="G855" s="416"/>
      <c r="H855" s="416"/>
      <c r="I855" s="416"/>
      <c r="J855" s="417">
        <v>5290001054994</v>
      </c>
      <c r="K855" s="418"/>
      <c r="L855" s="418"/>
      <c r="M855" s="418"/>
      <c r="N855" s="418"/>
      <c r="O855" s="418"/>
      <c r="P855" s="317" t="s">
        <v>854</v>
      </c>
      <c r="Q855" s="318"/>
      <c r="R855" s="318"/>
      <c r="S855" s="318"/>
      <c r="T855" s="318"/>
      <c r="U855" s="318"/>
      <c r="V855" s="318"/>
      <c r="W855" s="318"/>
      <c r="X855" s="318"/>
      <c r="Y855" s="319">
        <v>0.3</v>
      </c>
      <c r="Z855" s="320"/>
      <c r="AA855" s="320"/>
      <c r="AB855" s="321"/>
      <c r="AC855" s="323" t="s">
        <v>376</v>
      </c>
      <c r="AD855" s="324"/>
      <c r="AE855" s="324"/>
      <c r="AF855" s="324"/>
      <c r="AG855" s="324"/>
      <c r="AH855" s="325" t="s">
        <v>865</v>
      </c>
      <c r="AI855" s="326"/>
      <c r="AJ855" s="326"/>
      <c r="AK855" s="326"/>
      <c r="AL855" s="327">
        <v>100</v>
      </c>
      <c r="AM855" s="328"/>
      <c r="AN855" s="328"/>
      <c r="AO855" s="329"/>
      <c r="AP855" s="322" t="s">
        <v>871</v>
      </c>
      <c r="AQ855" s="322"/>
      <c r="AR855" s="322"/>
      <c r="AS855" s="322"/>
      <c r="AT855" s="322"/>
      <c r="AU855" s="322"/>
      <c r="AV855" s="322"/>
      <c r="AW855" s="322"/>
      <c r="AX855" s="322"/>
      <c r="AY855">
        <f>COUNTA($C$855)</f>
        <v>1</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365</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46.5" customHeight="1" x14ac:dyDescent="0.15">
      <c r="A878" s="402">
        <v>1</v>
      </c>
      <c r="B878" s="402">
        <v>1</v>
      </c>
      <c r="C878" s="421" t="s">
        <v>777</v>
      </c>
      <c r="D878" s="416"/>
      <c r="E878" s="416"/>
      <c r="F878" s="416"/>
      <c r="G878" s="416"/>
      <c r="H878" s="416"/>
      <c r="I878" s="416"/>
      <c r="J878" s="417">
        <v>6250001005612</v>
      </c>
      <c r="K878" s="418"/>
      <c r="L878" s="418"/>
      <c r="M878" s="418"/>
      <c r="N878" s="418"/>
      <c r="O878" s="418"/>
      <c r="P878" s="317" t="s">
        <v>779</v>
      </c>
      <c r="Q878" s="318"/>
      <c r="R878" s="318"/>
      <c r="S878" s="318"/>
      <c r="T878" s="318"/>
      <c r="U878" s="318"/>
      <c r="V878" s="318"/>
      <c r="W878" s="318"/>
      <c r="X878" s="318"/>
      <c r="Y878" s="319">
        <v>4.5999999999999996</v>
      </c>
      <c r="Z878" s="320"/>
      <c r="AA878" s="320"/>
      <c r="AB878" s="321"/>
      <c r="AC878" s="323" t="s">
        <v>370</v>
      </c>
      <c r="AD878" s="324"/>
      <c r="AE878" s="324"/>
      <c r="AF878" s="324"/>
      <c r="AG878" s="324"/>
      <c r="AH878" s="419">
        <v>12</v>
      </c>
      <c r="AI878" s="420"/>
      <c r="AJ878" s="420"/>
      <c r="AK878" s="420"/>
      <c r="AL878" s="327">
        <v>95.1</v>
      </c>
      <c r="AM878" s="328"/>
      <c r="AN878" s="328"/>
      <c r="AO878" s="329"/>
      <c r="AP878" s="322" t="s">
        <v>871</v>
      </c>
      <c r="AQ878" s="322"/>
      <c r="AR878" s="322"/>
      <c r="AS878" s="322"/>
      <c r="AT878" s="322"/>
      <c r="AU878" s="322"/>
      <c r="AV878" s="322"/>
      <c r="AW878" s="322"/>
      <c r="AX878" s="322"/>
      <c r="AY878">
        <f t="shared" si="118"/>
        <v>1</v>
      </c>
    </row>
    <row r="879" spans="1:51" ht="51" customHeight="1" x14ac:dyDescent="0.15">
      <c r="A879" s="402">
        <v>2</v>
      </c>
      <c r="B879" s="402">
        <v>1</v>
      </c>
      <c r="C879" s="421" t="s">
        <v>813</v>
      </c>
      <c r="D879" s="416"/>
      <c r="E879" s="416"/>
      <c r="F879" s="416"/>
      <c r="G879" s="416"/>
      <c r="H879" s="416"/>
      <c r="I879" s="416"/>
      <c r="J879" s="417">
        <v>1011701012208</v>
      </c>
      <c r="K879" s="418"/>
      <c r="L879" s="418"/>
      <c r="M879" s="418"/>
      <c r="N879" s="418"/>
      <c r="O879" s="418"/>
      <c r="P879" s="317" t="s">
        <v>799</v>
      </c>
      <c r="Q879" s="318"/>
      <c r="R879" s="318"/>
      <c r="S879" s="318"/>
      <c r="T879" s="318"/>
      <c r="U879" s="318"/>
      <c r="V879" s="318"/>
      <c r="W879" s="318"/>
      <c r="X879" s="318"/>
      <c r="Y879" s="319">
        <v>3.7</v>
      </c>
      <c r="Z879" s="320"/>
      <c r="AA879" s="320"/>
      <c r="AB879" s="321"/>
      <c r="AC879" s="323" t="s">
        <v>370</v>
      </c>
      <c r="AD879" s="324"/>
      <c r="AE879" s="324"/>
      <c r="AF879" s="324"/>
      <c r="AG879" s="324"/>
      <c r="AH879" s="419">
        <v>1</v>
      </c>
      <c r="AI879" s="420"/>
      <c r="AJ879" s="420"/>
      <c r="AK879" s="420"/>
      <c r="AL879" s="327">
        <v>63.9</v>
      </c>
      <c r="AM879" s="328"/>
      <c r="AN879" s="328"/>
      <c r="AO879" s="329"/>
      <c r="AP879" s="322" t="s">
        <v>871</v>
      </c>
      <c r="AQ879" s="322"/>
      <c r="AR879" s="322"/>
      <c r="AS879" s="322"/>
      <c r="AT879" s="322"/>
      <c r="AU879" s="322"/>
      <c r="AV879" s="322"/>
      <c r="AW879" s="322"/>
      <c r="AX879" s="322"/>
      <c r="AY879">
        <f>COUNTA($C$879)</f>
        <v>1</v>
      </c>
    </row>
    <row r="880" spans="1:51" ht="30" customHeight="1" x14ac:dyDescent="0.15">
      <c r="A880" s="402">
        <v>3</v>
      </c>
      <c r="B880" s="402">
        <v>1</v>
      </c>
      <c r="C880" s="421" t="s">
        <v>813</v>
      </c>
      <c r="D880" s="416"/>
      <c r="E880" s="416"/>
      <c r="F880" s="416"/>
      <c r="G880" s="416"/>
      <c r="H880" s="416"/>
      <c r="I880" s="416"/>
      <c r="J880" s="417">
        <v>1011701012208</v>
      </c>
      <c r="K880" s="418"/>
      <c r="L880" s="418"/>
      <c r="M880" s="418"/>
      <c r="N880" s="418"/>
      <c r="O880" s="418"/>
      <c r="P880" s="317" t="s">
        <v>800</v>
      </c>
      <c r="Q880" s="318"/>
      <c r="R880" s="318"/>
      <c r="S880" s="318"/>
      <c r="T880" s="318"/>
      <c r="U880" s="318"/>
      <c r="V880" s="318"/>
      <c r="W880" s="318"/>
      <c r="X880" s="318"/>
      <c r="Y880" s="319">
        <v>3.7</v>
      </c>
      <c r="Z880" s="320"/>
      <c r="AA880" s="320"/>
      <c r="AB880" s="321"/>
      <c r="AC880" s="323" t="s">
        <v>370</v>
      </c>
      <c r="AD880" s="324"/>
      <c r="AE880" s="324"/>
      <c r="AF880" s="324"/>
      <c r="AG880" s="324"/>
      <c r="AH880" s="325">
        <v>1</v>
      </c>
      <c r="AI880" s="326"/>
      <c r="AJ880" s="326"/>
      <c r="AK880" s="326"/>
      <c r="AL880" s="327">
        <v>80.7</v>
      </c>
      <c r="AM880" s="328"/>
      <c r="AN880" s="328"/>
      <c r="AO880" s="329"/>
      <c r="AP880" s="322" t="s">
        <v>871</v>
      </c>
      <c r="AQ880" s="322"/>
      <c r="AR880" s="322"/>
      <c r="AS880" s="322"/>
      <c r="AT880" s="322"/>
      <c r="AU880" s="322"/>
      <c r="AV880" s="322"/>
      <c r="AW880" s="322"/>
      <c r="AX880" s="322"/>
      <c r="AY880">
        <f>COUNTA($C$880)</f>
        <v>1</v>
      </c>
    </row>
    <row r="881" spans="1:51" ht="30" customHeight="1" x14ac:dyDescent="0.15">
      <c r="A881" s="402">
        <v>4</v>
      </c>
      <c r="B881" s="402">
        <v>1</v>
      </c>
      <c r="C881" s="421" t="s">
        <v>868</v>
      </c>
      <c r="D881" s="416"/>
      <c r="E881" s="416"/>
      <c r="F881" s="416"/>
      <c r="G881" s="416"/>
      <c r="H881" s="416"/>
      <c r="I881" s="416"/>
      <c r="J881" s="417">
        <v>2011101025767</v>
      </c>
      <c r="K881" s="418"/>
      <c r="L881" s="418"/>
      <c r="M881" s="418"/>
      <c r="N881" s="418"/>
      <c r="O881" s="418"/>
      <c r="P881" s="317" t="s">
        <v>801</v>
      </c>
      <c r="Q881" s="318"/>
      <c r="R881" s="318"/>
      <c r="S881" s="318"/>
      <c r="T881" s="318"/>
      <c r="U881" s="318"/>
      <c r="V881" s="318"/>
      <c r="W881" s="318"/>
      <c r="X881" s="318"/>
      <c r="Y881" s="319">
        <v>1.2</v>
      </c>
      <c r="Z881" s="320"/>
      <c r="AA881" s="320"/>
      <c r="AB881" s="321"/>
      <c r="AC881" s="323" t="s">
        <v>377</v>
      </c>
      <c r="AD881" s="324"/>
      <c r="AE881" s="324"/>
      <c r="AF881" s="324"/>
      <c r="AG881" s="324"/>
      <c r="AH881" s="325" t="s">
        <v>865</v>
      </c>
      <c r="AI881" s="326"/>
      <c r="AJ881" s="326"/>
      <c r="AK881" s="326"/>
      <c r="AL881" s="327">
        <v>100</v>
      </c>
      <c r="AM881" s="328"/>
      <c r="AN881" s="328"/>
      <c r="AO881" s="329"/>
      <c r="AP881" s="322" t="s">
        <v>871</v>
      </c>
      <c r="AQ881" s="322"/>
      <c r="AR881" s="322"/>
      <c r="AS881" s="322"/>
      <c r="AT881" s="322"/>
      <c r="AU881" s="322"/>
      <c r="AV881" s="322"/>
      <c r="AW881" s="322"/>
      <c r="AX881" s="322"/>
      <c r="AY881">
        <f>COUNTA($C$881)</f>
        <v>1</v>
      </c>
    </row>
    <row r="882" spans="1:51" ht="30" customHeight="1" x14ac:dyDescent="0.15">
      <c r="A882" s="402">
        <v>5</v>
      </c>
      <c r="B882" s="402">
        <v>1</v>
      </c>
      <c r="C882" s="421" t="s">
        <v>868</v>
      </c>
      <c r="D882" s="416"/>
      <c r="E882" s="416"/>
      <c r="F882" s="416"/>
      <c r="G882" s="416"/>
      <c r="H882" s="416"/>
      <c r="I882" s="416"/>
      <c r="J882" s="417">
        <v>2011101025767</v>
      </c>
      <c r="K882" s="418"/>
      <c r="L882" s="418"/>
      <c r="M882" s="418"/>
      <c r="N882" s="418"/>
      <c r="O882" s="418"/>
      <c r="P882" s="317" t="s">
        <v>801</v>
      </c>
      <c r="Q882" s="318"/>
      <c r="R882" s="318"/>
      <c r="S882" s="318"/>
      <c r="T882" s="318"/>
      <c r="U882" s="318"/>
      <c r="V882" s="318"/>
      <c r="W882" s="318"/>
      <c r="X882" s="318"/>
      <c r="Y882" s="319">
        <v>1.2</v>
      </c>
      <c r="Z882" s="320"/>
      <c r="AA882" s="320"/>
      <c r="AB882" s="321"/>
      <c r="AC882" s="323" t="s">
        <v>377</v>
      </c>
      <c r="AD882" s="324"/>
      <c r="AE882" s="324"/>
      <c r="AF882" s="324"/>
      <c r="AG882" s="324"/>
      <c r="AH882" s="325" t="s">
        <v>865</v>
      </c>
      <c r="AI882" s="326"/>
      <c r="AJ882" s="326"/>
      <c r="AK882" s="326"/>
      <c r="AL882" s="327">
        <v>100</v>
      </c>
      <c r="AM882" s="328"/>
      <c r="AN882" s="328"/>
      <c r="AO882" s="329"/>
      <c r="AP882" s="322" t="s">
        <v>871</v>
      </c>
      <c r="AQ882" s="322"/>
      <c r="AR882" s="322"/>
      <c r="AS882" s="322"/>
      <c r="AT882" s="322"/>
      <c r="AU882" s="322"/>
      <c r="AV882" s="322"/>
      <c r="AW882" s="322"/>
      <c r="AX882" s="322"/>
      <c r="AY882">
        <f>COUNTA($C$882)</f>
        <v>1</v>
      </c>
    </row>
    <row r="883" spans="1:51" ht="30" customHeight="1" x14ac:dyDescent="0.15">
      <c r="A883" s="402">
        <v>6</v>
      </c>
      <c r="B883" s="402">
        <v>1</v>
      </c>
      <c r="C883" s="421" t="s">
        <v>809</v>
      </c>
      <c r="D883" s="416"/>
      <c r="E883" s="416"/>
      <c r="F883" s="416"/>
      <c r="G883" s="416"/>
      <c r="H883" s="416"/>
      <c r="I883" s="416"/>
      <c r="J883" s="417">
        <v>5290005013682</v>
      </c>
      <c r="K883" s="418"/>
      <c r="L883" s="418"/>
      <c r="M883" s="418"/>
      <c r="N883" s="418"/>
      <c r="O883" s="418"/>
      <c r="P883" s="317" t="s">
        <v>802</v>
      </c>
      <c r="Q883" s="318"/>
      <c r="R883" s="318"/>
      <c r="S883" s="318"/>
      <c r="T883" s="318"/>
      <c r="U883" s="318"/>
      <c r="V883" s="318"/>
      <c r="W883" s="318"/>
      <c r="X883" s="318"/>
      <c r="Y883" s="319">
        <v>0.9</v>
      </c>
      <c r="Z883" s="320"/>
      <c r="AA883" s="320"/>
      <c r="AB883" s="321"/>
      <c r="AC883" s="323" t="s">
        <v>376</v>
      </c>
      <c r="AD883" s="324"/>
      <c r="AE883" s="324"/>
      <c r="AF883" s="324"/>
      <c r="AG883" s="324"/>
      <c r="AH883" s="325" t="s">
        <v>865</v>
      </c>
      <c r="AI883" s="326"/>
      <c r="AJ883" s="326"/>
      <c r="AK883" s="326"/>
      <c r="AL883" s="327">
        <v>100</v>
      </c>
      <c r="AM883" s="328"/>
      <c r="AN883" s="328"/>
      <c r="AO883" s="329"/>
      <c r="AP883" s="322" t="s">
        <v>871</v>
      </c>
      <c r="AQ883" s="322"/>
      <c r="AR883" s="322"/>
      <c r="AS883" s="322"/>
      <c r="AT883" s="322"/>
      <c r="AU883" s="322"/>
      <c r="AV883" s="322"/>
      <c r="AW883" s="322"/>
      <c r="AX883" s="322"/>
      <c r="AY883">
        <f>COUNTA($C$883)</f>
        <v>1</v>
      </c>
    </row>
    <row r="884" spans="1:51" ht="30" customHeight="1" x14ac:dyDescent="0.15">
      <c r="A884" s="402">
        <v>7</v>
      </c>
      <c r="B884" s="402">
        <v>1</v>
      </c>
      <c r="C884" s="421" t="s">
        <v>814</v>
      </c>
      <c r="D884" s="416"/>
      <c r="E884" s="416"/>
      <c r="F884" s="416"/>
      <c r="G884" s="416"/>
      <c r="H884" s="416"/>
      <c r="I884" s="416"/>
      <c r="J884" s="417">
        <v>5010401074868</v>
      </c>
      <c r="K884" s="418"/>
      <c r="L884" s="418"/>
      <c r="M884" s="418"/>
      <c r="N884" s="418"/>
      <c r="O884" s="418"/>
      <c r="P884" s="317" t="s">
        <v>803</v>
      </c>
      <c r="Q884" s="318"/>
      <c r="R884" s="318"/>
      <c r="S884" s="318"/>
      <c r="T884" s="318"/>
      <c r="U884" s="318"/>
      <c r="V884" s="318"/>
      <c r="W884" s="318"/>
      <c r="X884" s="318"/>
      <c r="Y884" s="319">
        <v>0.8</v>
      </c>
      <c r="Z884" s="320"/>
      <c r="AA884" s="320"/>
      <c r="AB884" s="321"/>
      <c r="AC884" s="323" t="s">
        <v>376</v>
      </c>
      <c r="AD884" s="324"/>
      <c r="AE884" s="324"/>
      <c r="AF884" s="324"/>
      <c r="AG884" s="324"/>
      <c r="AH884" s="325" t="s">
        <v>865</v>
      </c>
      <c r="AI884" s="326"/>
      <c r="AJ884" s="326"/>
      <c r="AK884" s="326"/>
      <c r="AL884" s="327">
        <v>100</v>
      </c>
      <c r="AM884" s="328"/>
      <c r="AN884" s="328"/>
      <c r="AO884" s="329"/>
      <c r="AP884" s="322" t="s">
        <v>871</v>
      </c>
      <c r="AQ884" s="322"/>
      <c r="AR884" s="322"/>
      <c r="AS884" s="322"/>
      <c r="AT884" s="322"/>
      <c r="AU884" s="322"/>
      <c r="AV884" s="322"/>
      <c r="AW884" s="322"/>
      <c r="AX884" s="322"/>
      <c r="AY884">
        <f>COUNTA($C$884)</f>
        <v>1</v>
      </c>
    </row>
    <row r="885" spans="1:51" ht="30" customHeight="1" x14ac:dyDescent="0.15">
      <c r="A885" s="402">
        <v>8</v>
      </c>
      <c r="B885" s="402">
        <v>1</v>
      </c>
      <c r="C885" s="421" t="s">
        <v>815</v>
      </c>
      <c r="D885" s="416"/>
      <c r="E885" s="416"/>
      <c r="F885" s="416"/>
      <c r="G885" s="416"/>
      <c r="H885" s="416"/>
      <c r="I885" s="416"/>
      <c r="J885" s="417">
        <v>1370801000615</v>
      </c>
      <c r="K885" s="418"/>
      <c r="L885" s="418"/>
      <c r="M885" s="418"/>
      <c r="N885" s="418"/>
      <c r="O885" s="418"/>
      <c r="P885" s="317" t="s">
        <v>804</v>
      </c>
      <c r="Q885" s="318"/>
      <c r="R885" s="318"/>
      <c r="S885" s="318"/>
      <c r="T885" s="318"/>
      <c r="U885" s="318"/>
      <c r="V885" s="318"/>
      <c r="W885" s="318"/>
      <c r="X885" s="318"/>
      <c r="Y885" s="319">
        <v>0.8</v>
      </c>
      <c r="Z885" s="320"/>
      <c r="AA885" s="320"/>
      <c r="AB885" s="321"/>
      <c r="AC885" s="323" t="s">
        <v>376</v>
      </c>
      <c r="AD885" s="324"/>
      <c r="AE885" s="324"/>
      <c r="AF885" s="324"/>
      <c r="AG885" s="324"/>
      <c r="AH885" s="325" t="s">
        <v>865</v>
      </c>
      <c r="AI885" s="326"/>
      <c r="AJ885" s="326"/>
      <c r="AK885" s="326"/>
      <c r="AL885" s="327">
        <v>88</v>
      </c>
      <c r="AM885" s="328"/>
      <c r="AN885" s="328"/>
      <c r="AO885" s="329"/>
      <c r="AP885" s="322" t="s">
        <v>871</v>
      </c>
      <c r="AQ885" s="322"/>
      <c r="AR885" s="322"/>
      <c r="AS885" s="322"/>
      <c r="AT885" s="322"/>
      <c r="AU885" s="322"/>
      <c r="AV885" s="322"/>
      <c r="AW885" s="322"/>
      <c r="AX885" s="322"/>
      <c r="AY885">
        <f>COUNTA($C$885)</f>
        <v>1</v>
      </c>
    </row>
    <row r="886" spans="1:51" ht="30" customHeight="1" x14ac:dyDescent="0.15">
      <c r="A886" s="402">
        <v>9</v>
      </c>
      <c r="B886" s="402">
        <v>1</v>
      </c>
      <c r="C886" s="421" t="s">
        <v>816</v>
      </c>
      <c r="D886" s="416"/>
      <c r="E886" s="416"/>
      <c r="F886" s="416"/>
      <c r="G886" s="416"/>
      <c r="H886" s="416"/>
      <c r="I886" s="416"/>
      <c r="J886" s="417">
        <v>8330001000784</v>
      </c>
      <c r="K886" s="418"/>
      <c r="L886" s="418"/>
      <c r="M886" s="418"/>
      <c r="N886" s="418"/>
      <c r="O886" s="418"/>
      <c r="P886" s="317" t="s">
        <v>805</v>
      </c>
      <c r="Q886" s="318"/>
      <c r="R886" s="318"/>
      <c r="S886" s="318"/>
      <c r="T886" s="318"/>
      <c r="U886" s="318"/>
      <c r="V886" s="318"/>
      <c r="W886" s="318"/>
      <c r="X886" s="318"/>
      <c r="Y886" s="319">
        <v>0.7</v>
      </c>
      <c r="Z886" s="320"/>
      <c r="AA886" s="320"/>
      <c r="AB886" s="321"/>
      <c r="AC886" s="323" t="s">
        <v>376</v>
      </c>
      <c r="AD886" s="324"/>
      <c r="AE886" s="324"/>
      <c r="AF886" s="324"/>
      <c r="AG886" s="324"/>
      <c r="AH886" s="325" t="s">
        <v>865</v>
      </c>
      <c r="AI886" s="326"/>
      <c r="AJ886" s="326"/>
      <c r="AK886" s="326"/>
      <c r="AL886" s="327">
        <v>94.7</v>
      </c>
      <c r="AM886" s="328"/>
      <c r="AN886" s="328"/>
      <c r="AO886" s="329"/>
      <c r="AP886" s="322" t="s">
        <v>871</v>
      </c>
      <c r="AQ886" s="322"/>
      <c r="AR886" s="322"/>
      <c r="AS886" s="322"/>
      <c r="AT886" s="322"/>
      <c r="AU886" s="322"/>
      <c r="AV886" s="322"/>
      <c r="AW886" s="322"/>
      <c r="AX886" s="322"/>
      <c r="AY886">
        <f>COUNTA($C$886)</f>
        <v>1</v>
      </c>
    </row>
    <row r="887" spans="1:51" ht="30" customHeight="1" x14ac:dyDescent="0.15">
      <c r="A887" s="402">
        <v>10</v>
      </c>
      <c r="B887" s="402">
        <v>1</v>
      </c>
      <c r="C887" s="421" t="s">
        <v>810</v>
      </c>
      <c r="D887" s="416"/>
      <c r="E887" s="416"/>
      <c r="F887" s="416"/>
      <c r="G887" s="416"/>
      <c r="H887" s="416"/>
      <c r="I887" s="416"/>
      <c r="J887" s="417">
        <v>4030001115047</v>
      </c>
      <c r="K887" s="418"/>
      <c r="L887" s="418"/>
      <c r="M887" s="418"/>
      <c r="N887" s="418"/>
      <c r="O887" s="418"/>
      <c r="P887" s="317" t="s">
        <v>806</v>
      </c>
      <c r="Q887" s="318"/>
      <c r="R887" s="318"/>
      <c r="S887" s="318"/>
      <c r="T887" s="318"/>
      <c r="U887" s="318"/>
      <c r="V887" s="318"/>
      <c r="W887" s="318"/>
      <c r="X887" s="318"/>
      <c r="Y887" s="319">
        <v>0.7</v>
      </c>
      <c r="Z887" s="320"/>
      <c r="AA887" s="320"/>
      <c r="AB887" s="321"/>
      <c r="AC887" s="323" t="s">
        <v>376</v>
      </c>
      <c r="AD887" s="324"/>
      <c r="AE887" s="324"/>
      <c r="AF887" s="324"/>
      <c r="AG887" s="324"/>
      <c r="AH887" s="325" t="s">
        <v>865</v>
      </c>
      <c r="AI887" s="326"/>
      <c r="AJ887" s="326"/>
      <c r="AK887" s="326"/>
      <c r="AL887" s="327">
        <v>90.7</v>
      </c>
      <c r="AM887" s="328"/>
      <c r="AN887" s="328"/>
      <c r="AO887" s="329"/>
      <c r="AP887" s="322" t="s">
        <v>871</v>
      </c>
      <c r="AQ887" s="322"/>
      <c r="AR887" s="322"/>
      <c r="AS887" s="322"/>
      <c r="AT887" s="322"/>
      <c r="AU887" s="322"/>
      <c r="AV887" s="322"/>
      <c r="AW887" s="322"/>
      <c r="AX887" s="322"/>
      <c r="AY887">
        <f>COUNTA($C$887)</f>
        <v>1</v>
      </c>
    </row>
    <row r="888" spans="1:51" ht="30" customHeight="1" x14ac:dyDescent="0.15">
      <c r="A888" s="402">
        <v>11</v>
      </c>
      <c r="B888" s="402">
        <v>1</v>
      </c>
      <c r="C888" s="421" t="s">
        <v>811</v>
      </c>
      <c r="D888" s="416"/>
      <c r="E888" s="416"/>
      <c r="F888" s="416"/>
      <c r="G888" s="416"/>
      <c r="H888" s="416"/>
      <c r="I888" s="416"/>
      <c r="J888" s="417">
        <v>6370301000689</v>
      </c>
      <c r="K888" s="418"/>
      <c r="L888" s="418"/>
      <c r="M888" s="418"/>
      <c r="N888" s="418"/>
      <c r="O888" s="418"/>
      <c r="P888" s="317" t="s">
        <v>807</v>
      </c>
      <c r="Q888" s="318"/>
      <c r="R888" s="318"/>
      <c r="S888" s="318"/>
      <c r="T888" s="318"/>
      <c r="U888" s="318"/>
      <c r="V888" s="318"/>
      <c r="W888" s="318"/>
      <c r="X888" s="318"/>
      <c r="Y888" s="319">
        <v>0.6</v>
      </c>
      <c r="Z888" s="320"/>
      <c r="AA888" s="320"/>
      <c r="AB888" s="321"/>
      <c r="AC888" s="323" t="s">
        <v>376</v>
      </c>
      <c r="AD888" s="324"/>
      <c r="AE888" s="324"/>
      <c r="AF888" s="324"/>
      <c r="AG888" s="324"/>
      <c r="AH888" s="325" t="s">
        <v>865</v>
      </c>
      <c r="AI888" s="326"/>
      <c r="AJ888" s="326"/>
      <c r="AK888" s="326"/>
      <c r="AL888" s="327">
        <v>77</v>
      </c>
      <c r="AM888" s="328"/>
      <c r="AN888" s="328"/>
      <c r="AO888" s="329"/>
      <c r="AP888" s="322" t="s">
        <v>871</v>
      </c>
      <c r="AQ888" s="322"/>
      <c r="AR888" s="322"/>
      <c r="AS888" s="322"/>
      <c r="AT888" s="322"/>
      <c r="AU888" s="322"/>
      <c r="AV888" s="322"/>
      <c r="AW888" s="322"/>
      <c r="AX888" s="322"/>
      <c r="AY888">
        <f>COUNTA($C$888)</f>
        <v>1</v>
      </c>
    </row>
    <row r="889" spans="1:51" ht="30" customHeight="1" x14ac:dyDescent="0.15">
      <c r="A889" s="402">
        <v>12</v>
      </c>
      <c r="B889" s="402">
        <v>1</v>
      </c>
      <c r="C889" s="421" t="s">
        <v>812</v>
      </c>
      <c r="D889" s="416"/>
      <c r="E889" s="416"/>
      <c r="F889" s="416"/>
      <c r="G889" s="416"/>
      <c r="H889" s="416"/>
      <c r="I889" s="416"/>
      <c r="J889" s="417">
        <v>9330001012201</v>
      </c>
      <c r="K889" s="418"/>
      <c r="L889" s="418"/>
      <c r="M889" s="418"/>
      <c r="N889" s="418"/>
      <c r="O889" s="418"/>
      <c r="P889" s="317" t="s">
        <v>808</v>
      </c>
      <c r="Q889" s="318"/>
      <c r="R889" s="318"/>
      <c r="S889" s="318"/>
      <c r="T889" s="318"/>
      <c r="U889" s="318"/>
      <c r="V889" s="318"/>
      <c r="W889" s="318"/>
      <c r="X889" s="318"/>
      <c r="Y889" s="319">
        <v>0.6</v>
      </c>
      <c r="Z889" s="320"/>
      <c r="AA889" s="320"/>
      <c r="AB889" s="321"/>
      <c r="AC889" s="323" t="s">
        <v>376</v>
      </c>
      <c r="AD889" s="324"/>
      <c r="AE889" s="324"/>
      <c r="AF889" s="324"/>
      <c r="AG889" s="324"/>
      <c r="AH889" s="325" t="s">
        <v>865</v>
      </c>
      <c r="AI889" s="326"/>
      <c r="AJ889" s="326"/>
      <c r="AK889" s="326"/>
      <c r="AL889" s="327">
        <v>96</v>
      </c>
      <c r="AM889" s="328"/>
      <c r="AN889" s="328"/>
      <c r="AO889" s="329"/>
      <c r="AP889" s="322" t="s">
        <v>871</v>
      </c>
      <c r="AQ889" s="322"/>
      <c r="AR889" s="322"/>
      <c r="AS889" s="322"/>
      <c r="AT889" s="322"/>
      <c r="AU889" s="322"/>
      <c r="AV889" s="322"/>
      <c r="AW889" s="322"/>
      <c r="AX889" s="322"/>
      <c r="AY889">
        <f>COUNTA($C$889)</f>
        <v>1</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365</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817</v>
      </c>
      <c r="D911" s="416"/>
      <c r="E911" s="416"/>
      <c r="F911" s="416"/>
      <c r="G911" s="416"/>
      <c r="H911" s="416"/>
      <c r="I911" s="416"/>
      <c r="J911" s="417" t="s">
        <v>827</v>
      </c>
      <c r="K911" s="418"/>
      <c r="L911" s="418"/>
      <c r="M911" s="418"/>
      <c r="N911" s="418"/>
      <c r="O911" s="418"/>
      <c r="P911" s="317" t="s">
        <v>782</v>
      </c>
      <c r="Q911" s="318"/>
      <c r="R911" s="318"/>
      <c r="S911" s="318"/>
      <c r="T911" s="318"/>
      <c r="U911" s="318"/>
      <c r="V911" s="318"/>
      <c r="W911" s="318"/>
      <c r="X911" s="318"/>
      <c r="Y911" s="319">
        <v>0.4</v>
      </c>
      <c r="Z911" s="320"/>
      <c r="AA911" s="320"/>
      <c r="AB911" s="321"/>
      <c r="AC911" s="323" t="s">
        <v>80</v>
      </c>
      <c r="AD911" s="324"/>
      <c r="AE911" s="324"/>
      <c r="AF911" s="324"/>
      <c r="AG911" s="324"/>
      <c r="AH911" s="424" t="s">
        <v>827</v>
      </c>
      <c r="AI911" s="425"/>
      <c r="AJ911" s="425"/>
      <c r="AK911" s="426"/>
      <c r="AL911" s="424" t="s">
        <v>827</v>
      </c>
      <c r="AM911" s="425"/>
      <c r="AN911" s="425"/>
      <c r="AO911" s="426"/>
      <c r="AP911" s="322" t="s">
        <v>827</v>
      </c>
      <c r="AQ911" s="322"/>
      <c r="AR911" s="322"/>
      <c r="AS911" s="322"/>
      <c r="AT911" s="322"/>
      <c r="AU911" s="322"/>
      <c r="AV911" s="322"/>
      <c r="AW911" s="322"/>
      <c r="AX911" s="322"/>
      <c r="AY911">
        <f t="shared" si="119"/>
        <v>1</v>
      </c>
    </row>
    <row r="912" spans="1:51" ht="30" customHeight="1" x14ac:dyDescent="0.15">
      <c r="A912" s="402">
        <v>2</v>
      </c>
      <c r="B912" s="402">
        <v>1</v>
      </c>
      <c r="C912" s="421" t="s">
        <v>818</v>
      </c>
      <c r="D912" s="416"/>
      <c r="E912" s="416"/>
      <c r="F912" s="416"/>
      <c r="G912" s="416"/>
      <c r="H912" s="416"/>
      <c r="I912" s="416"/>
      <c r="J912" s="417" t="s">
        <v>827</v>
      </c>
      <c r="K912" s="418"/>
      <c r="L912" s="418"/>
      <c r="M912" s="418"/>
      <c r="N912" s="418"/>
      <c r="O912" s="418"/>
      <c r="P912" s="317" t="s">
        <v>828</v>
      </c>
      <c r="Q912" s="318"/>
      <c r="R912" s="318"/>
      <c r="S912" s="318"/>
      <c r="T912" s="318"/>
      <c r="U912" s="318"/>
      <c r="V912" s="318"/>
      <c r="W912" s="318"/>
      <c r="X912" s="318"/>
      <c r="Y912" s="319">
        <v>0.4</v>
      </c>
      <c r="Z912" s="320"/>
      <c r="AA912" s="320"/>
      <c r="AB912" s="321"/>
      <c r="AC912" s="323" t="s">
        <v>80</v>
      </c>
      <c r="AD912" s="324"/>
      <c r="AE912" s="324"/>
      <c r="AF912" s="324"/>
      <c r="AG912" s="324"/>
      <c r="AH912" s="424" t="s">
        <v>827</v>
      </c>
      <c r="AI912" s="425"/>
      <c r="AJ912" s="425"/>
      <c r="AK912" s="426"/>
      <c r="AL912" s="424" t="s">
        <v>827</v>
      </c>
      <c r="AM912" s="425"/>
      <c r="AN912" s="425"/>
      <c r="AO912" s="426"/>
      <c r="AP912" s="322" t="s">
        <v>827</v>
      </c>
      <c r="AQ912" s="322"/>
      <c r="AR912" s="322"/>
      <c r="AS912" s="322"/>
      <c r="AT912" s="322"/>
      <c r="AU912" s="322"/>
      <c r="AV912" s="322"/>
      <c r="AW912" s="322"/>
      <c r="AX912" s="322"/>
      <c r="AY912">
        <f>COUNTA($C$912)</f>
        <v>1</v>
      </c>
    </row>
    <row r="913" spans="1:51" ht="30" customHeight="1" x14ac:dyDescent="0.15">
      <c r="A913" s="402">
        <v>3</v>
      </c>
      <c r="B913" s="402">
        <v>1</v>
      </c>
      <c r="C913" s="421" t="s">
        <v>819</v>
      </c>
      <c r="D913" s="416"/>
      <c r="E913" s="416"/>
      <c r="F913" s="416"/>
      <c r="G913" s="416"/>
      <c r="H913" s="416"/>
      <c r="I913" s="416"/>
      <c r="J913" s="417" t="s">
        <v>827</v>
      </c>
      <c r="K913" s="418"/>
      <c r="L913" s="418"/>
      <c r="M913" s="418"/>
      <c r="N913" s="418"/>
      <c r="O913" s="418"/>
      <c r="P913" s="317" t="s">
        <v>782</v>
      </c>
      <c r="Q913" s="318"/>
      <c r="R913" s="318"/>
      <c r="S913" s="318"/>
      <c r="T913" s="318"/>
      <c r="U913" s="318"/>
      <c r="V913" s="318"/>
      <c r="W913" s="318"/>
      <c r="X913" s="318"/>
      <c r="Y913" s="319">
        <v>0.3</v>
      </c>
      <c r="Z913" s="320"/>
      <c r="AA913" s="320"/>
      <c r="AB913" s="321"/>
      <c r="AC913" s="323" t="s">
        <v>80</v>
      </c>
      <c r="AD913" s="324"/>
      <c r="AE913" s="324"/>
      <c r="AF913" s="324"/>
      <c r="AG913" s="324"/>
      <c r="AH913" s="424" t="s">
        <v>827</v>
      </c>
      <c r="AI913" s="425"/>
      <c r="AJ913" s="425"/>
      <c r="AK913" s="426"/>
      <c r="AL913" s="424" t="s">
        <v>827</v>
      </c>
      <c r="AM913" s="425"/>
      <c r="AN913" s="425"/>
      <c r="AO913" s="426"/>
      <c r="AP913" s="322" t="s">
        <v>827</v>
      </c>
      <c r="AQ913" s="322"/>
      <c r="AR913" s="322"/>
      <c r="AS913" s="322"/>
      <c r="AT913" s="322"/>
      <c r="AU913" s="322"/>
      <c r="AV913" s="322"/>
      <c r="AW913" s="322"/>
      <c r="AX913" s="322"/>
      <c r="AY913">
        <f>COUNTA($C$913)</f>
        <v>1</v>
      </c>
    </row>
    <row r="914" spans="1:51" ht="30" customHeight="1" x14ac:dyDescent="0.15">
      <c r="A914" s="402">
        <v>4</v>
      </c>
      <c r="B914" s="402">
        <v>1</v>
      </c>
      <c r="C914" s="421" t="s">
        <v>820</v>
      </c>
      <c r="D914" s="416"/>
      <c r="E914" s="416"/>
      <c r="F914" s="416"/>
      <c r="G914" s="416"/>
      <c r="H914" s="416"/>
      <c r="I914" s="416"/>
      <c r="J914" s="417" t="s">
        <v>827</v>
      </c>
      <c r="K914" s="418"/>
      <c r="L914" s="418"/>
      <c r="M914" s="418"/>
      <c r="N914" s="418"/>
      <c r="O914" s="418"/>
      <c r="P914" s="317" t="s">
        <v>782</v>
      </c>
      <c r="Q914" s="318"/>
      <c r="R914" s="318"/>
      <c r="S914" s="318"/>
      <c r="T914" s="318"/>
      <c r="U914" s="318"/>
      <c r="V914" s="318"/>
      <c r="W914" s="318"/>
      <c r="X914" s="318"/>
      <c r="Y914" s="319">
        <v>0.3</v>
      </c>
      <c r="Z914" s="320"/>
      <c r="AA914" s="320"/>
      <c r="AB914" s="321"/>
      <c r="AC914" s="323" t="s">
        <v>80</v>
      </c>
      <c r="AD914" s="324"/>
      <c r="AE914" s="324"/>
      <c r="AF914" s="324"/>
      <c r="AG914" s="324"/>
      <c r="AH914" s="424" t="s">
        <v>827</v>
      </c>
      <c r="AI914" s="425"/>
      <c r="AJ914" s="425"/>
      <c r="AK914" s="426"/>
      <c r="AL914" s="424" t="s">
        <v>827</v>
      </c>
      <c r="AM914" s="425"/>
      <c r="AN914" s="425"/>
      <c r="AO914" s="426"/>
      <c r="AP914" s="322" t="s">
        <v>827</v>
      </c>
      <c r="AQ914" s="322"/>
      <c r="AR914" s="322"/>
      <c r="AS914" s="322"/>
      <c r="AT914" s="322"/>
      <c r="AU914" s="322"/>
      <c r="AV914" s="322"/>
      <c r="AW914" s="322"/>
      <c r="AX914" s="322"/>
      <c r="AY914">
        <f>COUNTA($C$914)</f>
        <v>1</v>
      </c>
    </row>
    <row r="915" spans="1:51" ht="30" customHeight="1" x14ac:dyDescent="0.15">
      <c r="A915" s="402">
        <v>5</v>
      </c>
      <c r="B915" s="402">
        <v>1</v>
      </c>
      <c r="C915" s="421" t="s">
        <v>821</v>
      </c>
      <c r="D915" s="416"/>
      <c r="E915" s="416"/>
      <c r="F915" s="416"/>
      <c r="G915" s="416"/>
      <c r="H915" s="416"/>
      <c r="I915" s="416"/>
      <c r="J915" s="417" t="s">
        <v>827</v>
      </c>
      <c r="K915" s="418"/>
      <c r="L915" s="418"/>
      <c r="M915" s="418"/>
      <c r="N915" s="418"/>
      <c r="O915" s="418"/>
      <c r="P915" s="317" t="s">
        <v>847</v>
      </c>
      <c r="Q915" s="318"/>
      <c r="R915" s="318"/>
      <c r="S915" s="318"/>
      <c r="T915" s="318"/>
      <c r="U915" s="318"/>
      <c r="V915" s="318"/>
      <c r="W915" s="318"/>
      <c r="X915" s="318"/>
      <c r="Y915" s="319">
        <v>0.3</v>
      </c>
      <c r="Z915" s="320"/>
      <c r="AA915" s="320"/>
      <c r="AB915" s="321"/>
      <c r="AC915" s="323" t="s">
        <v>80</v>
      </c>
      <c r="AD915" s="324"/>
      <c r="AE915" s="324"/>
      <c r="AF915" s="324"/>
      <c r="AG915" s="324"/>
      <c r="AH915" s="424" t="s">
        <v>827</v>
      </c>
      <c r="AI915" s="425"/>
      <c r="AJ915" s="425"/>
      <c r="AK915" s="426"/>
      <c r="AL915" s="424" t="s">
        <v>827</v>
      </c>
      <c r="AM915" s="425"/>
      <c r="AN915" s="425"/>
      <c r="AO915" s="426"/>
      <c r="AP915" s="322" t="s">
        <v>827</v>
      </c>
      <c r="AQ915" s="322"/>
      <c r="AR915" s="322"/>
      <c r="AS915" s="322"/>
      <c r="AT915" s="322"/>
      <c r="AU915" s="322"/>
      <c r="AV915" s="322"/>
      <c r="AW915" s="322"/>
      <c r="AX915" s="322"/>
      <c r="AY915">
        <f>COUNTA($C$915)</f>
        <v>1</v>
      </c>
    </row>
    <row r="916" spans="1:51" ht="30" customHeight="1" x14ac:dyDescent="0.15">
      <c r="A916" s="402">
        <v>6</v>
      </c>
      <c r="B916" s="402">
        <v>1</v>
      </c>
      <c r="C916" s="421" t="s">
        <v>822</v>
      </c>
      <c r="D916" s="416"/>
      <c r="E916" s="416"/>
      <c r="F916" s="416"/>
      <c r="G916" s="416"/>
      <c r="H916" s="416"/>
      <c r="I916" s="416"/>
      <c r="J916" s="417" t="s">
        <v>827</v>
      </c>
      <c r="K916" s="418"/>
      <c r="L916" s="418"/>
      <c r="M916" s="418"/>
      <c r="N916" s="418"/>
      <c r="O916" s="418"/>
      <c r="P916" s="317" t="s">
        <v>829</v>
      </c>
      <c r="Q916" s="318"/>
      <c r="R916" s="318"/>
      <c r="S916" s="318"/>
      <c r="T916" s="318"/>
      <c r="U916" s="318"/>
      <c r="V916" s="318"/>
      <c r="W916" s="318"/>
      <c r="X916" s="318"/>
      <c r="Y916" s="319">
        <v>0.1</v>
      </c>
      <c r="Z916" s="320"/>
      <c r="AA916" s="320"/>
      <c r="AB916" s="321"/>
      <c r="AC916" s="323" t="s">
        <v>80</v>
      </c>
      <c r="AD916" s="324"/>
      <c r="AE916" s="324"/>
      <c r="AF916" s="324"/>
      <c r="AG916" s="324"/>
      <c r="AH916" s="424" t="s">
        <v>827</v>
      </c>
      <c r="AI916" s="425"/>
      <c r="AJ916" s="425"/>
      <c r="AK916" s="426"/>
      <c r="AL916" s="424" t="s">
        <v>827</v>
      </c>
      <c r="AM916" s="425"/>
      <c r="AN916" s="425"/>
      <c r="AO916" s="426"/>
      <c r="AP916" s="322" t="s">
        <v>827</v>
      </c>
      <c r="AQ916" s="322"/>
      <c r="AR916" s="322"/>
      <c r="AS916" s="322"/>
      <c r="AT916" s="322"/>
      <c r="AU916" s="322"/>
      <c r="AV916" s="322"/>
      <c r="AW916" s="322"/>
      <c r="AX916" s="322"/>
      <c r="AY916">
        <f>COUNTA($C$916)</f>
        <v>1</v>
      </c>
    </row>
    <row r="917" spans="1:51" ht="30" customHeight="1" x14ac:dyDescent="0.15">
      <c r="A917" s="402">
        <v>7</v>
      </c>
      <c r="B917" s="402">
        <v>1</v>
      </c>
      <c r="C917" s="421" t="s">
        <v>823</v>
      </c>
      <c r="D917" s="416"/>
      <c r="E917" s="416"/>
      <c r="F917" s="416"/>
      <c r="G917" s="416"/>
      <c r="H917" s="416"/>
      <c r="I917" s="416"/>
      <c r="J917" s="417" t="s">
        <v>827</v>
      </c>
      <c r="K917" s="418"/>
      <c r="L917" s="418"/>
      <c r="M917" s="418"/>
      <c r="N917" s="418"/>
      <c r="O917" s="418"/>
      <c r="P917" s="317" t="s">
        <v>830</v>
      </c>
      <c r="Q917" s="318"/>
      <c r="R917" s="318"/>
      <c r="S917" s="318"/>
      <c r="T917" s="318"/>
      <c r="U917" s="318"/>
      <c r="V917" s="318"/>
      <c r="W917" s="318"/>
      <c r="X917" s="318"/>
      <c r="Y917" s="319">
        <v>0.1</v>
      </c>
      <c r="Z917" s="320"/>
      <c r="AA917" s="320"/>
      <c r="AB917" s="321"/>
      <c r="AC917" s="323" t="s">
        <v>80</v>
      </c>
      <c r="AD917" s="324"/>
      <c r="AE917" s="324"/>
      <c r="AF917" s="324"/>
      <c r="AG917" s="324"/>
      <c r="AH917" s="424" t="s">
        <v>827</v>
      </c>
      <c r="AI917" s="425"/>
      <c r="AJ917" s="425"/>
      <c r="AK917" s="426"/>
      <c r="AL917" s="424" t="s">
        <v>827</v>
      </c>
      <c r="AM917" s="425"/>
      <c r="AN917" s="425"/>
      <c r="AO917" s="426"/>
      <c r="AP917" s="322" t="s">
        <v>827</v>
      </c>
      <c r="AQ917" s="322"/>
      <c r="AR917" s="322"/>
      <c r="AS917" s="322"/>
      <c r="AT917" s="322"/>
      <c r="AU917" s="322"/>
      <c r="AV917" s="322"/>
      <c r="AW917" s="322"/>
      <c r="AX917" s="322"/>
      <c r="AY917">
        <f>COUNTA($C$917)</f>
        <v>1</v>
      </c>
    </row>
    <row r="918" spans="1:51" ht="30" customHeight="1" x14ac:dyDescent="0.15">
      <c r="A918" s="402">
        <v>8</v>
      </c>
      <c r="B918" s="402">
        <v>1</v>
      </c>
      <c r="C918" s="421" t="s">
        <v>824</v>
      </c>
      <c r="D918" s="416"/>
      <c r="E918" s="416"/>
      <c r="F918" s="416"/>
      <c r="G918" s="416"/>
      <c r="H918" s="416"/>
      <c r="I918" s="416"/>
      <c r="J918" s="417" t="s">
        <v>827</v>
      </c>
      <c r="K918" s="418"/>
      <c r="L918" s="418"/>
      <c r="M918" s="418"/>
      <c r="N918" s="418"/>
      <c r="O918" s="418"/>
      <c r="P918" s="317" t="s">
        <v>831</v>
      </c>
      <c r="Q918" s="318"/>
      <c r="R918" s="318"/>
      <c r="S918" s="318"/>
      <c r="T918" s="318"/>
      <c r="U918" s="318"/>
      <c r="V918" s="318"/>
      <c r="W918" s="318"/>
      <c r="X918" s="318"/>
      <c r="Y918" s="319">
        <v>0.1</v>
      </c>
      <c r="Z918" s="320"/>
      <c r="AA918" s="320"/>
      <c r="AB918" s="321"/>
      <c r="AC918" s="323" t="s">
        <v>80</v>
      </c>
      <c r="AD918" s="324"/>
      <c r="AE918" s="324"/>
      <c r="AF918" s="324"/>
      <c r="AG918" s="324"/>
      <c r="AH918" s="424" t="s">
        <v>827</v>
      </c>
      <c r="AI918" s="425"/>
      <c r="AJ918" s="425"/>
      <c r="AK918" s="426"/>
      <c r="AL918" s="424" t="s">
        <v>827</v>
      </c>
      <c r="AM918" s="425"/>
      <c r="AN918" s="425"/>
      <c r="AO918" s="426"/>
      <c r="AP918" s="322" t="s">
        <v>827</v>
      </c>
      <c r="AQ918" s="322"/>
      <c r="AR918" s="322"/>
      <c r="AS918" s="322"/>
      <c r="AT918" s="322"/>
      <c r="AU918" s="322"/>
      <c r="AV918" s="322"/>
      <c r="AW918" s="322"/>
      <c r="AX918" s="322"/>
      <c r="AY918">
        <f>COUNTA($C$918)</f>
        <v>1</v>
      </c>
    </row>
    <row r="919" spans="1:51" ht="30" customHeight="1" x14ac:dyDescent="0.15">
      <c r="A919" s="402">
        <v>9</v>
      </c>
      <c r="B919" s="402">
        <v>1</v>
      </c>
      <c r="C919" s="421" t="s">
        <v>825</v>
      </c>
      <c r="D919" s="416"/>
      <c r="E919" s="416"/>
      <c r="F919" s="416"/>
      <c r="G919" s="416"/>
      <c r="H919" s="416"/>
      <c r="I919" s="416"/>
      <c r="J919" s="417" t="s">
        <v>827</v>
      </c>
      <c r="K919" s="418"/>
      <c r="L919" s="418"/>
      <c r="M919" s="418"/>
      <c r="N919" s="418"/>
      <c r="O919" s="418"/>
      <c r="P919" s="317" t="s">
        <v>832</v>
      </c>
      <c r="Q919" s="318"/>
      <c r="R919" s="318"/>
      <c r="S919" s="318"/>
      <c r="T919" s="318"/>
      <c r="U919" s="318"/>
      <c r="V919" s="318"/>
      <c r="W919" s="318"/>
      <c r="X919" s="318"/>
      <c r="Y919" s="319">
        <v>0.1</v>
      </c>
      <c r="Z919" s="320"/>
      <c r="AA919" s="320"/>
      <c r="AB919" s="321"/>
      <c r="AC919" s="323" t="s">
        <v>80</v>
      </c>
      <c r="AD919" s="324"/>
      <c r="AE919" s="324"/>
      <c r="AF919" s="324"/>
      <c r="AG919" s="324"/>
      <c r="AH919" s="424" t="s">
        <v>827</v>
      </c>
      <c r="AI919" s="425"/>
      <c r="AJ919" s="425"/>
      <c r="AK919" s="426"/>
      <c r="AL919" s="424" t="s">
        <v>827</v>
      </c>
      <c r="AM919" s="425"/>
      <c r="AN919" s="425"/>
      <c r="AO919" s="426"/>
      <c r="AP919" s="322" t="s">
        <v>827</v>
      </c>
      <c r="AQ919" s="322"/>
      <c r="AR919" s="322"/>
      <c r="AS919" s="322"/>
      <c r="AT919" s="322"/>
      <c r="AU919" s="322"/>
      <c r="AV919" s="322"/>
      <c r="AW919" s="322"/>
      <c r="AX919" s="322"/>
      <c r="AY919">
        <f>COUNTA($C$919)</f>
        <v>1</v>
      </c>
    </row>
    <row r="920" spans="1:51" ht="30" customHeight="1" x14ac:dyDescent="0.15">
      <c r="A920" s="402">
        <v>10</v>
      </c>
      <c r="B920" s="402">
        <v>1</v>
      </c>
      <c r="C920" s="421" t="s">
        <v>826</v>
      </c>
      <c r="D920" s="416"/>
      <c r="E920" s="416"/>
      <c r="F920" s="416"/>
      <c r="G920" s="416"/>
      <c r="H920" s="416"/>
      <c r="I920" s="416"/>
      <c r="J920" s="417" t="s">
        <v>827</v>
      </c>
      <c r="K920" s="418"/>
      <c r="L920" s="418"/>
      <c r="M920" s="418"/>
      <c r="N920" s="418"/>
      <c r="O920" s="418"/>
      <c r="P920" s="317" t="s">
        <v>833</v>
      </c>
      <c r="Q920" s="318"/>
      <c r="R920" s="318"/>
      <c r="S920" s="318"/>
      <c r="T920" s="318"/>
      <c r="U920" s="318"/>
      <c r="V920" s="318"/>
      <c r="W920" s="318"/>
      <c r="X920" s="318"/>
      <c r="Y920" s="319">
        <v>0.1</v>
      </c>
      <c r="Z920" s="320"/>
      <c r="AA920" s="320"/>
      <c r="AB920" s="321"/>
      <c r="AC920" s="323" t="s">
        <v>80</v>
      </c>
      <c r="AD920" s="324"/>
      <c r="AE920" s="324"/>
      <c r="AF920" s="324"/>
      <c r="AG920" s="324"/>
      <c r="AH920" s="424" t="s">
        <v>827</v>
      </c>
      <c r="AI920" s="425"/>
      <c r="AJ920" s="425"/>
      <c r="AK920" s="426"/>
      <c r="AL920" s="424" t="s">
        <v>827</v>
      </c>
      <c r="AM920" s="425"/>
      <c r="AN920" s="425"/>
      <c r="AO920" s="426"/>
      <c r="AP920" s="322" t="s">
        <v>827</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365</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834</v>
      </c>
      <c r="D944" s="416"/>
      <c r="E944" s="416"/>
      <c r="F944" s="416"/>
      <c r="G944" s="416"/>
      <c r="H944" s="416"/>
      <c r="I944" s="416"/>
      <c r="J944" s="417" t="s">
        <v>827</v>
      </c>
      <c r="K944" s="418"/>
      <c r="L944" s="418"/>
      <c r="M944" s="418"/>
      <c r="N944" s="418"/>
      <c r="O944" s="418"/>
      <c r="P944" s="317" t="s">
        <v>845</v>
      </c>
      <c r="Q944" s="318"/>
      <c r="R944" s="318"/>
      <c r="S944" s="318"/>
      <c r="T944" s="318"/>
      <c r="U944" s="318"/>
      <c r="V944" s="318"/>
      <c r="W944" s="318"/>
      <c r="X944" s="318"/>
      <c r="Y944" s="319">
        <v>0.1</v>
      </c>
      <c r="Z944" s="320"/>
      <c r="AA944" s="320"/>
      <c r="AB944" s="321"/>
      <c r="AC944" s="323" t="s">
        <v>80</v>
      </c>
      <c r="AD944" s="324"/>
      <c r="AE944" s="324"/>
      <c r="AF944" s="324"/>
      <c r="AG944" s="324"/>
      <c r="AH944" s="419" t="s">
        <v>827</v>
      </c>
      <c r="AI944" s="420"/>
      <c r="AJ944" s="420"/>
      <c r="AK944" s="420"/>
      <c r="AL944" s="419" t="s">
        <v>827</v>
      </c>
      <c r="AM944" s="420"/>
      <c r="AN944" s="420"/>
      <c r="AO944" s="420"/>
      <c r="AP944" s="322" t="s">
        <v>827</v>
      </c>
      <c r="AQ944" s="322"/>
      <c r="AR944" s="322"/>
      <c r="AS944" s="322"/>
      <c r="AT944" s="322"/>
      <c r="AU944" s="322"/>
      <c r="AV944" s="322"/>
      <c r="AW944" s="322"/>
      <c r="AX944" s="322"/>
      <c r="AY944">
        <f t="shared" si="120"/>
        <v>1</v>
      </c>
    </row>
    <row r="945" spans="1:51" ht="30" customHeight="1" x14ac:dyDescent="0.15">
      <c r="A945" s="402">
        <v>2</v>
      </c>
      <c r="B945" s="402">
        <v>1</v>
      </c>
      <c r="C945" s="421" t="s">
        <v>835</v>
      </c>
      <c r="D945" s="416"/>
      <c r="E945" s="416"/>
      <c r="F945" s="416"/>
      <c r="G945" s="416"/>
      <c r="H945" s="416"/>
      <c r="I945" s="416"/>
      <c r="J945" s="417" t="s">
        <v>827</v>
      </c>
      <c r="K945" s="418"/>
      <c r="L945" s="418"/>
      <c r="M945" s="418"/>
      <c r="N945" s="418"/>
      <c r="O945" s="418"/>
      <c r="P945" s="317" t="s">
        <v>845</v>
      </c>
      <c r="Q945" s="318"/>
      <c r="R945" s="318"/>
      <c r="S945" s="318"/>
      <c r="T945" s="318"/>
      <c r="U945" s="318"/>
      <c r="V945" s="318"/>
      <c r="W945" s="318"/>
      <c r="X945" s="318"/>
      <c r="Y945" s="319">
        <v>0.1</v>
      </c>
      <c r="Z945" s="320"/>
      <c r="AA945" s="320"/>
      <c r="AB945" s="321"/>
      <c r="AC945" s="323" t="s">
        <v>80</v>
      </c>
      <c r="AD945" s="324"/>
      <c r="AE945" s="324"/>
      <c r="AF945" s="324"/>
      <c r="AG945" s="324"/>
      <c r="AH945" s="419" t="s">
        <v>827</v>
      </c>
      <c r="AI945" s="420"/>
      <c r="AJ945" s="420"/>
      <c r="AK945" s="420"/>
      <c r="AL945" s="419" t="s">
        <v>827</v>
      </c>
      <c r="AM945" s="420"/>
      <c r="AN945" s="420"/>
      <c r="AO945" s="420"/>
      <c r="AP945" s="322" t="s">
        <v>827</v>
      </c>
      <c r="AQ945" s="322"/>
      <c r="AR945" s="322"/>
      <c r="AS945" s="322"/>
      <c r="AT945" s="322"/>
      <c r="AU945" s="322"/>
      <c r="AV945" s="322"/>
      <c r="AW945" s="322"/>
      <c r="AX945" s="322"/>
      <c r="AY945">
        <f>COUNTA($C$945)</f>
        <v>1</v>
      </c>
    </row>
    <row r="946" spans="1:51" ht="30" customHeight="1" x14ac:dyDescent="0.15">
      <c r="A946" s="402">
        <v>3</v>
      </c>
      <c r="B946" s="402">
        <v>1</v>
      </c>
      <c r="C946" s="421" t="s">
        <v>836</v>
      </c>
      <c r="D946" s="416"/>
      <c r="E946" s="416"/>
      <c r="F946" s="416"/>
      <c r="G946" s="416"/>
      <c r="H946" s="416"/>
      <c r="I946" s="416"/>
      <c r="J946" s="417" t="s">
        <v>827</v>
      </c>
      <c r="K946" s="418"/>
      <c r="L946" s="418"/>
      <c r="M946" s="418"/>
      <c r="N946" s="418"/>
      <c r="O946" s="418"/>
      <c r="P946" s="317" t="s">
        <v>845</v>
      </c>
      <c r="Q946" s="318"/>
      <c r="R946" s="318"/>
      <c r="S946" s="318"/>
      <c r="T946" s="318"/>
      <c r="U946" s="318"/>
      <c r="V946" s="318"/>
      <c r="W946" s="318"/>
      <c r="X946" s="318"/>
      <c r="Y946" s="319">
        <v>0.1</v>
      </c>
      <c r="Z946" s="320"/>
      <c r="AA946" s="320"/>
      <c r="AB946" s="321"/>
      <c r="AC946" s="323" t="s">
        <v>80</v>
      </c>
      <c r="AD946" s="324"/>
      <c r="AE946" s="324"/>
      <c r="AF946" s="324"/>
      <c r="AG946" s="324"/>
      <c r="AH946" s="419" t="s">
        <v>827</v>
      </c>
      <c r="AI946" s="420"/>
      <c r="AJ946" s="420"/>
      <c r="AK946" s="420"/>
      <c r="AL946" s="419" t="s">
        <v>827</v>
      </c>
      <c r="AM946" s="420"/>
      <c r="AN946" s="420"/>
      <c r="AO946" s="420"/>
      <c r="AP946" s="322" t="s">
        <v>827</v>
      </c>
      <c r="AQ946" s="322"/>
      <c r="AR946" s="322"/>
      <c r="AS946" s="322"/>
      <c r="AT946" s="322"/>
      <c r="AU946" s="322"/>
      <c r="AV946" s="322"/>
      <c r="AW946" s="322"/>
      <c r="AX946" s="322"/>
      <c r="AY946">
        <f>COUNTA($C$946)</f>
        <v>1</v>
      </c>
    </row>
    <row r="947" spans="1:51" ht="30" customHeight="1" x14ac:dyDescent="0.15">
      <c r="A947" s="402">
        <v>4</v>
      </c>
      <c r="B947" s="402">
        <v>1</v>
      </c>
      <c r="C947" s="421" t="s">
        <v>837</v>
      </c>
      <c r="D947" s="416"/>
      <c r="E947" s="416"/>
      <c r="F947" s="416"/>
      <c r="G947" s="416"/>
      <c r="H947" s="416"/>
      <c r="I947" s="416"/>
      <c r="J947" s="417" t="s">
        <v>827</v>
      </c>
      <c r="K947" s="418"/>
      <c r="L947" s="418"/>
      <c r="M947" s="418"/>
      <c r="N947" s="418"/>
      <c r="O947" s="418"/>
      <c r="P947" s="317" t="s">
        <v>845</v>
      </c>
      <c r="Q947" s="318"/>
      <c r="R947" s="318"/>
      <c r="S947" s="318"/>
      <c r="T947" s="318"/>
      <c r="U947" s="318"/>
      <c r="V947" s="318"/>
      <c r="W947" s="318"/>
      <c r="X947" s="318"/>
      <c r="Y947" s="319">
        <v>0.1</v>
      </c>
      <c r="Z947" s="320"/>
      <c r="AA947" s="320"/>
      <c r="AB947" s="321"/>
      <c r="AC947" s="323" t="s">
        <v>80</v>
      </c>
      <c r="AD947" s="324"/>
      <c r="AE947" s="324"/>
      <c r="AF947" s="324"/>
      <c r="AG947" s="324"/>
      <c r="AH947" s="419" t="s">
        <v>827</v>
      </c>
      <c r="AI947" s="420"/>
      <c r="AJ947" s="420"/>
      <c r="AK947" s="420"/>
      <c r="AL947" s="419" t="s">
        <v>827</v>
      </c>
      <c r="AM947" s="420"/>
      <c r="AN947" s="420"/>
      <c r="AO947" s="420"/>
      <c r="AP947" s="322" t="s">
        <v>827</v>
      </c>
      <c r="AQ947" s="322"/>
      <c r="AR947" s="322"/>
      <c r="AS947" s="322"/>
      <c r="AT947" s="322"/>
      <c r="AU947" s="322"/>
      <c r="AV947" s="322"/>
      <c r="AW947" s="322"/>
      <c r="AX947" s="322"/>
      <c r="AY947">
        <f>COUNTA($C$947)</f>
        <v>1</v>
      </c>
    </row>
    <row r="948" spans="1:51" ht="30" customHeight="1" x14ac:dyDescent="0.15">
      <c r="A948" s="402">
        <v>5</v>
      </c>
      <c r="B948" s="402">
        <v>1</v>
      </c>
      <c r="C948" s="421" t="s">
        <v>838</v>
      </c>
      <c r="D948" s="416"/>
      <c r="E948" s="416"/>
      <c r="F948" s="416"/>
      <c r="G948" s="416"/>
      <c r="H948" s="416"/>
      <c r="I948" s="416"/>
      <c r="J948" s="417" t="s">
        <v>827</v>
      </c>
      <c r="K948" s="418"/>
      <c r="L948" s="418"/>
      <c r="M948" s="418"/>
      <c r="N948" s="418"/>
      <c r="O948" s="418"/>
      <c r="P948" s="317" t="s">
        <v>844</v>
      </c>
      <c r="Q948" s="318"/>
      <c r="R948" s="318"/>
      <c r="S948" s="318"/>
      <c r="T948" s="318"/>
      <c r="U948" s="318"/>
      <c r="V948" s="318"/>
      <c r="W948" s="318"/>
      <c r="X948" s="318"/>
      <c r="Y948" s="319">
        <v>0.1</v>
      </c>
      <c r="Z948" s="320"/>
      <c r="AA948" s="320"/>
      <c r="AB948" s="321"/>
      <c r="AC948" s="323" t="s">
        <v>80</v>
      </c>
      <c r="AD948" s="324"/>
      <c r="AE948" s="324"/>
      <c r="AF948" s="324"/>
      <c r="AG948" s="324"/>
      <c r="AH948" s="419" t="s">
        <v>827</v>
      </c>
      <c r="AI948" s="420"/>
      <c r="AJ948" s="420"/>
      <c r="AK948" s="420"/>
      <c r="AL948" s="419" t="s">
        <v>827</v>
      </c>
      <c r="AM948" s="420"/>
      <c r="AN948" s="420"/>
      <c r="AO948" s="420"/>
      <c r="AP948" s="322" t="s">
        <v>827</v>
      </c>
      <c r="AQ948" s="322"/>
      <c r="AR948" s="322"/>
      <c r="AS948" s="322"/>
      <c r="AT948" s="322"/>
      <c r="AU948" s="322"/>
      <c r="AV948" s="322"/>
      <c r="AW948" s="322"/>
      <c r="AX948" s="322"/>
      <c r="AY948">
        <f>COUNTA($C$948)</f>
        <v>1</v>
      </c>
    </row>
    <row r="949" spans="1:51" ht="30" customHeight="1" x14ac:dyDescent="0.15">
      <c r="A949" s="402">
        <v>6</v>
      </c>
      <c r="B949" s="402">
        <v>1</v>
      </c>
      <c r="C949" s="421" t="s">
        <v>839</v>
      </c>
      <c r="D949" s="416"/>
      <c r="E949" s="416"/>
      <c r="F949" s="416"/>
      <c r="G949" s="416"/>
      <c r="H949" s="416"/>
      <c r="I949" s="416"/>
      <c r="J949" s="417" t="s">
        <v>827</v>
      </c>
      <c r="K949" s="418"/>
      <c r="L949" s="418"/>
      <c r="M949" s="418"/>
      <c r="N949" s="418"/>
      <c r="O949" s="418"/>
      <c r="P949" s="317" t="s">
        <v>844</v>
      </c>
      <c r="Q949" s="318"/>
      <c r="R949" s="318"/>
      <c r="S949" s="318"/>
      <c r="T949" s="318"/>
      <c r="U949" s="318"/>
      <c r="V949" s="318"/>
      <c r="W949" s="318"/>
      <c r="X949" s="318"/>
      <c r="Y949" s="319">
        <v>0.1</v>
      </c>
      <c r="Z949" s="320"/>
      <c r="AA949" s="320"/>
      <c r="AB949" s="321"/>
      <c r="AC949" s="323" t="s">
        <v>80</v>
      </c>
      <c r="AD949" s="324"/>
      <c r="AE949" s="324"/>
      <c r="AF949" s="324"/>
      <c r="AG949" s="324"/>
      <c r="AH949" s="419" t="s">
        <v>827</v>
      </c>
      <c r="AI949" s="420"/>
      <c r="AJ949" s="420"/>
      <c r="AK949" s="420"/>
      <c r="AL949" s="419" t="s">
        <v>827</v>
      </c>
      <c r="AM949" s="420"/>
      <c r="AN949" s="420"/>
      <c r="AO949" s="420"/>
      <c r="AP949" s="322" t="s">
        <v>827</v>
      </c>
      <c r="AQ949" s="322"/>
      <c r="AR949" s="322"/>
      <c r="AS949" s="322"/>
      <c r="AT949" s="322"/>
      <c r="AU949" s="322"/>
      <c r="AV949" s="322"/>
      <c r="AW949" s="322"/>
      <c r="AX949" s="322"/>
      <c r="AY949">
        <f>COUNTA($C$949)</f>
        <v>1</v>
      </c>
    </row>
    <row r="950" spans="1:51" ht="30" customHeight="1" x14ac:dyDescent="0.15">
      <c r="A950" s="402">
        <v>7</v>
      </c>
      <c r="B950" s="402">
        <v>1</v>
      </c>
      <c r="C950" s="421" t="s">
        <v>840</v>
      </c>
      <c r="D950" s="416"/>
      <c r="E950" s="416"/>
      <c r="F950" s="416"/>
      <c r="G950" s="416"/>
      <c r="H950" s="416"/>
      <c r="I950" s="416"/>
      <c r="J950" s="417" t="s">
        <v>827</v>
      </c>
      <c r="K950" s="418"/>
      <c r="L950" s="418"/>
      <c r="M950" s="418"/>
      <c r="N950" s="418"/>
      <c r="O950" s="418"/>
      <c r="P950" s="317" t="s">
        <v>846</v>
      </c>
      <c r="Q950" s="318"/>
      <c r="R950" s="318"/>
      <c r="S950" s="318"/>
      <c r="T950" s="318"/>
      <c r="U950" s="318"/>
      <c r="V950" s="318"/>
      <c r="W950" s="318"/>
      <c r="X950" s="318"/>
      <c r="Y950" s="319">
        <v>0.1</v>
      </c>
      <c r="Z950" s="320"/>
      <c r="AA950" s="320"/>
      <c r="AB950" s="321"/>
      <c r="AC950" s="323" t="s">
        <v>80</v>
      </c>
      <c r="AD950" s="324"/>
      <c r="AE950" s="324"/>
      <c r="AF950" s="324"/>
      <c r="AG950" s="324"/>
      <c r="AH950" s="419" t="s">
        <v>827</v>
      </c>
      <c r="AI950" s="420"/>
      <c r="AJ950" s="420"/>
      <c r="AK950" s="420"/>
      <c r="AL950" s="419" t="s">
        <v>827</v>
      </c>
      <c r="AM950" s="420"/>
      <c r="AN950" s="420"/>
      <c r="AO950" s="420"/>
      <c r="AP950" s="322" t="s">
        <v>827</v>
      </c>
      <c r="AQ950" s="322"/>
      <c r="AR950" s="322"/>
      <c r="AS950" s="322"/>
      <c r="AT950" s="322"/>
      <c r="AU950" s="322"/>
      <c r="AV950" s="322"/>
      <c r="AW950" s="322"/>
      <c r="AX950" s="322"/>
      <c r="AY950">
        <f>COUNTA($C$950)</f>
        <v>1</v>
      </c>
    </row>
    <row r="951" spans="1:51" ht="30" customHeight="1" x14ac:dyDescent="0.15">
      <c r="A951" s="402">
        <v>8</v>
      </c>
      <c r="B951" s="402">
        <v>1</v>
      </c>
      <c r="C951" s="421" t="s">
        <v>841</v>
      </c>
      <c r="D951" s="416"/>
      <c r="E951" s="416"/>
      <c r="F951" s="416"/>
      <c r="G951" s="416"/>
      <c r="H951" s="416"/>
      <c r="I951" s="416"/>
      <c r="J951" s="417" t="s">
        <v>827</v>
      </c>
      <c r="K951" s="418"/>
      <c r="L951" s="418"/>
      <c r="M951" s="418"/>
      <c r="N951" s="418"/>
      <c r="O951" s="418"/>
      <c r="P951" s="317" t="s">
        <v>844</v>
      </c>
      <c r="Q951" s="318"/>
      <c r="R951" s="318"/>
      <c r="S951" s="318"/>
      <c r="T951" s="318"/>
      <c r="U951" s="318"/>
      <c r="V951" s="318"/>
      <c r="W951" s="318"/>
      <c r="X951" s="318"/>
      <c r="Y951" s="319">
        <v>0.1</v>
      </c>
      <c r="Z951" s="320"/>
      <c r="AA951" s="320"/>
      <c r="AB951" s="321"/>
      <c r="AC951" s="323" t="s">
        <v>80</v>
      </c>
      <c r="AD951" s="324"/>
      <c r="AE951" s="324"/>
      <c r="AF951" s="324"/>
      <c r="AG951" s="324"/>
      <c r="AH951" s="419" t="s">
        <v>827</v>
      </c>
      <c r="AI951" s="420"/>
      <c r="AJ951" s="420"/>
      <c r="AK951" s="420"/>
      <c r="AL951" s="419" t="s">
        <v>827</v>
      </c>
      <c r="AM951" s="420"/>
      <c r="AN951" s="420"/>
      <c r="AO951" s="420"/>
      <c r="AP951" s="322" t="s">
        <v>827</v>
      </c>
      <c r="AQ951" s="322"/>
      <c r="AR951" s="322"/>
      <c r="AS951" s="322"/>
      <c r="AT951" s="322"/>
      <c r="AU951" s="322"/>
      <c r="AV951" s="322"/>
      <c r="AW951" s="322"/>
      <c r="AX951" s="322"/>
      <c r="AY951">
        <f>COUNTA($C$951)</f>
        <v>1</v>
      </c>
    </row>
    <row r="952" spans="1:51" ht="30" customHeight="1" x14ac:dyDescent="0.15">
      <c r="A952" s="402">
        <v>9</v>
      </c>
      <c r="B952" s="402">
        <v>1</v>
      </c>
      <c r="C952" s="421" t="s">
        <v>842</v>
      </c>
      <c r="D952" s="416"/>
      <c r="E952" s="416"/>
      <c r="F952" s="416"/>
      <c r="G952" s="416"/>
      <c r="H952" s="416"/>
      <c r="I952" s="416"/>
      <c r="J952" s="417" t="s">
        <v>827</v>
      </c>
      <c r="K952" s="418"/>
      <c r="L952" s="418"/>
      <c r="M952" s="418"/>
      <c r="N952" s="418"/>
      <c r="O952" s="418"/>
      <c r="P952" s="317" t="s">
        <v>844</v>
      </c>
      <c r="Q952" s="318"/>
      <c r="R952" s="318"/>
      <c r="S952" s="318"/>
      <c r="T952" s="318"/>
      <c r="U952" s="318"/>
      <c r="V952" s="318"/>
      <c r="W952" s="318"/>
      <c r="X952" s="318"/>
      <c r="Y952" s="319">
        <v>0.1</v>
      </c>
      <c r="Z952" s="320"/>
      <c r="AA952" s="320"/>
      <c r="AB952" s="321"/>
      <c r="AC952" s="323" t="s">
        <v>80</v>
      </c>
      <c r="AD952" s="324"/>
      <c r="AE952" s="324"/>
      <c r="AF952" s="324"/>
      <c r="AG952" s="324"/>
      <c r="AH952" s="419" t="s">
        <v>827</v>
      </c>
      <c r="AI952" s="420"/>
      <c r="AJ952" s="420"/>
      <c r="AK952" s="420"/>
      <c r="AL952" s="419" t="s">
        <v>827</v>
      </c>
      <c r="AM952" s="420"/>
      <c r="AN952" s="420"/>
      <c r="AO952" s="420"/>
      <c r="AP952" s="322" t="s">
        <v>827</v>
      </c>
      <c r="AQ952" s="322"/>
      <c r="AR952" s="322"/>
      <c r="AS952" s="322"/>
      <c r="AT952" s="322"/>
      <c r="AU952" s="322"/>
      <c r="AV952" s="322"/>
      <c r="AW952" s="322"/>
      <c r="AX952" s="322"/>
      <c r="AY952">
        <f>COUNTA($C$952)</f>
        <v>1</v>
      </c>
    </row>
    <row r="953" spans="1:51" ht="30" customHeight="1" x14ac:dyDescent="0.15">
      <c r="A953" s="402">
        <v>10</v>
      </c>
      <c r="B953" s="402">
        <v>1</v>
      </c>
      <c r="C953" s="421" t="s">
        <v>843</v>
      </c>
      <c r="D953" s="416"/>
      <c r="E953" s="416"/>
      <c r="F953" s="416"/>
      <c r="G953" s="416"/>
      <c r="H953" s="416"/>
      <c r="I953" s="416"/>
      <c r="J953" s="417" t="s">
        <v>827</v>
      </c>
      <c r="K953" s="418"/>
      <c r="L953" s="418"/>
      <c r="M953" s="418"/>
      <c r="N953" s="418"/>
      <c r="O953" s="418"/>
      <c r="P953" s="317" t="s">
        <v>844</v>
      </c>
      <c r="Q953" s="318"/>
      <c r="R953" s="318"/>
      <c r="S953" s="318"/>
      <c r="T953" s="318"/>
      <c r="U953" s="318"/>
      <c r="V953" s="318"/>
      <c r="W953" s="318"/>
      <c r="X953" s="318"/>
      <c r="Y953" s="319">
        <v>0.1</v>
      </c>
      <c r="Z953" s="320"/>
      <c r="AA953" s="320"/>
      <c r="AB953" s="321"/>
      <c r="AC953" s="323" t="s">
        <v>80</v>
      </c>
      <c r="AD953" s="324"/>
      <c r="AE953" s="324"/>
      <c r="AF953" s="324"/>
      <c r="AG953" s="324"/>
      <c r="AH953" s="419" t="s">
        <v>827</v>
      </c>
      <c r="AI953" s="420"/>
      <c r="AJ953" s="420"/>
      <c r="AK953" s="420"/>
      <c r="AL953" s="419" t="s">
        <v>827</v>
      </c>
      <c r="AM953" s="420"/>
      <c r="AN953" s="420"/>
      <c r="AO953" s="420"/>
      <c r="AP953" s="322" t="s">
        <v>827</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365</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365</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365</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365</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328</v>
      </c>
      <c r="AQ1109" s="423"/>
      <c r="AR1109" s="423"/>
      <c r="AS1109" s="423"/>
      <c r="AT1109" s="423"/>
      <c r="AU1109" s="423"/>
      <c r="AV1109" s="423"/>
      <c r="AW1109" s="423"/>
      <c r="AX1109" s="423"/>
    </row>
    <row r="1110" spans="1:51" ht="30" customHeight="1" x14ac:dyDescent="0.15">
      <c r="A1110" s="402">
        <v>1</v>
      </c>
      <c r="B1110" s="402">
        <v>1</v>
      </c>
      <c r="C1110" s="890"/>
      <c r="D1110" s="890"/>
      <c r="E1110" s="262" t="s">
        <v>871</v>
      </c>
      <c r="F1110" s="889"/>
      <c r="G1110" s="889"/>
      <c r="H1110" s="889"/>
      <c r="I1110" s="889"/>
      <c r="J1110" s="417" t="s">
        <v>871</v>
      </c>
      <c r="K1110" s="418"/>
      <c r="L1110" s="418"/>
      <c r="M1110" s="418"/>
      <c r="N1110" s="418"/>
      <c r="O1110" s="418"/>
      <c r="P1110" s="317" t="s">
        <v>871</v>
      </c>
      <c r="Q1110" s="318"/>
      <c r="R1110" s="318"/>
      <c r="S1110" s="318"/>
      <c r="T1110" s="318"/>
      <c r="U1110" s="318"/>
      <c r="V1110" s="318"/>
      <c r="W1110" s="318"/>
      <c r="X1110" s="318"/>
      <c r="Y1110" s="319" t="s">
        <v>871</v>
      </c>
      <c r="Z1110" s="320"/>
      <c r="AA1110" s="320"/>
      <c r="AB1110" s="321"/>
      <c r="AC1110" s="323"/>
      <c r="AD1110" s="324"/>
      <c r="AE1110" s="324"/>
      <c r="AF1110" s="324"/>
      <c r="AG1110" s="324"/>
      <c r="AH1110" s="325" t="s">
        <v>871</v>
      </c>
      <c r="AI1110" s="326"/>
      <c r="AJ1110" s="326"/>
      <c r="AK1110" s="326"/>
      <c r="AL1110" s="327" t="s">
        <v>871</v>
      </c>
      <c r="AM1110" s="328"/>
      <c r="AN1110" s="328"/>
      <c r="AO1110" s="329"/>
      <c r="AP1110" s="322" t="s">
        <v>871</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04:Y811 Y802">
    <cfRule type="expression" dxfId="2813" priority="13689">
      <formula>IF(RIGHT(TEXT(Y802,"0.#"),1)=".",FALSE,TRUE)</formula>
    </cfRule>
    <cfRule type="expression" dxfId="2812" priority="13690">
      <formula>IF(RIGHT(TEXT(Y802,"0.#"),1)=".",TRUE,FALSE)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Q102">
    <cfRule type="expression" dxfId="2667" priority="13249">
      <formula>IF(RIGHT(TEXT(AQ102,"0.#"),1)=".",FALSE,TRUE)</formula>
    </cfRule>
    <cfRule type="expression" dxfId="2666" priority="13250">
      <formula>IF(RIGHT(TEXT(AQ102,"0.#"),1)=".",TRUE,FALSE)</formula>
    </cfRule>
  </conditionalFormatting>
  <conditionalFormatting sqref="AE104">
    <cfRule type="expression" dxfId="2665" priority="13247">
      <formula>IF(RIGHT(TEXT(AE104,"0.#"),1)=".",FALSE,TRUE)</formula>
    </cfRule>
    <cfRule type="expression" dxfId="2664" priority="13248">
      <formula>IF(RIGHT(TEXT(AE104,"0.#"),1)=".",TRUE,FALSE)</formula>
    </cfRule>
  </conditionalFormatting>
  <conditionalFormatting sqref="AI104">
    <cfRule type="expression" dxfId="2663" priority="13245">
      <formula>IF(RIGHT(TEXT(AI104,"0.#"),1)=".",FALSE,TRUE)</formula>
    </cfRule>
    <cfRule type="expression" dxfId="2662" priority="13246">
      <formula>IF(RIGHT(TEXT(AI104,"0.#"),1)=".",TRUE,FALSE)</formula>
    </cfRule>
  </conditionalFormatting>
  <conditionalFormatting sqref="AM104">
    <cfRule type="expression" dxfId="2661" priority="13243">
      <formula>IF(RIGHT(TEXT(AM104,"0.#"),1)=".",FALSE,TRUE)</formula>
    </cfRule>
    <cfRule type="expression" dxfId="2660" priority="13244">
      <formula>IF(RIGHT(TEXT(AM104,"0.#"),1)=".",TRUE,FALSE)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M116">
    <cfRule type="expression" dxfId="2613" priority="13187">
      <formula>IF(RIGHT(TEXT(AM116,"0.#"),1)=".",FALSE,TRUE)</formula>
    </cfRule>
    <cfRule type="expression" dxfId="2612" priority="13188">
      <formula>IF(RIGHT(TEXT(AM116,"0.#"),1)=".",TRUE,FALSE)</formula>
    </cfRule>
  </conditionalFormatting>
  <conditionalFormatting sqref="AE117 AM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Q117">
    <cfRule type="expression" dxfId="2607" priority="13179">
      <formula>IF(RIGHT(TEXT(AQ117,"0.#"),1)=".",FALSE,TRUE)</formula>
    </cfRule>
    <cfRule type="expression" dxfId="2606" priority="13180">
      <formula>IF(RIGHT(TEXT(AQ117,"0.#"),1)=".",TRUE,FALSE)</formula>
    </cfRule>
  </conditionalFormatting>
  <conditionalFormatting sqref="AE119 AQ119">
    <cfRule type="expression" dxfId="2605" priority="13177">
      <formula>IF(RIGHT(TEXT(AE119,"0.#"),1)=".",FALSE,TRUE)</formula>
    </cfRule>
    <cfRule type="expression" dxfId="2604" priority="13178">
      <formula>IF(RIGHT(TEXT(AE119,"0.#"),1)=".",TRUE,FALSE)</formula>
    </cfRule>
  </conditionalFormatting>
  <conditionalFormatting sqref="AI119">
    <cfRule type="expression" dxfId="2603" priority="13175">
      <formula>IF(RIGHT(TEXT(AI119,"0.#"),1)=".",FALSE,TRUE)</formula>
    </cfRule>
    <cfRule type="expression" dxfId="2602" priority="13176">
      <formula>IF(RIGHT(TEXT(AI119,"0.#"),1)=".",TRUE,FALSE)</formula>
    </cfRule>
  </conditionalFormatting>
  <conditionalFormatting sqref="AM119">
    <cfRule type="expression" dxfId="2601" priority="13173">
      <formula>IF(RIGHT(TEXT(AM119,"0.#"),1)=".",FALSE,TRUE)</formula>
    </cfRule>
    <cfRule type="expression" dxfId="2600" priority="13174">
      <formula>IF(RIGHT(TEXT(AM119,"0.#"),1)=".",TRUE,FALSE)</formula>
    </cfRule>
  </conditionalFormatting>
  <conditionalFormatting sqref="AQ120">
    <cfRule type="expression" dxfId="2599" priority="13165">
      <formula>IF(RIGHT(TEXT(AQ120,"0.#"),1)=".",FALSE,TRUE)</formula>
    </cfRule>
    <cfRule type="expression" dxfId="2598" priority="13166">
      <formula>IF(RIGHT(TEXT(AQ120,"0.#"),1)=".",TRUE,FALSE)</formula>
    </cfRule>
  </conditionalFormatting>
  <conditionalFormatting sqref="AE122 AQ122">
    <cfRule type="expression" dxfId="2597" priority="13163">
      <formula>IF(RIGHT(TEXT(AE122,"0.#"),1)=".",FALSE,TRUE)</formula>
    </cfRule>
    <cfRule type="expression" dxfId="2596" priority="13164">
      <formula>IF(RIGHT(TEXT(AE122,"0.#"),1)=".",TRUE,FALSE)</formula>
    </cfRule>
  </conditionalFormatting>
  <conditionalFormatting sqref="AI122">
    <cfRule type="expression" dxfId="2595" priority="13161">
      <formula>IF(RIGHT(TEXT(AI122,"0.#"),1)=".",FALSE,TRUE)</formula>
    </cfRule>
    <cfRule type="expression" dxfId="2594" priority="13162">
      <formula>IF(RIGHT(TEXT(AI122,"0.#"),1)=".",TRUE,FALSE)</formula>
    </cfRule>
  </conditionalFormatting>
  <conditionalFormatting sqref="AM122">
    <cfRule type="expression" dxfId="2593" priority="13159">
      <formula>IF(RIGHT(TEXT(AM122,"0.#"),1)=".",FALSE,TRUE)</formula>
    </cfRule>
    <cfRule type="expression" dxfId="2592" priority="13160">
      <formula>IF(RIGHT(TEXT(AM122,"0.#"),1)=".",TRUE,FALSE)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47:AO851 AL855:AO874">
    <cfRule type="expression" dxfId="2523" priority="6661">
      <formula>IF(AND(AL847&gt;=0, RIGHT(TEXT(AL847,"0.#"),1)&lt;&gt;"."),TRUE,FALSE)</formula>
    </cfRule>
    <cfRule type="expression" dxfId="2522" priority="6662">
      <formula>IF(AND(AL847&gt;=0, RIGHT(TEXT(AL847,"0.#"),1)="."),TRUE,FALSE)</formula>
    </cfRule>
    <cfRule type="expression" dxfId="2521" priority="6663">
      <formula>IF(AND(AL847&lt;0, RIGHT(TEXT(AL847,"0.#"),1)&lt;&gt;"."),TRUE,FALSE)</formula>
    </cfRule>
    <cfRule type="expression" dxfId="2520" priority="6664">
      <formula>IF(AND(AL847&lt;0, RIGHT(TEXT(AL847,"0.#"),1)="."),TRUE,FALSE)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M120">
    <cfRule type="expression" dxfId="2465" priority="3005">
      <formula>IF(RIGHT(TEXT(AM120,"0.#"),1)=".",FALSE,TRUE)</formula>
    </cfRule>
    <cfRule type="expression" dxfId="2464" priority="3006">
      <formula>IF(RIGHT(TEXT(AM120,"0.#"),1)=".",TRUE,FALSE)</formula>
    </cfRule>
  </conditionalFormatting>
  <conditionalFormatting sqref="AI126">
    <cfRule type="expression" dxfId="2463" priority="2995">
      <formula>IF(RIGHT(TEXT(AI126,"0.#"),1)=".",FALSE,TRUE)</formula>
    </cfRule>
    <cfRule type="expression" dxfId="2462" priority="2996">
      <formula>IF(RIGHT(TEXT(AI126,"0.#"),1)=".",TRUE,FALSE)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7:Y851 Y855:Y874">
    <cfRule type="expression" dxfId="2451" priority="2989">
      <formula>IF(RIGHT(TEXT(Y847,"0.#"),1)=".",FALSE,TRUE)</formula>
    </cfRule>
    <cfRule type="expression" dxfId="2450" priority="2990">
      <formula>IF(RIGHT(TEXT(Y847,"0.#"),1)=".",TRUE,FALSE)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0:AO1139">
    <cfRule type="expression" dxfId="2421" priority="2895">
      <formula>IF(AND(AL1110&gt;=0, RIGHT(TEXT(AL1110,"0.#"),1)&lt;&gt;"."),TRUE,FALSE)</formula>
    </cfRule>
    <cfRule type="expression" dxfId="2420" priority="2896">
      <formula>IF(AND(AL1110&gt;=0, RIGHT(TEXT(AL1110,"0.#"),1)="."),TRUE,FALSE)</formula>
    </cfRule>
    <cfRule type="expression" dxfId="2419" priority="2897">
      <formula>IF(AND(AL1110&lt;0, RIGHT(TEXT(AL1110,"0.#"),1)&lt;&gt;"."),TRUE,FALSE)</formula>
    </cfRule>
    <cfRule type="expression" dxfId="2418" priority="2898">
      <formula>IF(AND(AL1110&lt;0, RIGHT(TEXT(AL1110,"0.#"),1)="."),TRUE,FALSE)</formula>
    </cfRule>
  </conditionalFormatting>
  <conditionalFormatting sqref="Y1110:Y1139">
    <cfRule type="expression" dxfId="2417" priority="2893">
      <formula>IF(RIGHT(TEXT(Y1110,"0.#"),1)=".",FALSE,TRUE)</formula>
    </cfRule>
    <cfRule type="expression" dxfId="2416" priority="2894">
      <formula>IF(RIGHT(TEXT(Y1110,"0.#"),1)=".",TRUE,FALSE)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45:AO846">
    <cfRule type="expression" dxfId="2407" priority="2847">
      <formula>IF(AND(AL845&gt;=0, RIGHT(TEXT(AL845,"0.#"),1)&lt;&gt;"."),TRUE,FALSE)</formula>
    </cfRule>
    <cfRule type="expression" dxfId="2406" priority="2848">
      <formula>IF(AND(AL845&gt;=0, RIGHT(TEXT(AL845,"0.#"),1)="."),TRUE,FALSE)</formula>
    </cfRule>
    <cfRule type="expression" dxfId="2405" priority="2849">
      <formula>IF(AND(AL845&lt;0, RIGHT(TEXT(AL845,"0.#"),1)&lt;&gt;"."),TRUE,FALSE)</formula>
    </cfRule>
    <cfRule type="expression" dxfId="2404" priority="2850">
      <formula>IF(AND(AL845&lt;0, RIGHT(TEXT(AL845,"0.#"),1)="."),TRUE,FALSE)</formula>
    </cfRule>
  </conditionalFormatting>
  <conditionalFormatting sqref="Y845:Y846">
    <cfRule type="expression" dxfId="2403" priority="2845">
      <formula>IF(RIGHT(TEXT(Y845,"0.#"),1)=".",FALSE,TRUE)</formula>
    </cfRule>
    <cfRule type="expression" dxfId="2402" priority="2846">
      <formula>IF(RIGHT(TEXT(Y845,"0.#"),1)=".",TRUE,FALSE)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80:Y907">
    <cfRule type="expression" dxfId="2085" priority="2105">
      <formula>IF(RIGHT(TEXT(Y880,"0.#"),1)=".",FALSE,TRUE)</formula>
    </cfRule>
    <cfRule type="expression" dxfId="2084" priority="2106">
      <formula>IF(RIGHT(TEXT(Y880,"0.#"),1)=".",TRUE,FALSE)</formula>
    </cfRule>
  </conditionalFormatting>
  <conditionalFormatting sqref="Y878:Y879">
    <cfRule type="expression" dxfId="2083" priority="2099">
      <formula>IF(RIGHT(TEXT(Y878,"0.#"),1)=".",FALSE,TRUE)</formula>
    </cfRule>
    <cfRule type="expression" dxfId="2082" priority="2100">
      <formula>IF(RIGHT(TEXT(Y878,"0.#"),1)=".",TRUE,FALSE)</formula>
    </cfRule>
  </conditionalFormatting>
  <conditionalFormatting sqref="Y913:Y940">
    <cfRule type="expression" dxfId="2081" priority="2093">
      <formula>IF(RIGHT(TEXT(Y913,"0.#"),1)=".",FALSE,TRUE)</formula>
    </cfRule>
    <cfRule type="expression" dxfId="2080" priority="2094">
      <formula>IF(RIGHT(TEXT(Y913,"0.#"),1)=".",TRUE,FALSE)</formula>
    </cfRule>
  </conditionalFormatting>
  <conditionalFormatting sqref="Y911:Y912">
    <cfRule type="expression" dxfId="2079" priority="2087">
      <formula>IF(RIGHT(TEXT(Y911,"0.#"),1)=".",FALSE,TRUE)</formula>
    </cfRule>
    <cfRule type="expression" dxfId="2078" priority="2088">
      <formula>IF(RIGHT(TEXT(Y911,"0.#"),1)=".",TRUE,FALSE)</formula>
    </cfRule>
  </conditionalFormatting>
  <conditionalFormatting sqref="Y946 Y954:Y973">
    <cfRule type="expression" dxfId="2077" priority="2081">
      <formula>IF(RIGHT(TEXT(Y946,"0.#"),1)=".",FALSE,TRUE)</formula>
    </cfRule>
    <cfRule type="expression" dxfId="2076" priority="2082">
      <formula>IF(RIGHT(TEXT(Y946,"0.#"),1)=".",TRUE,FALSE)</formula>
    </cfRule>
  </conditionalFormatting>
  <conditionalFormatting sqref="Y944:Y945">
    <cfRule type="expression" dxfId="2075" priority="2075">
      <formula>IF(RIGHT(TEXT(Y944,"0.#"),1)=".",FALSE,TRUE)</formula>
    </cfRule>
    <cfRule type="expression" dxfId="2074" priority="2076">
      <formula>IF(RIGHT(TEXT(Y944,"0.#"),1)=".",TRUE,FALSE)</formula>
    </cfRule>
  </conditionalFormatting>
  <conditionalFormatting sqref="Y979:Y1006">
    <cfRule type="expression" dxfId="2073" priority="2069">
      <formula>IF(RIGHT(TEXT(Y979,"0.#"),1)=".",FALSE,TRUE)</formula>
    </cfRule>
    <cfRule type="expression" dxfId="2072" priority="2070">
      <formula>IF(RIGHT(TEXT(Y979,"0.#"),1)=".",TRUE,FALSE)</formula>
    </cfRule>
  </conditionalFormatting>
  <conditionalFormatting sqref="Y977:Y978">
    <cfRule type="expression" dxfId="2071" priority="2063">
      <formula>IF(RIGHT(TEXT(Y977,"0.#"),1)=".",FALSE,TRUE)</formula>
    </cfRule>
    <cfRule type="expression" dxfId="2070" priority="2064">
      <formula>IF(RIGHT(TEXT(Y977,"0.#"),1)=".",TRUE,FALSE)</formula>
    </cfRule>
  </conditionalFormatting>
  <conditionalFormatting sqref="Y1012:Y1039">
    <cfRule type="expression" dxfId="2069" priority="2057">
      <formula>IF(RIGHT(TEXT(Y1012,"0.#"),1)=".",FALSE,TRUE)</formula>
    </cfRule>
    <cfRule type="expression" dxfId="2068" priority="2058">
      <formula>IF(RIGHT(TEXT(Y1012,"0.#"),1)=".",TRUE,FALSE)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80:AO907">
    <cfRule type="expression" dxfId="1987" priority="2107">
      <formula>IF(AND(AL880&gt;=0, RIGHT(TEXT(AL880,"0.#"),1)&lt;&gt;"."),TRUE,FALSE)</formula>
    </cfRule>
    <cfRule type="expression" dxfId="1986" priority="2108">
      <formula>IF(AND(AL880&gt;=0, RIGHT(TEXT(AL880,"0.#"),1)="."),TRUE,FALSE)</formula>
    </cfRule>
    <cfRule type="expression" dxfId="1985" priority="2109">
      <formula>IF(AND(AL880&lt;0, RIGHT(TEXT(AL880,"0.#"),1)&lt;&gt;"."),TRUE,FALSE)</formula>
    </cfRule>
    <cfRule type="expression" dxfId="1984" priority="2110">
      <formula>IF(AND(AL880&lt;0, RIGHT(TEXT(AL880,"0.#"),1)="."),TRUE,FALSE)</formula>
    </cfRule>
  </conditionalFormatting>
  <conditionalFormatting sqref="AL878:AO879">
    <cfRule type="expression" dxfId="1983" priority="2101">
      <formula>IF(AND(AL878&gt;=0, RIGHT(TEXT(AL878,"0.#"),1)&lt;&gt;"."),TRUE,FALSE)</formula>
    </cfRule>
    <cfRule type="expression" dxfId="1982" priority="2102">
      <formula>IF(AND(AL878&gt;=0, RIGHT(TEXT(AL878,"0.#"),1)="."),TRUE,FALSE)</formula>
    </cfRule>
    <cfRule type="expression" dxfId="1981" priority="2103">
      <formula>IF(AND(AL878&lt;0, RIGHT(TEXT(AL878,"0.#"),1)&lt;&gt;"."),TRUE,FALSE)</formula>
    </cfRule>
    <cfRule type="expression" dxfId="1980" priority="2104">
      <formula>IF(AND(AL878&lt;0, RIGHT(TEXT(AL878,"0.#"),1)="."),TRUE,FALSE)</formula>
    </cfRule>
  </conditionalFormatting>
  <conditionalFormatting sqref="AL921:AO940">
    <cfRule type="expression" dxfId="1979" priority="2095">
      <formula>IF(AND(AL921&gt;=0, RIGHT(TEXT(AL921,"0.#"),1)&lt;&gt;"."),TRUE,FALSE)</formula>
    </cfRule>
    <cfRule type="expression" dxfId="1978" priority="2096">
      <formula>IF(AND(AL921&gt;=0, RIGHT(TEXT(AL921,"0.#"),1)="."),TRUE,FALSE)</formula>
    </cfRule>
    <cfRule type="expression" dxfId="1977" priority="2097">
      <formula>IF(AND(AL921&lt;0, RIGHT(TEXT(AL921,"0.#"),1)&lt;&gt;"."),TRUE,FALSE)</formula>
    </cfRule>
    <cfRule type="expression" dxfId="1976" priority="2098">
      <formula>IF(AND(AL921&lt;0, RIGHT(TEXT(AL921,"0.#"),1)="."),TRUE,FALSE)</formula>
    </cfRule>
  </conditionalFormatting>
  <conditionalFormatting sqref="AL954:AO973">
    <cfRule type="expression" dxfId="1975" priority="2083">
      <formula>IF(AND(AL954&gt;=0, RIGHT(TEXT(AL954,"0.#"),1)&lt;&gt;"."),TRUE,FALSE)</formula>
    </cfRule>
    <cfRule type="expression" dxfId="1974" priority="2084">
      <formula>IF(AND(AL954&gt;=0, RIGHT(TEXT(AL954,"0.#"),1)="."),TRUE,FALSE)</formula>
    </cfRule>
    <cfRule type="expression" dxfId="1973" priority="2085">
      <formula>IF(AND(AL954&lt;0, RIGHT(TEXT(AL954,"0.#"),1)&lt;&gt;"."),TRUE,FALSE)</formula>
    </cfRule>
    <cfRule type="expression" dxfId="1972" priority="2086">
      <formula>IF(AND(AL954&lt;0, RIGHT(TEXT(AL954,"0.#"),1)="."),TRUE,FALSE)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I120">
    <cfRule type="expression" dxfId="733" priority="33">
      <formula>IF(RIGHT(TEXT(AI120,"0.#"),1)=".",FALSE,TRUE)</formula>
    </cfRule>
    <cfRule type="expression" dxfId="732" priority="34">
      <formula>IF(RIGHT(TEXT(AI120,"0.#"),1)=".",TRUE,FALSE)</formula>
    </cfRule>
  </conditionalFormatting>
  <conditionalFormatting sqref="Y947">
    <cfRule type="expression" dxfId="731" priority="31">
      <formula>IF(RIGHT(TEXT(Y947,"0.#"),1)=".",FALSE,TRUE)</formula>
    </cfRule>
    <cfRule type="expression" dxfId="730" priority="32">
      <formula>IF(RIGHT(TEXT(Y947,"0.#"),1)=".",TRUE,FALSE)</formula>
    </cfRule>
  </conditionalFormatting>
  <conditionalFormatting sqref="Y948">
    <cfRule type="expression" dxfId="729" priority="29">
      <formula>IF(RIGHT(TEXT(Y948,"0.#"),1)=".",FALSE,TRUE)</formula>
    </cfRule>
    <cfRule type="expression" dxfId="728" priority="30">
      <formula>IF(RIGHT(TEXT(Y948,"0.#"),1)=".",TRUE,FALSE)</formula>
    </cfRule>
  </conditionalFormatting>
  <conditionalFormatting sqref="Y949">
    <cfRule type="expression" dxfId="727" priority="27">
      <formula>IF(RIGHT(TEXT(Y949,"0.#"),1)=".",FALSE,TRUE)</formula>
    </cfRule>
    <cfRule type="expression" dxfId="726" priority="28">
      <formula>IF(RIGHT(TEXT(Y949,"0.#"),1)=".",TRUE,FALSE)</formula>
    </cfRule>
  </conditionalFormatting>
  <conditionalFormatting sqref="Y950">
    <cfRule type="expression" dxfId="725" priority="25">
      <formula>IF(RIGHT(TEXT(Y950,"0.#"),1)=".",FALSE,TRUE)</formula>
    </cfRule>
    <cfRule type="expression" dxfId="724" priority="26">
      <formula>IF(RIGHT(TEXT(Y950,"0.#"),1)=".",TRUE,FALSE)</formula>
    </cfRule>
  </conditionalFormatting>
  <conditionalFormatting sqref="Y951">
    <cfRule type="expression" dxfId="723" priority="23">
      <formula>IF(RIGHT(TEXT(Y951,"0.#"),1)=".",FALSE,TRUE)</formula>
    </cfRule>
    <cfRule type="expression" dxfId="722" priority="24">
      <formula>IF(RIGHT(TEXT(Y951,"0.#"),1)=".",TRUE,FALSE)</formula>
    </cfRule>
  </conditionalFormatting>
  <conditionalFormatting sqref="Y952">
    <cfRule type="expression" dxfId="721" priority="21">
      <formula>IF(RIGHT(TEXT(Y952,"0.#"),1)=".",FALSE,TRUE)</formula>
    </cfRule>
    <cfRule type="expression" dxfId="720" priority="22">
      <formula>IF(RIGHT(TEXT(Y952,"0.#"),1)=".",TRUE,FALSE)</formula>
    </cfRule>
  </conditionalFormatting>
  <conditionalFormatting sqref="Y953">
    <cfRule type="expression" dxfId="719" priority="19">
      <formula>IF(RIGHT(TEXT(Y953,"0.#"),1)=".",FALSE,TRUE)</formula>
    </cfRule>
    <cfRule type="expression" dxfId="718" priority="20">
      <formula>IF(RIGHT(TEXT(Y953,"0.#"),1)=".",TRUE,FALSE)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Y853">
    <cfRule type="expression" dxfId="707" priority="7">
      <formula>IF(RIGHT(TEXT(Y853,"0.#"),1)=".",FALSE,TRUE)</formula>
    </cfRule>
    <cfRule type="expression" dxfId="706" priority="8">
      <formula>IF(RIGHT(TEXT(Y853,"0.#"),1)=".",TRUE,FALSE)</formula>
    </cfRule>
  </conditionalFormatting>
  <conditionalFormatting sqref="AL854:AO854">
    <cfRule type="expression" dxfId="705" priority="3">
      <formula>IF(AND(AL854&gt;=0, RIGHT(TEXT(AL854,"0.#"),1)&lt;&gt;"."),TRUE,FALSE)</formula>
    </cfRule>
    <cfRule type="expression" dxfId="704" priority="4">
      <formula>IF(AND(AL854&gt;=0, RIGHT(TEXT(AL854,"0.#"),1)="."),TRUE,FALSE)</formula>
    </cfRule>
    <cfRule type="expression" dxfId="703" priority="5">
      <formula>IF(AND(AL854&lt;0, RIGHT(TEXT(AL854,"0.#"),1)&lt;&gt;"."),TRUE,FALSE)</formula>
    </cfRule>
    <cfRule type="expression" dxfId="702" priority="6">
      <formula>IF(AND(AL854&lt;0, 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189" max="49" man="1"/>
    <brk id="699" max="49" man="1"/>
    <brk id="727" max="49" man="1"/>
    <brk id="747" max="49" man="1"/>
    <brk id="799"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422</v>
      </c>
      <c r="Z10" s="32" t="s">
        <v>555</v>
      </c>
      <c r="AA10" s="94" t="s">
        <v>516</v>
      </c>
      <c r="AB10" s="94" t="s">
        <v>649</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4"/>
      <c r="Z2" s="410"/>
      <c r="AA2" s="411"/>
      <c r="AB2" s="1008" t="s">
        <v>11</v>
      </c>
      <c r="AC2" s="1009"/>
      <c r="AD2" s="1010"/>
      <c r="AE2" s="996" t="s">
        <v>388</v>
      </c>
      <c r="AF2" s="996"/>
      <c r="AG2" s="996"/>
      <c r="AH2" s="996"/>
      <c r="AI2" s="996" t="s">
        <v>410</v>
      </c>
      <c r="AJ2" s="996"/>
      <c r="AK2" s="996"/>
      <c r="AL2" s="457"/>
      <c r="AM2" s="996" t="s">
        <v>507</v>
      </c>
      <c r="AN2" s="996"/>
      <c r="AO2" s="996"/>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5"/>
      <c r="Z3" s="1006"/>
      <c r="AA3" s="1007"/>
      <c r="AB3" s="1011"/>
      <c r="AC3" s="1012"/>
      <c r="AD3" s="1013"/>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4"/>
      <c r="I4" s="1014"/>
      <c r="J4" s="1014"/>
      <c r="K4" s="1014"/>
      <c r="L4" s="1014"/>
      <c r="M4" s="1014"/>
      <c r="N4" s="1014"/>
      <c r="O4" s="1015"/>
      <c r="P4" s="191"/>
      <c r="Q4" s="1022"/>
      <c r="R4" s="1022"/>
      <c r="S4" s="1022"/>
      <c r="T4" s="1022"/>
      <c r="U4" s="1022"/>
      <c r="V4" s="1022"/>
      <c r="W4" s="1022"/>
      <c r="X4" s="1023"/>
      <c r="Y4" s="1000" t="s">
        <v>12</v>
      </c>
      <c r="Z4" s="1001"/>
      <c r="AA4" s="1002"/>
      <c r="AB4" s="550"/>
      <c r="AC4" s="1003"/>
      <c r="AD4" s="100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3" t="s">
        <v>54</v>
      </c>
      <c r="Z5" s="997"/>
      <c r="AA5" s="998"/>
      <c r="AB5" s="521"/>
      <c r="AC5" s="999"/>
      <c r="AD5" s="99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180</v>
      </c>
      <c r="AC6" s="1029"/>
      <c r="AD6" s="102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347</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4"/>
      <c r="Z9" s="410"/>
      <c r="AA9" s="411"/>
      <c r="AB9" s="1008" t="s">
        <v>11</v>
      </c>
      <c r="AC9" s="1009"/>
      <c r="AD9" s="1010"/>
      <c r="AE9" s="996" t="s">
        <v>388</v>
      </c>
      <c r="AF9" s="996"/>
      <c r="AG9" s="996"/>
      <c r="AH9" s="996"/>
      <c r="AI9" s="996" t="s">
        <v>410</v>
      </c>
      <c r="AJ9" s="996"/>
      <c r="AK9" s="996"/>
      <c r="AL9" s="457"/>
      <c r="AM9" s="996" t="s">
        <v>507</v>
      </c>
      <c r="AN9" s="996"/>
      <c r="AO9" s="996"/>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5"/>
      <c r="Z10" s="1006"/>
      <c r="AA10" s="1007"/>
      <c r="AB10" s="1011"/>
      <c r="AC10" s="1012"/>
      <c r="AD10" s="101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0"/>
      <c r="AC11" s="1003"/>
      <c r="AD11" s="100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1"/>
      <c r="AC12" s="999"/>
      <c r="AD12" s="99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180</v>
      </c>
      <c r="AC13" s="1029"/>
      <c r="AD13" s="102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347</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4"/>
      <c r="Z16" s="410"/>
      <c r="AA16" s="411"/>
      <c r="AB16" s="1008" t="s">
        <v>11</v>
      </c>
      <c r="AC16" s="1009"/>
      <c r="AD16" s="1010"/>
      <c r="AE16" s="996" t="s">
        <v>388</v>
      </c>
      <c r="AF16" s="996"/>
      <c r="AG16" s="996"/>
      <c r="AH16" s="996"/>
      <c r="AI16" s="996" t="s">
        <v>410</v>
      </c>
      <c r="AJ16" s="996"/>
      <c r="AK16" s="996"/>
      <c r="AL16" s="457"/>
      <c r="AM16" s="996" t="s">
        <v>507</v>
      </c>
      <c r="AN16" s="996"/>
      <c r="AO16" s="996"/>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5"/>
      <c r="Z17" s="1006"/>
      <c r="AA17" s="1007"/>
      <c r="AB17" s="1011"/>
      <c r="AC17" s="1012"/>
      <c r="AD17" s="101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0"/>
      <c r="AC18" s="1003"/>
      <c r="AD18" s="100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1"/>
      <c r="AC19" s="999"/>
      <c r="AD19" s="99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180</v>
      </c>
      <c r="AC20" s="1029"/>
      <c r="AD20" s="102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347</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4"/>
      <c r="Z23" s="410"/>
      <c r="AA23" s="411"/>
      <c r="AB23" s="1008" t="s">
        <v>11</v>
      </c>
      <c r="AC23" s="1009"/>
      <c r="AD23" s="1010"/>
      <c r="AE23" s="996" t="s">
        <v>388</v>
      </c>
      <c r="AF23" s="996"/>
      <c r="AG23" s="996"/>
      <c r="AH23" s="996"/>
      <c r="AI23" s="996" t="s">
        <v>410</v>
      </c>
      <c r="AJ23" s="996"/>
      <c r="AK23" s="996"/>
      <c r="AL23" s="457"/>
      <c r="AM23" s="996" t="s">
        <v>507</v>
      </c>
      <c r="AN23" s="996"/>
      <c r="AO23" s="996"/>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5"/>
      <c r="Z24" s="1006"/>
      <c r="AA24" s="1007"/>
      <c r="AB24" s="1011"/>
      <c r="AC24" s="1012"/>
      <c r="AD24" s="101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0"/>
      <c r="AC25" s="1003"/>
      <c r="AD25" s="100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1"/>
      <c r="AC26" s="999"/>
      <c r="AD26" s="99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180</v>
      </c>
      <c r="AC27" s="1029"/>
      <c r="AD27" s="102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347</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4"/>
      <c r="Z30" s="410"/>
      <c r="AA30" s="411"/>
      <c r="AB30" s="1008" t="s">
        <v>11</v>
      </c>
      <c r="AC30" s="1009"/>
      <c r="AD30" s="1010"/>
      <c r="AE30" s="996" t="s">
        <v>388</v>
      </c>
      <c r="AF30" s="996"/>
      <c r="AG30" s="996"/>
      <c r="AH30" s="996"/>
      <c r="AI30" s="996" t="s">
        <v>410</v>
      </c>
      <c r="AJ30" s="996"/>
      <c r="AK30" s="996"/>
      <c r="AL30" s="457"/>
      <c r="AM30" s="996" t="s">
        <v>507</v>
      </c>
      <c r="AN30" s="996"/>
      <c r="AO30" s="996"/>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5"/>
      <c r="Z31" s="1006"/>
      <c r="AA31" s="1007"/>
      <c r="AB31" s="1011"/>
      <c r="AC31" s="1012"/>
      <c r="AD31" s="101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0"/>
      <c r="AC32" s="1003"/>
      <c r="AD32" s="100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1"/>
      <c r="AC33" s="999"/>
      <c r="AD33" s="99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180</v>
      </c>
      <c r="AC34" s="1029"/>
      <c r="AD34" s="102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347</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4"/>
      <c r="Z37" s="410"/>
      <c r="AA37" s="411"/>
      <c r="AB37" s="1008" t="s">
        <v>11</v>
      </c>
      <c r="AC37" s="1009"/>
      <c r="AD37" s="1010"/>
      <c r="AE37" s="996" t="s">
        <v>388</v>
      </c>
      <c r="AF37" s="996"/>
      <c r="AG37" s="996"/>
      <c r="AH37" s="996"/>
      <c r="AI37" s="996" t="s">
        <v>410</v>
      </c>
      <c r="AJ37" s="996"/>
      <c r="AK37" s="996"/>
      <c r="AL37" s="457"/>
      <c r="AM37" s="996" t="s">
        <v>507</v>
      </c>
      <c r="AN37" s="996"/>
      <c r="AO37" s="996"/>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5"/>
      <c r="Z38" s="1006"/>
      <c r="AA38" s="1007"/>
      <c r="AB38" s="1011"/>
      <c r="AC38" s="1012"/>
      <c r="AD38" s="101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0"/>
      <c r="AC39" s="1003"/>
      <c r="AD39" s="100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1"/>
      <c r="AC40" s="999"/>
      <c r="AD40" s="99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180</v>
      </c>
      <c r="AC41" s="1029"/>
      <c r="AD41" s="102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347</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4"/>
      <c r="Z44" s="410"/>
      <c r="AA44" s="411"/>
      <c r="AB44" s="1008" t="s">
        <v>11</v>
      </c>
      <c r="AC44" s="1009"/>
      <c r="AD44" s="1010"/>
      <c r="AE44" s="996" t="s">
        <v>388</v>
      </c>
      <c r="AF44" s="996"/>
      <c r="AG44" s="996"/>
      <c r="AH44" s="996"/>
      <c r="AI44" s="996" t="s">
        <v>410</v>
      </c>
      <c r="AJ44" s="996"/>
      <c r="AK44" s="996"/>
      <c r="AL44" s="457"/>
      <c r="AM44" s="996" t="s">
        <v>507</v>
      </c>
      <c r="AN44" s="996"/>
      <c r="AO44" s="996"/>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5"/>
      <c r="Z45" s="1006"/>
      <c r="AA45" s="1007"/>
      <c r="AB45" s="1011"/>
      <c r="AC45" s="1012"/>
      <c r="AD45" s="101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0"/>
      <c r="AC46" s="1003"/>
      <c r="AD46" s="100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1"/>
      <c r="AC47" s="999"/>
      <c r="AD47" s="99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180</v>
      </c>
      <c r="AC48" s="1029"/>
      <c r="AD48" s="102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347</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4"/>
      <c r="Z51" s="410"/>
      <c r="AA51" s="411"/>
      <c r="AB51" s="457" t="s">
        <v>11</v>
      </c>
      <c r="AC51" s="1009"/>
      <c r="AD51" s="1010"/>
      <c r="AE51" s="996" t="s">
        <v>388</v>
      </c>
      <c r="AF51" s="996"/>
      <c r="AG51" s="996"/>
      <c r="AH51" s="996"/>
      <c r="AI51" s="996" t="s">
        <v>410</v>
      </c>
      <c r="AJ51" s="996"/>
      <c r="AK51" s="996"/>
      <c r="AL51" s="457"/>
      <c r="AM51" s="996" t="s">
        <v>507</v>
      </c>
      <c r="AN51" s="996"/>
      <c r="AO51" s="996"/>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5"/>
      <c r="Z52" s="1006"/>
      <c r="AA52" s="1007"/>
      <c r="AB52" s="1011"/>
      <c r="AC52" s="1012"/>
      <c r="AD52" s="101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0"/>
      <c r="AC53" s="1003"/>
      <c r="AD53" s="100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1"/>
      <c r="AC54" s="999"/>
      <c r="AD54" s="99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180</v>
      </c>
      <c r="AC55" s="1029"/>
      <c r="AD55" s="102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347</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4"/>
      <c r="Z58" s="410"/>
      <c r="AA58" s="411"/>
      <c r="AB58" s="1008" t="s">
        <v>11</v>
      </c>
      <c r="AC58" s="1009"/>
      <c r="AD58" s="1010"/>
      <c r="AE58" s="996" t="s">
        <v>388</v>
      </c>
      <c r="AF58" s="996"/>
      <c r="AG58" s="996"/>
      <c r="AH58" s="996"/>
      <c r="AI58" s="996" t="s">
        <v>410</v>
      </c>
      <c r="AJ58" s="996"/>
      <c r="AK58" s="996"/>
      <c r="AL58" s="457"/>
      <c r="AM58" s="996" t="s">
        <v>507</v>
      </c>
      <c r="AN58" s="996"/>
      <c r="AO58" s="996"/>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5"/>
      <c r="Z59" s="1006"/>
      <c r="AA59" s="1007"/>
      <c r="AB59" s="1011"/>
      <c r="AC59" s="1012"/>
      <c r="AD59" s="101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0"/>
      <c r="AC60" s="1003"/>
      <c r="AD60" s="100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1"/>
      <c r="AC61" s="999"/>
      <c r="AD61" s="99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180</v>
      </c>
      <c r="AC62" s="1029"/>
      <c r="AD62" s="102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347</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4"/>
      <c r="Z65" s="410"/>
      <c r="AA65" s="411"/>
      <c r="AB65" s="1008" t="s">
        <v>11</v>
      </c>
      <c r="AC65" s="1009"/>
      <c r="AD65" s="1010"/>
      <c r="AE65" s="996" t="s">
        <v>388</v>
      </c>
      <c r="AF65" s="996"/>
      <c r="AG65" s="996"/>
      <c r="AH65" s="996"/>
      <c r="AI65" s="996" t="s">
        <v>410</v>
      </c>
      <c r="AJ65" s="996"/>
      <c r="AK65" s="996"/>
      <c r="AL65" s="457"/>
      <c r="AM65" s="996" t="s">
        <v>507</v>
      </c>
      <c r="AN65" s="996"/>
      <c r="AO65" s="996"/>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5"/>
      <c r="Z66" s="1006"/>
      <c r="AA66" s="1007"/>
      <c r="AB66" s="1011"/>
      <c r="AC66" s="1012"/>
      <c r="AD66" s="101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0"/>
      <c r="AC67" s="1003"/>
      <c r="AD67" s="100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1"/>
      <c r="AC68" s="999"/>
      <c r="AD68" s="99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2021-08-04T10:18:32Z</cp:lastPrinted>
  <dcterms:created xsi:type="dcterms:W3CDTF">2012-03-13T00:50:25Z</dcterms:created>
  <dcterms:modified xsi:type="dcterms:W3CDTF">2021-09-03T08:11:46Z</dcterms:modified>
</cp:coreProperties>
</file>