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616" i="3"/>
  <c r="AY213" i="3"/>
  <c r="AY255" i="3"/>
  <c r="AY604" i="3"/>
  <c r="AY459" i="3"/>
  <c r="AY645" i="3"/>
  <c r="AY271" i="3"/>
  <c r="AY369" i="3"/>
  <c r="AY417"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<sst xmlns="http://schemas.openxmlformats.org/spreadsheetml/2006/main" count="3444" uniqueCount="855">
  <si>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</si>
  <si>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</si>
  <si>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</si>
  <si>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</si>
  <si>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</si>
  <si>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</si>
  <si>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</si>
  <si>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</si>
  <si>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</si>
  <si>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</si>
  <si>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</si>
  <si>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</si>
  <si>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</si>
  <si>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</si>
  <si>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</si>
  <si>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</si>
  <si>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</si>
  <si>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</si>
  <si>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</si>
  <si>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</si>
  <si>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</si>
  <si>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</si>
  <si>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</si>
  <si>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</si>
  <si>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</si>
  <si>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</si>
  <si>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</si>
  <si>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</si>
  <si>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</si>
  <si>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</si>
  <si>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</si>
  <si>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</si>
  <si>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</si>
  <si>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</si>
  <si>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</si>
  <si>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</si>
  <si>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</si>
  <si>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</si>
  <si>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</si>
  <si>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</si>
  <si>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</si>
  <si>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</si>
  <si>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</si>
  <si>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</si>
  <si>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</si>
  <si>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</si>
  <si>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</si>
  <si>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</si>
  <si>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</si>
  <si>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</si>
  <si>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</si>
  <si>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</si>
  <si>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</si>
  <si>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</si>
  <si>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</si>
  <si>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</si>
  <si>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</si>
  <si>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</si>
  <si>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</si>
  <si>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</si>
  <si>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</si>
  <si>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</si>
  <si>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</si>
  <si>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</si>
  <si>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</si>
  <si>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</si>
  <si>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</si>
  <si>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</si>
  <si>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</si>
  <si>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</si>
  <si>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</si>
  <si>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</si>
  <si>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</si>
  <si>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</si>
  <si>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</si>
  <si>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</si>
  <si>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</si>
  <si>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</si>
  <si>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</si>
  <si>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</si>
  <si>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</si>
  <si>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</si>
  <si>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</si>
  <si>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</si>
  <si>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</si>
  <si>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</si>
  <si>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</si>
  <si>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</si>
  <si>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</si>
  <si>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</si>
  <si>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</si>
  <si>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</si>
  <si>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</si>
  <si>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</si>
  <si>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</si>
  <si>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</si>
  <si>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</si>
  <si>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</si>
  <si>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</si>
  <si>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</si>
  <si>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</si>
  <si>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</si>
  <si>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</si>
  <si>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</si>
  <si>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</si>
  <si>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</si>
  <si>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</si>
  <si>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</si>
  <si>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</si>
  <si>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</si>
  <si>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</si>
  <si>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</si>
  <si>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</si>
  <si>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</si>
  <si>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</si>
  <si>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</si>
  <si>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</si>
  <si>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</si>
  <si>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</si>
  <si>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</si>
  <si>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</si>
  <si>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</si>
  <si>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</si>
  <si>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</si>
  <si>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</si>
  <si>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</si>
  <si>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</si>
  <si>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</si>
  <si>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</si>
  <si>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</si>
  <si>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</si>
  <si>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</si>
  <si>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</si>
  <si>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</si>
  <si>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</si>
  <si>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</si>
  <si>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</si>
  <si>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</si>
  <si>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</si>
  <si>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</si>
  <si>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</si>
  <si>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</si>
  <si>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</si>
  <si>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</si>
  <si>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</si>
  <si>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</si>
  <si>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</si>
  <si>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</si>
  <si>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</si>
  <si>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</si>
  <si>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</si>
  <si>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</si>
  <si>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</si>
  <si>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</si>
  <si>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</si>
  <si>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</si>
  <si>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</si>
  <si>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</si>
  <si>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</si>
  <si>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</si>
  <si>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</si>
  <si>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</si>
  <si>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</si>
  <si>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</si>
  <si>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</si>
  <si>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</si>
  <si>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</si>
  <si>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</si>
  <si>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</si>
  <si>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</si>
  <si>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</si>
  <si>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</si>
  <si>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</si>
  <si>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</si>
  <si>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</si>
  <si>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</si>
  <si>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</si>
  <si>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</si>
  <si>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</si>
  <si>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</si>
  <si>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</si>
  <si>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</si>
  <si>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</si>
  <si>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</si>
  <si>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</si>
  <si>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</si>
  <si>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</si>
  <si>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</si>
  <si>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</si>
  <si>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</si>
  <si>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</si>
  <si>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</si>
  <si>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</si>
  <si>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</si>
  <si>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</si>
  <si>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</si>
  <si>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</si>
  <si>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</si>
  <si>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</si>
  <si>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</si>
  <si>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</si>
  <si>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</si>
  <si>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</si>
  <si>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</si>
  <si>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</si>
  <si>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</si>
  <si>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</si>
  <si>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</si>
  <si>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</si>
  <si>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</si>
  <si>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</si>
  <si>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</si>
  <si>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</si>
  <si>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</si>
  <si>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</si>
  <si>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</si>
  <si>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</si>
  <si>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</si>
  <si>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</si>
  <si>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</si>
  <si>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</si>
  <si>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</si>
  <si>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</si>
  <si>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</si>
  <si>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</si>
  <si>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</si>
  <si>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</si>
  <si>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</si>
  <si>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</si>
  <si>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</si>
  <si>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</si>
  <si>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</si>
  <si>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</si>
  <si>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</si>
  <si>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</si>
  <si>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</si>
  <si>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</si>
  <si>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</si>
  <si>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</si>
  <si>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</si>
  <si>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</si>
  <si>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</si>
  <si>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</si>
  <si>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</si>
  <si>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</si>
  <si>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</si>
  <si>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</si>
  <si>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</si>
  <si>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</si>
  <si>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</si>
  <si>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</si>
  <si>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</si>
  <si>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</si>
  <si>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</si>
  <si>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</si>
  <si>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</si>
  <si>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</si>
  <si>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</si>
  <si>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</si>
  <si>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</si>
  <si>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</si>
  <si>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</si>
  <si>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</si>
  <si>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</si>
  <si>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</si>
  <si>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</si>
  <si>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</si>
  <si>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</si>
  <si>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</si>
  <si>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</si>
  <si>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</si>
  <si>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</si>
  <si>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</si>
  <si>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</si>
  <si>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</si>
  <si>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</si>
  <si>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</si>
  <si>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</si>
  <si>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</si>
  <si>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</si>
  <si>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</si>
  <si>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</si>
  <si>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</si>
  <si>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</si>
  <si>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</si>
  <si>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</si>
  <si>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</si>
  <si>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</si>
  <si>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</si>
  <si>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</si>
  <si>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</si>
  <si>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</si>
  <si>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</si>
  <si>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</si>
  <si>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</si>
  <si>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</si>
  <si>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</si>
  <si>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</si>
  <si>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</si>
  <si>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</si>
  <si>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</si>
  <si>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</si>
  <si>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</si>
  <si>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</si>
  <si>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</si>
  <si>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</si>
  <si>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</si>
  <si>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</si>
  <si>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</si>
  <si>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</si>
  <si>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</si>
  <si>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</si>
  <si>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</si>
  <si>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</si>
  <si>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</si>
  <si>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</si>
  <si>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</si>
  <si>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</si>
  <si>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</si>
  <si>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</si>
  <si>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</si>
  <si>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</si>
  <si>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</si>
  <si>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</si>
  <si>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</si>
  <si>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</si>
  <si>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</si>
  <si>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</si>
  <si>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</si>
  <si>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</si>
  <si>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</si>
  <si>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</si>
  <si>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</si>
  <si>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</si>
  <si>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</si>
  <si>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</si>
  <si>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</si>
  <si>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</si>
  <si>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</si>
  <si>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</si>
  <si>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</si>
  <si>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</si>
  <si>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</si>
  <si>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</si>
  <si>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</si>
  <si>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</si>
  <si>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</si>
  <si>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</si>
  <si>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</si>
  <si>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</si>
  <si>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</si>
  <si>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</si>
  <si>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</si>
  <si>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</si>
  <si>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</si>
  <si>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</si>
  <si>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</si>
  <si>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</si>
  <si>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</si>
  <si>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</si>
  <si>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</si>
  <si>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</si>
  <si>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</si>
  <si>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</si>
  <si>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</si>
  <si>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</si>
  <si>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</si>
  <si>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</si>
  <si>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</si>
  <si>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</si>
  <si>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</si>
  <si>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</si>
  <si>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</si>
  <si>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</si>
  <si>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</si>
  <si>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</si>
  <si>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</si>
  <si>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</si>
  <si>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</si>
  <si>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</si>
  <si>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</si>
  <si>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</si>
  <si>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</si>
  <si>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</si>
  <si>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</si>
  <si>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</si>
  <si>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</si>
  <si>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</si>
  <si>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</si>
  <si>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</si>
  <si>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</si>
  <si>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</si>
  <si>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</si>
  <si>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</si>
  <si>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</si>
  <si>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</si>
  <si>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</si>
  <si>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</si>
  <si>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</si>
  <si>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</si>
  <si>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</si>
  <si>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</si>
  <si>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</si>
  <si>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</si>
  <si>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</si>
  <si>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</si>
  <si>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</si>
  <si>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</si>
  <si>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</si>
  <si>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</si>
  <si>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</si>
  <si>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</si>
  <si>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</si>
  <si>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</si>
  <si>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</si>
  <si>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</si>
  <si>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</si>
  <si>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</si>
  <si>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</si>
  <si>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</si>
  <si>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</si>
  <si>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</si>
  <si>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</si>
  <si>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</si>
  <si>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</si>
  <si>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</si>
  <si>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</si>
  <si>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</si>
  <si>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</si>
  <si>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</si>
  <si>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</si>
  <si>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</si>
  <si>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</si>
  <si>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</si>
  <si>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</si>
  <si>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</si>
  <si>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</si>
  <si>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</si>
  <si>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</si>
  <si>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</si>
  <si>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</si>
  <si>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</si>
  <si>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</si>
  <si>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</si>
  <si>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</si>
  <si>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</si>
  <si>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</si>
  <si>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</si>
  <si>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</si>
  <si>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</si>
  <si>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</si>
  <si>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</si>
  <si>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</si>
  <si>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</si>
  <si>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</si>
  <si>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</si>
  <si>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</si>
  <si>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</si>
  <si>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</si>
  <si>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</si>
  <si>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</si>
  <si>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</si>
  <si>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</si>
  <si>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</si>
  <si>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</si>
  <si>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</si>
  <si>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</si>
  <si>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</si>
  <si>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</si>
  <si>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</si>
  <si>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</si>
  <si>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</si>
  <si>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</si>
  <si>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</si>
  <si>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</si>
  <si>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</si>
  <si>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</si>
  <si>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</si>
  <si>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</si>
  <si>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</si>
  <si>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</si>
  <si>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</si>
  <si>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</si>
  <si>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</si>
  <si>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</si>
  <si>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</si>
  <si>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</si>
  <si>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</si>
  <si>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</si>
  <si>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</si>
  <si>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</si>
  <si>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</si>
  <si>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</si>
  <si>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</si>
  <si>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</si>
  <si>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</si>
  <si>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</si>
  <si>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</si>
  <si>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</si>
  <si>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</si>
  <si>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</si>
  <si>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</si>
  <si>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</si>
  <si>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</si>
  <si>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</si>
  <si>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</si>
  <si>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</si>
  <si>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</si>
  <si>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</si>
  <si>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</si>
  <si>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</si>
  <si>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</si>
  <si>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</si>
  <si>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</si>
  <si>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</si>
  <si>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</si>
  <si>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</si>
  <si>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</si>
  <si>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</si>
  <si>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</si>
  <si>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</si>
  <si>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</si>
  <si>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</si>
  <si>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</si>
  <si>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</si>
  <si>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</si>
  <si>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</si>
  <si>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</si>
  <si>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</si>
  <si>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</si>
  <si>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</si>
  <si>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</si>
  <si>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</si>
  <si>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</si>
  <si>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</si>
  <si>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</si>
  <si>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</si>
  <si>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</si>
  <si>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</si>
  <si>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</si>
  <si>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</si>
  <si>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</si>
  <si>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</si>
  <si>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</si>
  <si>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</si>
  <si>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</si>
  <si>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</si>
  <si>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</si>
  <si>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</si>
  <si>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</si>
  <si>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</si>
  <si>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</si>
  <si>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</si>
  <si>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</si>
  <si>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</si>
  <si>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</si>
  <si>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</si>
  <si>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</si>
  <si>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</si>
  <si>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</si>
  <si>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</si>
  <si>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</si>
  <si>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</si>
  <si>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</si>
  <si>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</si>
  <si>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</si>
  <si>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</si>
  <si>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</si>
  <si>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</si>
  <si>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</si>
  <si>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</si>
  <si>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</si>
  <si>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</si>
  <si>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</si>
  <si>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</si>
  <si>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</si>
  <si>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</si>
  <si>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</si>
  <si>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</si>
  <si>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</si>
  <si>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</si>
  <si>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</si>
  <si>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</si>
  <si>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</si>
  <si>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</si>
  <si>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</si>
  <si>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</si>
  <si>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</si>
  <si>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</si>
  <si>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</si>
  <si>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</si>
  <si>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</si>
  <si>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</si>
  <si>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</si>
  <si>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</si>
  <si>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</si>
  <si>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</si>
  <si>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</si>
  <si>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</si>
  <si>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</si>
  <si>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</si>
  <si>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</si>
  <si>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</si>
  <si>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</si>
  <si>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</si>
  <si>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</si>
  <si>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</si>
  <si>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</si>
  <si>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</si>
  <si>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</si>
  <si>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</si>
  <si>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</si>
  <si>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</si>
  <si>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</si>
  <si>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</si>
  <si>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</si>
  <si>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</si>
  <si>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</si>
  <si>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</si>
  <si>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</si>
  <si>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</si>
  <si>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</si>
  <si>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</si>
  <si>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</si>
  <si>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</si>
  <si>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</si>
  <si>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</si>
  <si>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</si>
  <si>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</si>
  <si>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</si>
  <si>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</si>
  <si>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</si>
  <si>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</si>
  <si>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</si>
  <si>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</si>
  <si>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</si>
  <si>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</si>
  <si>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</si>
  <si>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</si>
  <si>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</si>
  <si>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</si>
  <si>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</si>
  <si>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</si>
  <si>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</si>
  <si>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</si>
  <si>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</si>
  <si>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</si>
  <si>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</si>
  <si>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</si>
  <si>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</si>
  <si>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</si>
  <si>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</si>
  <si>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</si>
  <si>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</si>
  <si>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</si>
  <si>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</si>
  <si>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</si>
  <si>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</si>
  <si>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</si>
  <si>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</si>
  <si>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</si>
  <si>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</si>
  <si>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</si>
  <si>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</si>
  <si>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</si>
  <si>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</si>
  <si>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</si>
  <si>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</si>
  <si>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</si>
  <si>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</si>
  <si>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</si>
  <si>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</si>
  <si>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</si>
  <si>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</si>
  <si>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</si>
  <si>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</si>
  <si>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</si>
  <si>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</si>
  <si>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</si>
  <si>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</si>
  <si>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</si>
  <si>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</si>
  <si>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</si>
  <si>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</si>
  <si>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</si>
  <si>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</si>
  <si>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</si>
  <si>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</si>
  <si>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</si>
  <si>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</si>
  <si>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</si>
  <si>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</si>
  <si>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</si>
  <si>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</si>
  <si>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</si>
  <si>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</si>
  <si>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</si>
  <si>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</si>
  <si>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</si>
  <si>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</si>
  <si>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</si>
  <si>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</si>
  <si>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</si>
  <si>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</si>
  <si>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</si>
  <si>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</si>
  <si>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</si>
  <si>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</si>
  <si>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</si>
  <si>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</si>
  <si>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</si>
  <si>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</si>
  <si>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</si>
  <si>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</si>
  <si>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騒音防止事業（住宅防音）</t>
    <phoneticPr fontId="5"/>
  </si>
  <si>
    <t>地方協力局</t>
  </si>
  <si>
    <t>○</t>
  </si>
  <si>
    <t>防衛施設周辺の生活環境の整備等に関する法律第４条</t>
  </si>
  <si>
    <t>平成３１年度以降に係る防衛計画の大綱、中期防衛力整備計画（平成３１年度～平成３５年度）（平成３０年１２月１８日　国家安全保障会議決定・閣議決定）</t>
  </si>
  <si>
    <t>　防衛施設は、わが国の防衛力と日米安全保障体制を支える基盤として必要不可欠なものであり、これらは、演習場、飛行場などの用途が多岐にわたり、広大な土地を必要とするものである。
　航空機による頻繁な離着陸、火砲による射撃が周辺地域の生活環境に大きな影響を及ぼす場合があり、さらにジェット戦闘機等による航空機騒音については、各地で訴訟が提起されている状況である。　
　これらの障害が著しいと認めて防衛大臣が指定する第一種区域の指定の際現に所在する住宅等を対象にその障害を防止し、又は軽減するため住宅の所有者等が行う防音工事に対して国が補助金の交付を行うことによって、関係住民の生活の安定及び福祉の向上に寄与することで理解と協力が得られ、ひいては、防衛施設の安定的な使用に寄与する。</t>
  </si>
  <si>
    <t>　防衛施設は、わが国の防衛力と日米安全保障体制を支える基盤として必要不可欠なものであり、これらは、演習場、飛行場などの用途が多岐にわたり、広大な土地を必要とするものである。
　航空機による頻繁な離着陸、火砲による射撃が周辺地域の生活環境に大きな影響を及ぼす場合があり、さらにジェット戦闘機等による航空機騒音については、各地で訴訟が提起されている状況である。　
　これらの障害が著しいと認めて防衛大臣が指定する第一種区域の指定の際現に所在する住宅等を対象にその障害を防止し、又は軽減するため住宅の所有者等が行う防音工事に対して国が補助金の交付を行うことによって、関係住民の生活の安定及び福祉の向上に寄与することで理解と協力が得られ、ひいては、防衛施設の安定的な使用に寄与する。</t>
    <phoneticPr fontId="5"/>
  </si>
  <si>
    <t>　自衛隊等の航空機の離陸、着陸等の頻繁な実施により生ずる音響等に起因する障害が著しいと認めて防衛大臣が指定する第一種区域の指定の際現に所在する住宅等を対象に、自衛隊等の航空機の音響等に起因する障害を防止又は軽減するため住宅の所有者等が行う防音工事に対し、助成を行うものである。
　なお、補助率10/10により防音工事、補助率9/10（生活保護法（昭和25年法律第144号）第６条第１項に規定する被保護者等である場合は10/10）により空気調和機器機能復旧工事、補助率10/10により防音建具機能復旧工事についてそれぞれ助成を行うものである。</t>
  </si>
  <si>
    <t>-</t>
  </si>
  <si>
    <t>教育施設等騒音防止対策事業費補助金</t>
    <rPh sb="0" eb="2">
      <t>キョウイク</t>
    </rPh>
    <rPh sb="2" eb="4">
      <t>シセツ</t>
    </rPh>
    <rPh sb="4" eb="5">
      <t>トウ</t>
    </rPh>
    <rPh sb="5" eb="7">
      <t>ソウオン</t>
    </rPh>
    <rPh sb="7" eb="9">
      <t>ボウシ</t>
    </rPh>
    <rPh sb="9" eb="11">
      <t>タイサク</t>
    </rPh>
    <rPh sb="11" eb="14">
      <t>ジギョウヒ</t>
    </rPh>
    <rPh sb="14" eb="17">
      <t>ホジョキン</t>
    </rPh>
    <phoneticPr fontId="5"/>
  </si>
  <si>
    <t>住宅防音工事助成申請等事務委託費</t>
    <rPh sb="0" eb="2">
      <t>ジュウタク</t>
    </rPh>
    <rPh sb="2" eb="4">
      <t>ボウオン</t>
    </rPh>
    <rPh sb="4" eb="6">
      <t>コウジ</t>
    </rPh>
    <rPh sb="6" eb="8">
      <t>ジョセイ</t>
    </rPh>
    <rPh sb="8" eb="10">
      <t>シンセイ</t>
    </rPh>
    <rPh sb="10" eb="11">
      <t>トウ</t>
    </rPh>
    <rPh sb="11" eb="13">
      <t>ジム</t>
    </rPh>
    <rPh sb="13" eb="15">
      <t>イタク</t>
    </rPh>
    <rPh sb="15" eb="16">
      <t>ヒ</t>
    </rPh>
    <phoneticPr fontId="5"/>
  </si>
  <si>
    <t>防衛施設安定運用業務庁費</t>
  </si>
  <si>
    <t>職員旅費</t>
    <rPh sb="0" eb="2">
      <t>ショクイン</t>
    </rPh>
    <rPh sb="2" eb="4">
      <t>リョヒ</t>
    </rPh>
    <phoneticPr fontId="5"/>
  </si>
  <si>
    <t>防音工事対象世帯に対する防音工事の実施</t>
    <phoneticPr fontId="5"/>
  </si>
  <si>
    <t>防音工事対象世帯数に対する工事進捗率（中間目標及び目標最終年度については、住宅所有者等の希望時期により変動することから設定できない）</t>
    <phoneticPr fontId="5"/>
  </si>
  <si>
    <t>令和２年度防音工事進捗状況</t>
    <rPh sb="0" eb="2">
      <t>レイワ</t>
    </rPh>
    <rPh sb="3" eb="5">
      <t>ネンド</t>
    </rPh>
    <rPh sb="4" eb="5">
      <t>ド</t>
    </rPh>
    <phoneticPr fontId="5"/>
  </si>
  <si>
    <t>防音工事実施世帯数
（初めて防音工事を実施する世帯のほか、防音建具及び空気調和機器の機能復旧工事等を実施した世帯を含む。）</t>
  </si>
  <si>
    <t>世帯</t>
    <rPh sb="0" eb="2">
      <t>セタイ</t>
    </rPh>
    <phoneticPr fontId="5"/>
  </si>
  <si>
    <t>百万円/世帯</t>
    <rPh sb="0" eb="3">
      <t>ヒャクマンエン</t>
    </rPh>
    <rPh sb="4" eb="6">
      <t>セタイ</t>
    </rPh>
    <phoneticPr fontId="5"/>
  </si>
  <si>
    <t>37,996/23,524</t>
  </si>
  <si>
    <t>50,755/25,637</t>
  </si>
  <si>
    <t>Ⅰ－４　我が国自身の防衛体制の強化（防衛力を支える要素）</t>
    <rPh sb="4" eb="5">
      <t>ワ</t>
    </rPh>
    <rPh sb="6" eb="7">
      <t>クニ</t>
    </rPh>
    <rPh sb="7" eb="9">
      <t>ジシン</t>
    </rPh>
    <rPh sb="10" eb="12">
      <t>ボウエイ</t>
    </rPh>
    <rPh sb="12" eb="14">
      <t>タイセイ</t>
    </rPh>
    <rPh sb="15" eb="17">
      <t>キョウカ</t>
    </rPh>
    <rPh sb="18" eb="21">
      <t>ボウエイリョク</t>
    </rPh>
    <rPh sb="22" eb="23">
      <t>ササ</t>
    </rPh>
    <rPh sb="25" eb="27">
      <t>ヨウソ</t>
    </rPh>
    <phoneticPr fontId="5"/>
  </si>
  <si>
    <t>-</t>
    <phoneticPr fontId="5"/>
  </si>
  <si>
    <t>防衛施設とその周辺地域とのより一層の調和</t>
    <phoneticPr fontId="5"/>
  </si>
  <si>
    <t>防衛施設周辺対策事業の推進</t>
    <phoneticPr fontId="5"/>
  </si>
  <si>
    <t>令和５年度</t>
    <phoneticPr fontId="5"/>
  </si>
  <si>
    <t>　本事業は、補助事業者（住民等）が騒音を防止又は軽減するため、防衛施設周辺における住宅防音事業及び空気調和機器稼働事業に関する補助金交付要綱に基づき申請し、事業を実施していることから、国民や社会のニーズを的確に反映している。</t>
  </si>
  <si>
    <t>　本事業は、防衛という国民の利益のために特定の地域の住民が受けている不利益を公平の観点から是正する、いわば補償的な性格を有するものであり、国の責務として国自ら行うものである。</t>
  </si>
  <si>
    <t>　本事業は、自衛隊等の航空機の離陸、着陸等の頻繁な実施により生ずる音響に起因する障害が著しいと認めて防衛大臣が指定する第一種区域の指定の際現に所在する住宅等を対象にその障害を防止し、又は軽減するため住宅の所有者等が行う防音工事に対して国が補助金の交付行うことによって、関係住民の生活の安定及び福祉の向上が図られることにより、防衛行政に対する理解と協力が得られるため、必要かつ適切な事業である。</t>
  </si>
  <si>
    <t>有</t>
  </si>
  <si>
    <t>無</t>
  </si>
  <si>
    <t>　住宅所有者等への補助金については、補助事業であり、国において入札・契約は行っていない。
　なお、住宅防音事業に係る事務手続補助等委託業務については、一般競争入札を利用し、競争性を確保しているため、支出先の選定は妥当である。また、これまで、商工会議所、行政書士会等に対して住宅防音事業に係る事務手続補助等委託業務の入札公告等についてお知らせを依頼するなど、応札者数を増やし競争性を高めるための周知活動に努めている。</t>
    <rPh sb="159" eb="161">
      <t>コウコク</t>
    </rPh>
    <phoneticPr fontId="5"/>
  </si>
  <si>
    <t>‐</t>
  </si>
  <si>
    <t>　防衛施設の生活環境の整備等に関する法律等に基づき助成を行っており、その補助対象に応じて適正に定めていることから、受益者との負担関係は妥当である。</t>
  </si>
  <si>
    <t>　防衛施設周辺における住宅防音事業及び空気調和機器稼働事業に関する補助金交付要綱等に基づく補助事業者からの交付申請については、補助事業の目的、騒音の状況に応じた工法、単価、積算基準等の審査等を行い、真に必要なものに限定して経費を算定しているため、コスト水準は妥当である。</t>
  </si>
  <si>
    <t>　防衛施設周辺における住宅防音事業及び空気調和機器稼働事業に関する補助金交付要綱に基づき、補助事業者からの交付申請の提出を受け、補助金適正化法に基づき、事業の目的や効果、事業の内容の審査を行い、交付決定をしており、補助事業者から事業完了後に提出される実績報告書に基づき、必要に応じ事業現場等の確認を行い、事業に使用された経費を審査した上で確定している。</t>
  </si>
  <si>
    <t>　エアコンの普及状況を踏まえ、平成１９年度から工事対象室にエアコンが設置されている場合は、エアコンを補助対象外としたことや、平成２２年度、平成２８年度及び平成２９年度において、効率的・効果的な工事内容の採用、工事メニューの整理合理化等を図り、コスト削減に努めている。</t>
    <rPh sb="75" eb="76">
      <t>オヨ</t>
    </rPh>
    <rPh sb="77" eb="79">
      <t>ヘイセイ</t>
    </rPh>
    <rPh sb="81" eb="83">
      <t>ネンド</t>
    </rPh>
    <phoneticPr fontId="5"/>
  </si>
  <si>
    <t>△</t>
  </si>
  <si>
    <t>　 平成１８年の厚木飛行場の第一種区域の見直しによる対象区域の一部拡大に伴い、対象世帯が増加したものの、対象世帯に応じた適切な予算設定及び執行管理により、防音工事の進捗は図られている。</t>
    <rPh sb="36" eb="37">
      <t>トモナ</t>
    </rPh>
    <rPh sb="52" eb="54">
      <t>タイショウ</t>
    </rPh>
    <rPh sb="54" eb="56">
      <t>セタイ</t>
    </rPh>
    <rPh sb="57" eb="58">
      <t>オウ</t>
    </rPh>
    <rPh sb="60" eb="62">
      <t>テキセツ</t>
    </rPh>
    <rPh sb="63" eb="65">
      <t>ヨサン</t>
    </rPh>
    <rPh sb="65" eb="67">
      <t>セッテイ</t>
    </rPh>
    <rPh sb="67" eb="68">
      <t>オヨ</t>
    </rPh>
    <rPh sb="69" eb="71">
      <t>シッコウ</t>
    </rPh>
    <rPh sb="71" eb="73">
      <t>カンリ</t>
    </rPh>
    <rPh sb="85" eb="86">
      <t>ハカ</t>
    </rPh>
    <phoneticPr fontId="5"/>
  </si>
  <si>
    <t>　個人の事情によるものを除き、概ね見合ったものである。</t>
  </si>
  <si>
    <t>　 防音工事は居住の用に供する住宅に対して行われるものであり、日常生活の中心拠点として十分に活用されている。</t>
  </si>
  <si>
    <t>国土交通省</t>
  </si>
  <si>
    <t>空港周辺環境対策事業</t>
  </si>
  <si>
    <t>国土交通省において実施している事業とは対象施設（飛行場等）が異なる（飛行場等の設置・管理者がそれぞれ実施）。</t>
  </si>
  <si>
    <t>　防音工事の実施に際しては、引き続き事業内容や経費の審査等を確実に実施するとともに、効率的かつ効果的な工事内容の採用等、コスト削減に努め、効率的な予算執行及び予算要求に取り組み、事業効果の更なる向上に努める。</t>
  </si>
  <si>
    <t>0471</t>
    <phoneticPr fontId="5"/>
  </si>
  <si>
    <t>0362</t>
    <phoneticPr fontId="5"/>
  </si>
  <si>
    <t>0330</t>
    <phoneticPr fontId="5"/>
  </si>
  <si>
    <t>0477</t>
    <phoneticPr fontId="5"/>
  </si>
  <si>
    <t>0379</t>
    <phoneticPr fontId="5"/>
  </si>
  <si>
    <t>0257</t>
    <phoneticPr fontId="5"/>
  </si>
  <si>
    <t>0329</t>
    <phoneticPr fontId="5"/>
  </si>
  <si>
    <t>0337</t>
    <phoneticPr fontId="5"/>
  </si>
  <si>
    <t>0346</t>
    <phoneticPr fontId="5"/>
  </si>
  <si>
    <t>A.南関東防衛局</t>
    <rPh sb="2" eb="5">
      <t>ミナミカントウ</t>
    </rPh>
    <rPh sb="5" eb="8">
      <t>ボウエイキョク</t>
    </rPh>
    <phoneticPr fontId="5"/>
  </si>
  <si>
    <t>補助金・外部委託</t>
    <phoneticPr fontId="5"/>
  </si>
  <si>
    <t>住宅防音工事及び住宅防音事業に係る事務の一部を委託</t>
    <phoneticPr fontId="5"/>
  </si>
  <si>
    <t>南関東防衛局</t>
    <rPh sb="0" eb="3">
      <t>ミナミカントウ</t>
    </rPh>
    <rPh sb="3" eb="6">
      <t>ボウエイキョク</t>
    </rPh>
    <phoneticPr fontId="5"/>
  </si>
  <si>
    <t>沖縄防衛局</t>
    <rPh sb="0" eb="2">
      <t>オキナワ</t>
    </rPh>
    <rPh sb="2" eb="5">
      <t>ボウエイキョク</t>
    </rPh>
    <phoneticPr fontId="5"/>
  </si>
  <si>
    <t>北関東防衛局</t>
    <rPh sb="0" eb="3">
      <t>キタカントウ</t>
    </rPh>
    <rPh sb="3" eb="6">
      <t>ボウエイキョク</t>
    </rPh>
    <phoneticPr fontId="5"/>
  </si>
  <si>
    <t>九州防衛局</t>
    <rPh sb="0" eb="2">
      <t>キュウシュウ</t>
    </rPh>
    <rPh sb="2" eb="5">
      <t>ボウエイキョク</t>
    </rPh>
    <phoneticPr fontId="5"/>
  </si>
  <si>
    <t>北海道防衛局</t>
    <rPh sb="0" eb="3">
      <t>ホッカイドウ</t>
    </rPh>
    <rPh sb="3" eb="6">
      <t>ボウエイキョク</t>
    </rPh>
    <phoneticPr fontId="5"/>
  </si>
  <si>
    <t>東北防衛局</t>
    <rPh sb="0" eb="2">
      <t>トウホク</t>
    </rPh>
    <rPh sb="2" eb="5">
      <t>ボウエイキョク</t>
    </rPh>
    <phoneticPr fontId="5"/>
  </si>
  <si>
    <t>近畿中部防衛局</t>
    <rPh sb="0" eb="2">
      <t>キンキ</t>
    </rPh>
    <rPh sb="2" eb="4">
      <t>チュウブ</t>
    </rPh>
    <rPh sb="4" eb="7">
      <t>ボウエイキョク</t>
    </rPh>
    <phoneticPr fontId="5"/>
  </si>
  <si>
    <t>中国四国防衛局</t>
    <rPh sb="0" eb="2">
      <t>チュウゴク</t>
    </rPh>
    <rPh sb="2" eb="4">
      <t>シコク</t>
    </rPh>
    <rPh sb="4" eb="7">
      <t>ボウエイキョク</t>
    </rPh>
    <phoneticPr fontId="5"/>
  </si>
  <si>
    <t>住宅防音事業、住宅防音事業に係る事務手続補助等業務委託</t>
    <phoneticPr fontId="5"/>
  </si>
  <si>
    <t>55,972/25,538</t>
    <phoneticPr fontId="5"/>
  </si>
  <si>
    <t>68,386/31,957</t>
    <phoneticPr fontId="5"/>
  </si>
  <si>
    <t>B.東京都住宅供給公社</t>
    <phoneticPr fontId="5"/>
  </si>
  <si>
    <t>補助金</t>
    <rPh sb="0" eb="3">
      <t>ホジョキン</t>
    </rPh>
    <phoneticPr fontId="5"/>
  </si>
  <si>
    <t>住宅防音工事</t>
    <rPh sb="0" eb="2">
      <t>ジュウタク</t>
    </rPh>
    <rPh sb="2" eb="4">
      <t>ボウオン</t>
    </rPh>
    <rPh sb="4" eb="6">
      <t>コウジ</t>
    </rPh>
    <phoneticPr fontId="5"/>
  </si>
  <si>
    <t>東京都住宅供給公社</t>
    <phoneticPr fontId="5"/>
  </si>
  <si>
    <t>補助事業者Ａ</t>
    <phoneticPr fontId="5"/>
  </si>
  <si>
    <t>補助事業者B</t>
    <phoneticPr fontId="5"/>
  </si>
  <si>
    <t>（株）ﾀﾞｲﾚｸﾄ21</t>
    <phoneticPr fontId="5"/>
  </si>
  <si>
    <t>(有)東眞</t>
    <phoneticPr fontId="5"/>
  </si>
  <si>
    <t>補助事業者C</t>
    <phoneticPr fontId="5"/>
  </si>
  <si>
    <t>補助事業者D</t>
    <phoneticPr fontId="5"/>
  </si>
  <si>
    <t>(有)三海</t>
    <phoneticPr fontId="5"/>
  </si>
  <si>
    <t>補助事業者E</t>
    <phoneticPr fontId="5"/>
  </si>
  <si>
    <t>-</t>
    <phoneticPr fontId="5"/>
  </si>
  <si>
    <t>住宅防音事業</t>
    <rPh sb="0" eb="2">
      <t>ジュウタク</t>
    </rPh>
    <rPh sb="2" eb="4">
      <t>ボウオン</t>
    </rPh>
    <rPh sb="4" eb="6">
      <t>ジギョウ</t>
    </rPh>
    <phoneticPr fontId="5"/>
  </si>
  <si>
    <t>補助金等交付</t>
  </si>
  <si>
    <t>(株）九州住宅防音中野事務所</t>
  </si>
  <si>
    <t>住宅防音事業に係る事務手続補助等業務</t>
    <rPh sb="0" eb="2">
      <t>ジュウタク</t>
    </rPh>
    <rPh sb="2" eb="4">
      <t>ボウオン</t>
    </rPh>
    <rPh sb="4" eb="6">
      <t>ジギョウ</t>
    </rPh>
    <rPh sb="7" eb="8">
      <t>カカ</t>
    </rPh>
    <rPh sb="9" eb="11">
      <t>ジム</t>
    </rPh>
    <rPh sb="11" eb="13">
      <t>テツヅ</t>
    </rPh>
    <rPh sb="13" eb="15">
      <t>ホジョ</t>
    </rPh>
    <rPh sb="15" eb="16">
      <t>トウ</t>
    </rPh>
    <rPh sb="16" eb="18">
      <t>ギョウム</t>
    </rPh>
    <phoneticPr fontId="5"/>
  </si>
  <si>
    <t>国庫債務負担行為等</t>
  </si>
  <si>
    <t>C</t>
  </si>
  <si>
    <t>アールシー建築デザイン株式会社</t>
  </si>
  <si>
    <t>合資会社謝名ハウジングサービス</t>
  </si>
  <si>
    <t>株式会社空間設計パートナーズ</t>
  </si>
  <si>
    <t>外部委託</t>
    <rPh sb="0" eb="2">
      <t>ガイブ</t>
    </rPh>
    <rPh sb="2" eb="4">
      <t>イタク</t>
    </rPh>
    <phoneticPr fontId="5"/>
  </si>
  <si>
    <t>住宅防音事業に係る事務の一部を委託</t>
    <rPh sb="0" eb="2">
      <t>ジュウタク</t>
    </rPh>
    <rPh sb="2" eb="4">
      <t>ボウオン</t>
    </rPh>
    <rPh sb="4" eb="6">
      <t>ジギョウ</t>
    </rPh>
    <rPh sb="7" eb="8">
      <t>カカ</t>
    </rPh>
    <rPh sb="9" eb="11">
      <t>ジム</t>
    </rPh>
    <rPh sb="12" eb="14">
      <t>イチブ</t>
    </rPh>
    <rPh sb="15" eb="17">
      <t>イタク</t>
    </rPh>
    <phoneticPr fontId="5"/>
  </si>
  <si>
    <t>Ⅰ－４－（３）　地域コミュニティーとの連携</t>
    <rPh sb="8" eb="10">
      <t>チイキ</t>
    </rPh>
    <rPh sb="19" eb="21">
      <t>レンケイ</t>
    </rPh>
    <phoneticPr fontId="5"/>
  </si>
  <si>
    <t>東海防衛支局</t>
    <rPh sb="0" eb="2">
      <t>トウカイ</t>
    </rPh>
    <rPh sb="2" eb="4">
      <t>ボウエイ</t>
    </rPh>
    <rPh sb="4" eb="6">
      <t>シキョク</t>
    </rPh>
    <phoneticPr fontId="5"/>
  </si>
  <si>
    <t>-</t>
    <phoneticPr fontId="5"/>
  </si>
  <si>
    <t>１．必要性
　防音工事については、自衛隊等の航空機の音響等に起因する障害を防止又は軽減するため、環境基本法（平成５年法律第９１号）第１６条第１項の規定により告示された航空機騒音に係る環境基準について（昭和４８年環境庁告示第１５４号。以下「環境基準」という。）の趣旨を踏まえ、屋内環境が保持されるよう実施するものである。
　これにより、防衛施設を安定的に使用できることから、防衛省が実施することが適切である。
２．効率性
　補助金等に係る予算の執行の適正化に関する法律（昭和３０年法律第１７９号）等に基づき、補助事業者から交付の申請があったときは、目的及び内容が適正であるか等を審査のうえ交付決定を行うとともに、事業完了後は補助事業者からの報告を受け、交付の決定の内容及びこれに附した条件に適合するものであるかどうかを審査し、補助金等の額を確定している。
　また、エアコンの普及状況を踏まえ、平成１９年度から工事対象室にエアコンが設置されている場合は、エアコンを補助対象外としたことや、平成２２年度、平成２８年度及び平成２９年度において、効率的・効果的な工事内容の採用、工事メニューの整理合理化等を図り、コスト削減に努めてきた。
３．有効性
　防音工事を実施することにより、飛行場等周辺における自衛隊等の航空機の音響等に起因する住民の生活上の障害が防止又は軽減され、静穏かつ良好な生活環境が整備されている。
４．総合評価
　騒音防止事業（住宅防音）は、防衛という国民全体の利益のために特定の地域の住民が受けている不利益を是正する補償的性格の強い助成措置であり、ひいては防衛施設と周辺地域との調和を図り、防衛施設の安定的使用を確保するために必要不可欠な事業である。</t>
    <phoneticPr fontId="5"/>
  </si>
  <si>
    <t>　個人の事情（新型コロナウイルス感染症を懸念し辞退する等）等による、やむを得ないものである。</t>
    <rPh sb="1" eb="3">
      <t>コジン</t>
    </rPh>
    <phoneticPr fontId="5"/>
  </si>
  <si>
    <t>　個人の事情（新型コロナウイルス感染症を懸念し調整に時間を要した結果等）等による、やむを得ないものである。</t>
    <phoneticPr fontId="5"/>
  </si>
  <si>
    <t>【事業仕分け】
・年度：平成２２年度　　・事業番号：Ｂ-２６　　・事業名：住宅防音事業の地方事務費　　・法人名：（財）防衛施設周辺整備協会
・評価結果：廃止（現在の地方事務費の制度を廃止し、迅速かつ簡素な仕組みにすべき）
・とりまとめコメント：できる限り簡素化した手続きによって住民の方々の負担を軽減し、かつ、単なる事務費としての支出分の１０億円を本体工事に振り分けること
　　　　　　　　　　　によって、より多くの方々を対象に、しっかりと早く施工されるような仕組みにすべき。
・対応状況：地方事務費に係る経費を計上しないこととし、これにより生じる住民の方の負担を軽減するため、関係書類を簡素化するとともに、申請書類の作成補
　　　　　　助や関係者との連絡調整等を行政サービスの一環として行うこととし、国が外部へ委託する経費を計上した。
【外部有識者点検】
年度：令和２年度
レビューシート番号：0305
事業名：騒音防止事業（住宅防音）
外部有識者の所見：
　・効率的な工事内容の採用等により、コスト削減に努めているとのことであるが、引き続きコスト削減に努めらたい。
　・繰越しの理由等について現在の記載では理由が不明瞭なため、可能な限り具体的に記載をすべき。多くの繰越しが発生していることから、計画的な事業の推進に努めてほしい。
行政事業レビュー推進チームの所見：
　・外部有識者の所見を踏まえて、適切に対応されたい。
所見を踏まえた改善点/概算要求における反映状況：
　・これまでも、効率的かつ効果的な工事内容の採用等、コスト削減に努めてきたところであり、今後もコスト削減策について引き続き検討する。
　・次回より繰越しの理由等（補助事業者の体調不良、工事内容の調整や居住者不在により現地調査に時間を要した等）について具体的に記載したい。
　・防音工事は希望順に実施しているところであるが、個人の様々な事情により繰越しが生じていることから、計画段階から事業の実施に影響を与える事情の把握に努めるとともに補助事業者と調整し、繰越しが生じないように努めたい。
【１つのレビューシートで作成する理由】
　本事業は、防衛施設周辺の生活環境の整備等に関する法律第４条等に基づき、自衛隊等の航空機の音響等に起因する障害を防止又は軽減するため住宅の所有者等が行う防音工事に対し、助成を行うものであるため、１つのシートで作成した。
　また、可能な限り具体的な数字を示し、課題や取り組み状況がわかりやすくなるよう工夫した。</t>
    <rPh sb="371" eb="373">
      <t>ガイブ</t>
    </rPh>
    <rPh sb="373" eb="376">
      <t>ユウシキシャ</t>
    </rPh>
    <rPh sb="376" eb="378">
      <t>テンケン</t>
    </rPh>
    <rPh sb="380" eb="382">
      <t>ネンド</t>
    </rPh>
    <rPh sb="383" eb="385">
      <t>レイワ</t>
    </rPh>
    <rPh sb="386" eb="388">
      <t>ネンド</t>
    </rPh>
    <rPh sb="396" eb="398">
      <t>バンゴウ</t>
    </rPh>
    <rPh sb="404" eb="406">
      <t>ジギョウ</t>
    </rPh>
    <rPh sb="406" eb="407">
      <t>メイ</t>
    </rPh>
    <rPh sb="408" eb="410">
      <t>ソウオン</t>
    </rPh>
    <rPh sb="410" eb="412">
      <t>ボウシ</t>
    </rPh>
    <rPh sb="412" eb="414">
      <t>ジギョウ</t>
    </rPh>
    <rPh sb="415" eb="417">
      <t>ジュウタク</t>
    </rPh>
    <rPh sb="417" eb="419">
      <t>ボウオン</t>
    </rPh>
    <rPh sb="421" eb="423">
      <t>ガイブ</t>
    </rPh>
    <rPh sb="423" eb="426">
      <t>ユウシキシャ</t>
    </rPh>
    <rPh sb="427" eb="429">
      <t>ショケン</t>
    </rPh>
    <rPh sb="568" eb="570">
      <t>ギョウセイ</t>
    </rPh>
    <rPh sb="570" eb="572">
      <t>ジギョウ</t>
    </rPh>
    <rPh sb="576" eb="578">
      <t>スイシン</t>
    </rPh>
    <rPh sb="582" eb="584">
      <t>ショケン</t>
    </rPh>
    <rPh sb="613" eb="615">
      <t>ショケン</t>
    </rPh>
    <rPh sb="616" eb="617">
      <t>フ</t>
    </rPh>
    <rPh sb="620" eb="623">
      <t>カイゼンテン</t>
    </rPh>
    <rPh sb="624" eb="626">
      <t>ガイサン</t>
    </rPh>
    <rPh sb="626" eb="628">
      <t>ヨウキュウ</t>
    </rPh>
    <rPh sb="632" eb="634">
      <t>ハンエイ</t>
    </rPh>
    <rPh sb="634" eb="636">
      <t>ジョウキョウ</t>
    </rPh>
    <phoneticPr fontId="5"/>
  </si>
  <si>
    <t>沖縄県</t>
  </si>
  <si>
    <t>住宅防音事業（補助金等交付）</t>
    <rPh sb="0" eb="2">
      <t>ジュウタク</t>
    </rPh>
    <rPh sb="2" eb="4">
      <t>ボウオン</t>
    </rPh>
    <rPh sb="4" eb="6">
      <t>ジギョウ</t>
    </rPh>
    <rPh sb="7" eb="10">
      <t>ホジョキン</t>
    </rPh>
    <rPh sb="10" eb="11">
      <t>トウ</t>
    </rPh>
    <rPh sb="11" eb="13">
      <t>コウフ</t>
    </rPh>
    <phoneticPr fontId="5"/>
  </si>
  <si>
    <t>B</t>
  </si>
  <si>
    <t>(有)アーバン</t>
  </si>
  <si>
    <t>沖縄県住宅供給公社</t>
    <rPh sb="0" eb="3">
      <t>オキナワケン</t>
    </rPh>
    <phoneticPr fontId="5"/>
  </si>
  <si>
    <t>執行額（X）／事業実施世帯数(Y)</t>
    <phoneticPr fontId="5"/>
  </si>
  <si>
    <t>X/Y</t>
    <phoneticPr fontId="5"/>
  </si>
  <si>
    <t>●自衛隊等の行為あるいは飛行場をはじめとする防衛施設の設置・運用によりその周辺地域において生じる障害の防止、軽減、緩和等を目的として、下記の措置を実施した。
・自衛隊等の訓練等により生ずる障害を防止・軽減するため、地方公共団体等が行う河川改修及び砂防施設等の整備に対する助成を実施。
・防衛施設の設置・運用により周辺地域の住民の生活又は事業活動が阻害される場合、その障害の緩和に資するため、地方公共団体が行う生活環境施設又は事業経営の安定に寄与する施設の整備に対する助成を実施。
・自衛隊等の機甲車両等の頻繁な使用により生ずる障害を防止・軽減すること並びに防衛施設の設置又は運用により周辺地域の住民の生活又は事業活動が阻害される場合、その障害の緩和に資するため、地方公共団体が行う道路改修の整備に対する助成を実施。
・自衛隊等の行為により生ずる障害の防止・軽減又は防衛施設の設置・運用により生ずる障害の緩和に資するために必要な措置を講ずるため、地方公共団体が行う障害防止事業、民生安定事業等を対象に複数の事業を統合した助成を実施。
・ジェット機が離着陸を実施する飛行場等の防衛施設について、その設置・運用がその周辺地域における住民の生活環境や開発に著しい影響を及ぼすと認められる市町村（特定防衛施設関連市町村）に対し、公共用の施設の整備等に充てるための特定防衛施設周辺整備調整交付金を交付。
・移転措置事業で取得した土地（周辺財産）を飛行場等と市民生活の場とを隔離する緩衝地帯化するよう、緑地帯その他緩衝地帯の整備等を実施。また、自衛隊等による航空機の離着陸の頻繁な実施等により、農林漁業等の事業を営んでいた者が受けた事業の経営上の損失を補償。
・自衛隊等の航空機の離着陸等の頻繁な実施により生ずる騒音が特に著しいと認めて防衛大臣が指定する区域（第二種区域）の指定の際現に所在する建物等の移転補償、土地の買入れ等を実施。
・自衛隊等の航空機等の離着陸等の頻繁な実施により生ずる騒音を防止・軽減するため、地方公共団体等が行う学校、病院等の防音工事に対する助成を実施。
・自衛隊等の航空機等の離着陸等の頻繁な実施により生ずる騒音を防止・軽減するため、住宅の所有者等が行う住宅防音工事に対する助成を実施。
・防衛施設の継続的・安定的な使用の確保のため、防衛施設に所在する民公有地について、土地所有者と賃貸借契約を締結し、賃借料を支払いの上、借上げを実施。
・自衛隊等が水面を使用して行う訓練等のため、法律又は契約により制限水域を設定し、これらに伴い漁業者が被った漁業経営上の損失の補償、駐留軍に施設・区域として提供する用地の取得、周辺財産のうち、植栽等が未整備等の土地について、雑草の繁茂に起因する付近住宅の環境悪化等を未然に防止するための除草工事等、防衛施設の安定的な使用の確保を図るための損失補償等を実施。</t>
    <phoneticPr fontId="5"/>
  </si>
  <si>
    <t>藤沢市</t>
    <phoneticPr fontId="5"/>
  </si>
  <si>
    <t>一般財団法人防衛施設協会</t>
  </si>
  <si>
    <t>合同会社KMOサポートオフィス</t>
  </si>
  <si>
    <t>有限会社アセスメントエンジニア</t>
  </si>
  <si>
    <t>公益財団法人防衛基盤整備協会</t>
  </si>
  <si>
    <t>相原総合事務所</t>
  </si>
  <si>
    <t>芝田行政書士事務所</t>
  </si>
  <si>
    <t>横浜コンサルタント㈱</t>
  </si>
  <si>
    <t>住宅防音事業に係る事務手続補助等業務ほか54件（一般競争契約（最低価格）、国庫債務負担行為）</t>
    <rPh sb="0" eb="2">
      <t>ジュウタク</t>
    </rPh>
    <rPh sb="2" eb="4">
      <t>ボウオン</t>
    </rPh>
    <rPh sb="4" eb="6">
      <t>ジギョウ</t>
    </rPh>
    <rPh sb="7" eb="8">
      <t>カカ</t>
    </rPh>
    <rPh sb="9" eb="11">
      <t>ジム</t>
    </rPh>
    <rPh sb="11" eb="13">
      <t>テツヅ</t>
    </rPh>
    <rPh sb="13" eb="15">
      <t>ホジョ</t>
    </rPh>
    <rPh sb="15" eb="16">
      <t>トウ</t>
    </rPh>
    <rPh sb="16" eb="18">
      <t>ギョウム</t>
    </rPh>
    <rPh sb="22" eb="23">
      <t>ケン</t>
    </rPh>
    <rPh sb="24" eb="26">
      <t>イッパン</t>
    </rPh>
    <rPh sb="26" eb="28">
      <t>キョウソウ</t>
    </rPh>
    <rPh sb="28" eb="30">
      <t>ケイヤク</t>
    </rPh>
    <rPh sb="31" eb="33">
      <t>サイテイ</t>
    </rPh>
    <rPh sb="33" eb="35">
      <t>カカク</t>
    </rPh>
    <rPh sb="37" eb="39">
      <t>コッコ</t>
    </rPh>
    <rPh sb="39" eb="41">
      <t>サイム</t>
    </rPh>
    <rPh sb="41" eb="43">
      <t>フタン</t>
    </rPh>
    <rPh sb="43" eb="45">
      <t>コウイ</t>
    </rPh>
    <phoneticPr fontId="5"/>
  </si>
  <si>
    <t>住宅防音事業に係る事務手続補助等業務ほか20件（一般競争契約（最低価格）、国庫債務負担行為）</t>
    <rPh sb="0" eb="2">
      <t>ジュウタク</t>
    </rPh>
    <rPh sb="2" eb="4">
      <t>ボウオン</t>
    </rPh>
    <rPh sb="4" eb="6">
      <t>ジギョウ</t>
    </rPh>
    <rPh sb="7" eb="8">
      <t>カカ</t>
    </rPh>
    <rPh sb="9" eb="11">
      <t>ジム</t>
    </rPh>
    <rPh sb="11" eb="13">
      <t>テツヅ</t>
    </rPh>
    <rPh sb="13" eb="15">
      <t>ホジョ</t>
    </rPh>
    <rPh sb="15" eb="16">
      <t>トウ</t>
    </rPh>
    <rPh sb="16" eb="18">
      <t>ギョウム</t>
    </rPh>
    <rPh sb="22" eb="23">
      <t>ケン</t>
    </rPh>
    <phoneticPr fontId="5"/>
  </si>
  <si>
    <t>住宅防音事業に係る事務手続補助等業務ほか9件（一般競争契約（最低価格））</t>
    <rPh sb="0" eb="2">
      <t>ジュウタク</t>
    </rPh>
    <rPh sb="2" eb="4">
      <t>ボウオン</t>
    </rPh>
    <rPh sb="4" eb="6">
      <t>ジギョウ</t>
    </rPh>
    <rPh sb="7" eb="8">
      <t>カカ</t>
    </rPh>
    <rPh sb="9" eb="11">
      <t>ジム</t>
    </rPh>
    <rPh sb="11" eb="13">
      <t>テツヅ</t>
    </rPh>
    <rPh sb="13" eb="15">
      <t>ホジョ</t>
    </rPh>
    <rPh sb="15" eb="16">
      <t>トウ</t>
    </rPh>
    <rPh sb="16" eb="18">
      <t>ギョウム</t>
    </rPh>
    <rPh sb="21" eb="22">
      <t>ケン</t>
    </rPh>
    <phoneticPr fontId="5"/>
  </si>
  <si>
    <t>住宅防音事業に係る事務手続補助等業務ほか1件（一般競争契約（最低価格））</t>
    <rPh sb="0" eb="2">
      <t>ジュウタク</t>
    </rPh>
    <rPh sb="2" eb="4">
      <t>ボウオン</t>
    </rPh>
    <rPh sb="4" eb="6">
      <t>ジギョウ</t>
    </rPh>
    <rPh sb="7" eb="8">
      <t>カカ</t>
    </rPh>
    <rPh sb="9" eb="11">
      <t>ジム</t>
    </rPh>
    <rPh sb="11" eb="13">
      <t>テツヅ</t>
    </rPh>
    <rPh sb="13" eb="15">
      <t>ホジョ</t>
    </rPh>
    <rPh sb="15" eb="16">
      <t>トウ</t>
    </rPh>
    <rPh sb="16" eb="18">
      <t>ギョウム</t>
    </rPh>
    <rPh sb="21" eb="22">
      <t>ケン</t>
    </rPh>
    <phoneticPr fontId="5"/>
  </si>
  <si>
    <t>住宅防音事業に係る事務手続補助等業務ほか13件（一般競争契約（最低価格）、国庫債務負担行為）</t>
    <rPh sb="0" eb="2">
      <t>ジュウタク</t>
    </rPh>
    <rPh sb="2" eb="4">
      <t>ボウオン</t>
    </rPh>
    <rPh sb="4" eb="6">
      <t>ジギョウ</t>
    </rPh>
    <rPh sb="7" eb="8">
      <t>カカ</t>
    </rPh>
    <rPh sb="9" eb="11">
      <t>ジム</t>
    </rPh>
    <rPh sb="11" eb="13">
      <t>テツヅ</t>
    </rPh>
    <rPh sb="13" eb="15">
      <t>ホジョ</t>
    </rPh>
    <rPh sb="15" eb="16">
      <t>トウ</t>
    </rPh>
    <rPh sb="16" eb="18">
      <t>ギョウム</t>
    </rPh>
    <rPh sb="22" eb="23">
      <t>ケン</t>
    </rPh>
    <phoneticPr fontId="5"/>
  </si>
  <si>
    <t>住宅防音事業に係る事務手続補助等業務ほか1件（一般競争契約（最低価格））</t>
  </si>
  <si>
    <t>住宅防音事業に係る事務手続補助等業務ほか5件（一般競争契約（最低価格）、国庫債務負担行為）</t>
  </si>
  <si>
    <t>住宅防音事業に係る事務手続補助等業務ほか3件（一般競争契約（最低価格））</t>
  </si>
  <si>
    <t>一般競争契約
（最低価格）</t>
  </si>
  <si>
    <t>その他</t>
  </si>
  <si>
    <t>東京都住宅供給公社</t>
  </si>
  <si>
    <t>(有)卓一興産</t>
  </si>
  <si>
    <t>住宅防音事業に係る事務手続補助等業務ほか6件（一般競争契約（最低価格））</t>
  </si>
  <si>
    <t>住宅防音事業に係る事務手続補助等業務ほか2件（一般競争契約（最低価格））</t>
  </si>
  <si>
    <t>-</t>
    <phoneticPr fontId="5"/>
  </si>
  <si>
    <t>C.一般財団法人防衛施設協会</t>
    <phoneticPr fontId="5"/>
  </si>
  <si>
    <t>-</t>
    <phoneticPr fontId="5"/>
  </si>
  <si>
    <t>・外部有識者抽出点検の対象外である。</t>
    <phoneticPr fontId="19"/>
  </si>
  <si>
    <t>・毎年繰越が発生しており規模も大きい。事業の性質上困難な部分もあると思われるが、改善に向けて削減の方策を検討されたい。
・活動指標と活動実績に乖離が見られる。要因について分析し、レビューシートにおいて丁寧に説明したほうがよい。</t>
    <phoneticPr fontId="5"/>
  </si>
  <si>
    <t>地域社会協力総括課</t>
    <rPh sb="0" eb="2">
      <t>チイキ</t>
    </rPh>
    <rPh sb="2" eb="4">
      <t>シャカイ</t>
    </rPh>
    <rPh sb="4" eb="6">
      <t>キョウリョク</t>
    </rPh>
    <rPh sb="6" eb="8">
      <t>ソウカツ</t>
    </rPh>
    <rPh sb="8" eb="9">
      <t>カ</t>
    </rPh>
    <phoneticPr fontId="5"/>
  </si>
  <si>
    <t>地域社会協力総括課長
北川　高生</t>
    <rPh sb="0" eb="2">
      <t>チイキ</t>
    </rPh>
    <rPh sb="2" eb="4">
      <t>シャカイ</t>
    </rPh>
    <rPh sb="4" eb="6">
      <t>キョウリョク</t>
    </rPh>
    <rPh sb="6" eb="8">
      <t>ソウカツ</t>
    </rPh>
    <rPh sb="8" eb="10">
      <t>カチョウ</t>
    </rPh>
    <rPh sb="11" eb="13">
      <t>キタガワ</t>
    </rPh>
    <rPh sb="14" eb="15">
      <t>コウ</t>
    </rPh>
    <rPh sb="15" eb="16">
      <t>セイ</t>
    </rPh>
    <phoneticPr fontId="5"/>
  </si>
  <si>
    <t xml:space="preserve">「令和４年度予算の概算要求に当たっての基本的な方針について」（令和３年７月７日閣議了解）において、「「在日米軍の兵力構成見直し等に関する政府の取組について」（平成１８年５月３０日閣議決定）及び「平成２２年５月２８日に日米安全保障協議委員会において承認された事項に関する当面の政府の取組について」（平成２２年５月２８日閣議決定）に基づく再編関連措置に関する防衛関係費に係る経費の令和４年度における取扱いについては、防衛関係費の更なる合理化・効率化を行ってもなお、地元の負担軽減に資する措置の的確かつ迅速な実施に支障が生じると見込まれる場合は、予算編成過程において検討し、必要な措置を講ずる。」こととされているところである。
　令和４年度概算要求における地元の負担軽減に資する措置に係る経費については、可能な限り早期に事業を実施することが重要との観点から、予算編成過程における地元や米軍等の調整結果を予算に反映させる必要があるため、事項要求したところである。
</t>
    <phoneticPr fontId="5"/>
  </si>
  <si>
    <t>執行等改善</t>
  </si>
  <si>
    <t>・個人の様々な事情により繰越しが生じていることから、計画段階から事業の実施に影響を与える事情の把握に努めるとともに補助事業者と調整し、繰越しが生じないように努める。
・次回より当初見込みと活動実績の乖離について、要因を分析の上具体的に記載したい。</t>
    <rPh sb="84" eb="86">
      <t>ジカイ</t>
    </rPh>
    <rPh sb="88" eb="90">
      <t>トウショ</t>
    </rPh>
    <rPh sb="90" eb="92">
      <t>ミコ</t>
    </rPh>
    <rPh sb="106" eb="108">
      <t>ヨウイン</t>
    </rPh>
    <rPh sb="109" eb="111">
      <t>ブンセキ</t>
    </rPh>
    <rPh sb="112" eb="113">
      <t>ウエ</t>
    </rPh>
    <rPh sb="113" eb="116">
      <t>グタイテキ</t>
    </rPh>
    <rPh sb="117" eb="119">
      <t>キサイ</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</si>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</sst>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11905</xdr:colOff>
      <xdr:row>748</xdr:row>
      <xdr:rowOff>11907</xdr:rowOff>
    </xdr:from>
    <xdr:to>
      <xdr:col>49</xdr:col>
      <xdr:colOff>15307</xdr:colOff>
      <xdr:row>769</xdr:row>
      <xdr:rowOff>374273</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49" y="62186345"/>
          <a:ext cx="8504464" cy="86729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30" zoomScale="70" zoomScaleNormal="75" zoomScaleSheetLayoutView="70" zoomScalePageLayoutView="85" workbookViewId="0">
      <selection activeCell="C704" sqref="C704:AC70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1"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712</v>
      </c>
      <c r="AK2" s="206"/>
      <c r="AL2" s="206"/>
      <c r="AM2" s="206"/>
      <c r="AN2" s="98" t="s">
        <v>406</v>
      </c>
      <c r="AO2" s="206">
        <v>20</v>
      </c>
      <c r="AP2" s="206"/>
      <c r="AQ2" s="206"/>
      <c r="AR2" s="99" t="s">
        <v>711</v>
      </c>
      <c r="AS2" s="207">
        <v>285</v>
      </c>
      <c r="AT2" s="207"/>
      <c r="AU2" s="207"/>
      <c r="AV2" s="98" t="str">
        <f>IF(AW2="","","-")</f>
        <v/>
      </c>
      <c r="AW2" s="395"/>
      <c r="AX2" s="395"/>
    </row>
    <row r="3" spans="1:50" ht="21" customHeight="1" thickBot="1" x14ac:dyDescent="0.2">
      <c r="A3" s="519" t="s">
        <v>704</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713</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714</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715</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465</v>
      </c>
      <c r="H5" s="555"/>
      <c r="I5" s="555"/>
      <c r="J5" s="555"/>
      <c r="K5" s="555"/>
      <c r="L5" s="555"/>
      <c r="M5" s="556" t="s">
        <v>66</v>
      </c>
      <c r="N5" s="557"/>
      <c r="O5" s="557"/>
      <c r="P5" s="557"/>
      <c r="Q5" s="557"/>
      <c r="R5" s="558"/>
      <c r="S5" s="559" t="s">
        <v>70</v>
      </c>
      <c r="T5" s="555"/>
      <c r="U5" s="555"/>
      <c r="V5" s="555"/>
      <c r="W5" s="555"/>
      <c r="X5" s="560"/>
      <c r="Y5" s="713" t="s">
        <v>3</v>
      </c>
      <c r="Z5" s="714"/>
      <c r="AA5" s="714"/>
      <c r="AB5" s="714"/>
      <c r="AC5" s="714"/>
      <c r="AD5" s="715"/>
      <c r="AE5" s="716" t="s">
        <v>848</v>
      </c>
      <c r="AF5" s="716"/>
      <c r="AG5" s="716"/>
      <c r="AH5" s="716"/>
      <c r="AI5" s="716"/>
      <c r="AJ5" s="716"/>
      <c r="AK5" s="716"/>
      <c r="AL5" s="716"/>
      <c r="AM5" s="716"/>
      <c r="AN5" s="716"/>
      <c r="AO5" s="716"/>
      <c r="AP5" s="717"/>
      <c r="AQ5" s="718" t="s">
        <v>849</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3" t="s">
        <v>389</v>
      </c>
      <c r="Z7" s="296"/>
      <c r="AA7" s="296"/>
      <c r="AB7" s="296"/>
      <c r="AC7" s="296"/>
      <c r="AD7" s="394"/>
      <c r="AE7" s="380" t="s">
        <v>718</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115.5" customHeight="1" x14ac:dyDescent="0.15">
      <c r="A9" s="123" t="s">
        <v>23</v>
      </c>
      <c r="B9" s="124"/>
      <c r="C9" s="124"/>
      <c r="D9" s="124"/>
      <c r="E9" s="124"/>
      <c r="F9" s="124"/>
      <c r="G9" s="568" t="s">
        <v>720</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721</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701</v>
      </c>
      <c r="AE12" s="298"/>
      <c r="AF12" s="298"/>
      <c r="AG12" s="298"/>
      <c r="AH12" s="298"/>
      <c r="AI12" s="298"/>
      <c r="AJ12" s="299"/>
      <c r="AK12" s="303" t="s">
        <v>705</v>
      </c>
      <c r="AL12" s="298"/>
      <c r="AM12" s="298"/>
      <c r="AN12" s="298"/>
      <c r="AO12" s="298"/>
      <c r="AP12" s="298"/>
      <c r="AQ12" s="299"/>
      <c r="AR12" s="303" t="s">
        <v>706</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41588</v>
      </c>
      <c r="Q13" s="164"/>
      <c r="R13" s="164"/>
      <c r="S13" s="164"/>
      <c r="T13" s="164"/>
      <c r="U13" s="164"/>
      <c r="V13" s="165"/>
      <c r="W13" s="163">
        <v>56284</v>
      </c>
      <c r="X13" s="164"/>
      <c r="Y13" s="164"/>
      <c r="Z13" s="164"/>
      <c r="AA13" s="164"/>
      <c r="AB13" s="164"/>
      <c r="AC13" s="165"/>
      <c r="AD13" s="163">
        <v>62883</v>
      </c>
      <c r="AE13" s="164"/>
      <c r="AF13" s="164"/>
      <c r="AG13" s="164"/>
      <c r="AH13" s="164"/>
      <c r="AI13" s="164"/>
      <c r="AJ13" s="165"/>
      <c r="AK13" s="163">
        <v>62525</v>
      </c>
      <c r="AL13" s="164"/>
      <c r="AM13" s="164"/>
      <c r="AN13" s="164"/>
      <c r="AO13" s="164"/>
      <c r="AP13" s="164"/>
      <c r="AQ13" s="165"/>
      <c r="AR13" s="160">
        <v>52303</v>
      </c>
      <c r="AS13" s="161"/>
      <c r="AT13" s="161"/>
      <c r="AU13" s="161"/>
      <c r="AV13" s="161"/>
      <c r="AW13" s="161"/>
      <c r="AX13" s="392"/>
    </row>
    <row r="14" spans="1:50" ht="21" customHeight="1" x14ac:dyDescent="0.15">
      <c r="A14" s="120"/>
      <c r="B14" s="121"/>
      <c r="C14" s="121"/>
      <c r="D14" s="121"/>
      <c r="E14" s="121"/>
      <c r="F14" s="122"/>
      <c r="G14" s="743"/>
      <c r="H14" s="744"/>
      <c r="I14" s="571" t="s">
        <v>8</v>
      </c>
      <c r="J14" s="625"/>
      <c r="K14" s="625"/>
      <c r="L14" s="625"/>
      <c r="M14" s="625"/>
      <c r="N14" s="625"/>
      <c r="O14" s="626"/>
      <c r="P14" s="163" t="s">
        <v>722</v>
      </c>
      <c r="Q14" s="164"/>
      <c r="R14" s="164"/>
      <c r="S14" s="164"/>
      <c r="T14" s="164"/>
      <c r="U14" s="164"/>
      <c r="V14" s="165"/>
      <c r="W14" s="163">
        <v>-259</v>
      </c>
      <c r="X14" s="164"/>
      <c r="Y14" s="164"/>
      <c r="Z14" s="164"/>
      <c r="AA14" s="164"/>
      <c r="AB14" s="164"/>
      <c r="AC14" s="165"/>
      <c r="AD14" s="163">
        <v>-49</v>
      </c>
      <c r="AE14" s="164"/>
      <c r="AF14" s="164"/>
      <c r="AG14" s="164"/>
      <c r="AH14" s="164"/>
      <c r="AI14" s="164"/>
      <c r="AJ14" s="165"/>
      <c r="AK14" s="163" t="s">
        <v>722</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v>545</v>
      </c>
      <c r="Q15" s="164"/>
      <c r="R15" s="164"/>
      <c r="S15" s="164"/>
      <c r="T15" s="164"/>
      <c r="U15" s="164"/>
      <c r="V15" s="165"/>
      <c r="W15" s="163">
        <v>2378</v>
      </c>
      <c r="X15" s="164"/>
      <c r="Y15" s="164"/>
      <c r="Z15" s="164"/>
      <c r="AA15" s="164"/>
      <c r="AB15" s="164"/>
      <c r="AC15" s="165"/>
      <c r="AD15" s="163">
        <v>4632</v>
      </c>
      <c r="AE15" s="164"/>
      <c r="AF15" s="164"/>
      <c r="AG15" s="164"/>
      <c r="AH15" s="164"/>
      <c r="AI15" s="164"/>
      <c r="AJ15" s="165"/>
      <c r="AK15" s="163">
        <v>8380</v>
      </c>
      <c r="AL15" s="164"/>
      <c r="AM15" s="164"/>
      <c r="AN15" s="164"/>
      <c r="AO15" s="164"/>
      <c r="AP15" s="164"/>
      <c r="AQ15" s="165"/>
      <c r="AR15" s="163" t="s">
        <v>808</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v>-2378</v>
      </c>
      <c r="Q16" s="164"/>
      <c r="R16" s="164"/>
      <c r="S16" s="164"/>
      <c r="T16" s="164"/>
      <c r="U16" s="164"/>
      <c r="V16" s="165"/>
      <c r="W16" s="163">
        <v>-4632</v>
      </c>
      <c r="X16" s="164"/>
      <c r="Y16" s="164"/>
      <c r="Z16" s="164"/>
      <c r="AA16" s="164"/>
      <c r="AB16" s="164"/>
      <c r="AC16" s="165"/>
      <c r="AD16" s="163">
        <v>-8380</v>
      </c>
      <c r="AE16" s="164"/>
      <c r="AF16" s="164"/>
      <c r="AG16" s="164"/>
      <c r="AH16" s="164"/>
      <c r="AI16" s="164"/>
      <c r="AJ16" s="165"/>
      <c r="AK16" s="163" t="s">
        <v>722</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722</v>
      </c>
      <c r="Q17" s="164"/>
      <c r="R17" s="164"/>
      <c r="S17" s="164"/>
      <c r="T17" s="164"/>
      <c r="U17" s="164"/>
      <c r="V17" s="165"/>
      <c r="W17" s="163" t="s">
        <v>722</v>
      </c>
      <c r="X17" s="164"/>
      <c r="Y17" s="164"/>
      <c r="Z17" s="164"/>
      <c r="AA17" s="164"/>
      <c r="AB17" s="164"/>
      <c r="AC17" s="165"/>
      <c r="AD17" s="163" t="s">
        <v>722</v>
      </c>
      <c r="AE17" s="164"/>
      <c r="AF17" s="164"/>
      <c r="AG17" s="164"/>
      <c r="AH17" s="164"/>
      <c r="AI17" s="164"/>
      <c r="AJ17" s="165"/>
      <c r="AK17" s="163" t="s">
        <v>722</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5"/>
      <c r="H18" s="746"/>
      <c r="I18" s="733" t="s">
        <v>20</v>
      </c>
      <c r="J18" s="734"/>
      <c r="K18" s="734"/>
      <c r="L18" s="734"/>
      <c r="M18" s="734"/>
      <c r="N18" s="734"/>
      <c r="O18" s="735"/>
      <c r="P18" s="169">
        <f>SUM(P13:V17)</f>
        <v>39755</v>
      </c>
      <c r="Q18" s="170"/>
      <c r="R18" s="170"/>
      <c r="S18" s="170"/>
      <c r="T18" s="170"/>
      <c r="U18" s="170"/>
      <c r="V18" s="171"/>
      <c r="W18" s="169">
        <f>SUM(W13:AC17)</f>
        <v>53771</v>
      </c>
      <c r="X18" s="170"/>
      <c r="Y18" s="170"/>
      <c r="Z18" s="170"/>
      <c r="AA18" s="170"/>
      <c r="AB18" s="170"/>
      <c r="AC18" s="171"/>
      <c r="AD18" s="169">
        <f>SUM(AD13:AJ17)</f>
        <v>59086</v>
      </c>
      <c r="AE18" s="170"/>
      <c r="AF18" s="170"/>
      <c r="AG18" s="170"/>
      <c r="AH18" s="170"/>
      <c r="AI18" s="170"/>
      <c r="AJ18" s="171"/>
      <c r="AK18" s="169">
        <f>SUM(AK13:AQ17)</f>
        <v>70905</v>
      </c>
      <c r="AL18" s="170"/>
      <c r="AM18" s="170"/>
      <c r="AN18" s="170"/>
      <c r="AO18" s="170"/>
      <c r="AP18" s="170"/>
      <c r="AQ18" s="171"/>
      <c r="AR18" s="169">
        <f>SUM(AR13:AX17)</f>
        <v>52303</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39003</v>
      </c>
      <c r="Q19" s="164"/>
      <c r="R19" s="164"/>
      <c r="S19" s="164"/>
      <c r="T19" s="164"/>
      <c r="U19" s="164"/>
      <c r="V19" s="165"/>
      <c r="W19" s="163">
        <v>52129</v>
      </c>
      <c r="X19" s="164"/>
      <c r="Y19" s="164"/>
      <c r="Z19" s="164"/>
      <c r="AA19" s="164"/>
      <c r="AB19" s="164"/>
      <c r="AC19" s="165"/>
      <c r="AD19" s="163">
        <v>57464</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0.98108414035970315</v>
      </c>
      <c r="Q20" s="535"/>
      <c r="R20" s="535"/>
      <c r="S20" s="535"/>
      <c r="T20" s="535"/>
      <c r="U20" s="535"/>
      <c r="V20" s="535"/>
      <c r="W20" s="535">
        <f t="shared" ref="W20" si="0">IF(W18=0, "-", SUM(W19)/W18)</f>
        <v>0.96946309348905546</v>
      </c>
      <c r="X20" s="535"/>
      <c r="Y20" s="535"/>
      <c r="Z20" s="535"/>
      <c r="AA20" s="535"/>
      <c r="AB20" s="535"/>
      <c r="AC20" s="535"/>
      <c r="AD20" s="535">
        <f t="shared" ref="AD20" si="1">IF(AD18=0, "-", SUM(AD19)/AD18)</f>
        <v>0.97254848864367194</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1" t="s">
        <v>353</v>
      </c>
      <c r="H21" s="922"/>
      <c r="I21" s="922"/>
      <c r="J21" s="922"/>
      <c r="K21" s="922"/>
      <c r="L21" s="922"/>
      <c r="M21" s="922"/>
      <c r="N21" s="922"/>
      <c r="O21" s="922"/>
      <c r="P21" s="535">
        <f>IF(P19=0, "-", SUM(P19)/SUM(P13,P14))</f>
        <v>0.93784264691738006</v>
      </c>
      <c r="Q21" s="535"/>
      <c r="R21" s="535"/>
      <c r="S21" s="535"/>
      <c r="T21" s="535"/>
      <c r="U21" s="535"/>
      <c r="V21" s="535"/>
      <c r="W21" s="535">
        <f t="shared" ref="W21" si="2">IF(W19=0, "-", SUM(W19)/SUM(W13,W14))</f>
        <v>0.93045961624274875</v>
      </c>
      <c r="X21" s="535"/>
      <c r="Y21" s="535"/>
      <c r="Z21" s="535"/>
      <c r="AA21" s="535"/>
      <c r="AB21" s="535"/>
      <c r="AC21" s="535"/>
      <c r="AD21" s="535">
        <f t="shared" ref="AD21" si="3">IF(AD19=0, "-", SUM(AD19)/SUM(AD13,AD14))</f>
        <v>0.91453671579081386</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709</v>
      </c>
      <c r="B22" s="139"/>
      <c r="C22" s="139"/>
      <c r="D22" s="139"/>
      <c r="E22" s="139"/>
      <c r="F22" s="140"/>
      <c r="G22" s="129" t="s">
        <v>332</v>
      </c>
      <c r="H22" s="130"/>
      <c r="I22" s="130"/>
      <c r="J22" s="130"/>
      <c r="K22" s="130"/>
      <c r="L22" s="130"/>
      <c r="M22" s="130"/>
      <c r="N22" s="130"/>
      <c r="O22" s="131"/>
      <c r="P22" s="147" t="s">
        <v>707</v>
      </c>
      <c r="Q22" s="130"/>
      <c r="R22" s="130"/>
      <c r="S22" s="130"/>
      <c r="T22" s="130"/>
      <c r="U22" s="130"/>
      <c r="V22" s="131"/>
      <c r="W22" s="147" t="s">
        <v>708</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45" customHeight="1" x14ac:dyDescent="0.15">
      <c r="A23" s="141"/>
      <c r="B23" s="142"/>
      <c r="C23" s="142"/>
      <c r="D23" s="142"/>
      <c r="E23" s="142"/>
      <c r="F23" s="143"/>
      <c r="G23" s="132" t="s">
        <v>723</v>
      </c>
      <c r="H23" s="133"/>
      <c r="I23" s="133"/>
      <c r="J23" s="133"/>
      <c r="K23" s="133"/>
      <c r="L23" s="133"/>
      <c r="M23" s="133"/>
      <c r="N23" s="133"/>
      <c r="O23" s="134"/>
      <c r="P23" s="160">
        <v>60362</v>
      </c>
      <c r="Q23" s="161"/>
      <c r="R23" s="161"/>
      <c r="S23" s="161"/>
      <c r="T23" s="161"/>
      <c r="U23" s="161"/>
      <c r="V23" s="162"/>
      <c r="W23" s="160">
        <v>49802</v>
      </c>
      <c r="X23" s="161"/>
      <c r="Y23" s="161"/>
      <c r="Z23" s="161"/>
      <c r="AA23" s="161"/>
      <c r="AB23" s="161"/>
      <c r="AC23" s="162"/>
      <c r="AD23" s="149" t="s">
        <v>850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45" customHeight="1" x14ac:dyDescent="0.15">
      <c r="A24" s="141"/>
      <c r="B24" s="142"/>
      <c r="C24" s="142"/>
      <c r="D24" s="142"/>
      <c r="E24" s="142"/>
      <c r="F24" s="143"/>
      <c r="G24" s="135" t="s">
        <v>724</v>
      </c>
      <c r="H24" s="136"/>
      <c r="I24" s="136"/>
      <c r="J24" s="136"/>
      <c r="K24" s="136"/>
      <c r="L24" s="136"/>
      <c r="M24" s="136"/>
      <c r="N24" s="136"/>
      <c r="O24" s="137"/>
      <c r="P24" s="163">
        <v>1088</v>
      </c>
      <c r="Q24" s="164"/>
      <c r="R24" s="164"/>
      <c r="S24" s="164"/>
      <c r="T24" s="164"/>
      <c r="U24" s="164"/>
      <c r="V24" s="165"/>
      <c r="W24" s="163">
        <v>1553</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45" customHeight="1" x14ac:dyDescent="0.15">
      <c r="A25" s="141"/>
      <c r="B25" s="142"/>
      <c r="C25" s="142"/>
      <c r="D25" s="142"/>
      <c r="E25" s="142"/>
      <c r="F25" s="143"/>
      <c r="G25" s="135" t="s">
        <v>725</v>
      </c>
      <c r="H25" s="136"/>
      <c r="I25" s="136"/>
      <c r="J25" s="136"/>
      <c r="K25" s="136"/>
      <c r="L25" s="136"/>
      <c r="M25" s="136"/>
      <c r="N25" s="136"/>
      <c r="O25" s="137"/>
      <c r="P25" s="163">
        <v>1033</v>
      </c>
      <c r="Q25" s="164"/>
      <c r="R25" s="164"/>
      <c r="S25" s="164"/>
      <c r="T25" s="164"/>
      <c r="U25" s="164"/>
      <c r="V25" s="165"/>
      <c r="W25" s="163">
        <v>914</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45" customHeight="1" x14ac:dyDescent="0.15">
      <c r="A26" s="141"/>
      <c r="B26" s="142"/>
      <c r="C26" s="142"/>
      <c r="D26" s="142"/>
      <c r="E26" s="142"/>
      <c r="F26" s="143"/>
      <c r="G26" s="135" t="s">
        <v>726</v>
      </c>
      <c r="H26" s="136"/>
      <c r="I26" s="136"/>
      <c r="J26" s="136"/>
      <c r="K26" s="136"/>
      <c r="L26" s="136"/>
      <c r="M26" s="136"/>
      <c r="N26" s="136"/>
      <c r="O26" s="137"/>
      <c r="P26" s="163">
        <v>41</v>
      </c>
      <c r="Q26" s="164"/>
      <c r="R26" s="164"/>
      <c r="S26" s="164"/>
      <c r="T26" s="164"/>
      <c r="U26" s="164"/>
      <c r="V26" s="165"/>
      <c r="W26" s="163">
        <v>34</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33" customHeight="1" x14ac:dyDescent="0.15">
      <c r="A27" s="141"/>
      <c r="B27" s="142"/>
      <c r="C27" s="142"/>
      <c r="D27" s="142"/>
      <c r="E27" s="142"/>
      <c r="F27" s="143"/>
      <c r="G27" s="135" t="s">
        <v>853</v>
      </c>
      <c r="H27" s="136"/>
      <c r="I27" s="136"/>
      <c r="J27" s="136"/>
      <c r="K27" s="136"/>
      <c r="L27" s="136"/>
      <c r="M27" s="136"/>
      <c r="N27" s="136"/>
      <c r="O27" s="137"/>
      <c r="P27" s="163" t="s">
        <v>853</v>
      </c>
      <c r="Q27" s="164"/>
      <c r="R27" s="164"/>
      <c r="S27" s="164"/>
      <c r="T27" s="164"/>
      <c r="U27" s="164"/>
      <c r="V27" s="165"/>
      <c r="W27" s="163" t="s">
        <v>853</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33" hidden="1" customHeight="1" x14ac:dyDescent="0.15">
      <c r="A28" s="141"/>
      <c r="B28" s="142"/>
      <c r="C28" s="142"/>
      <c r="D28" s="142"/>
      <c r="E28" s="142"/>
      <c r="F28" s="143"/>
      <c r="G28" s="225" t="s">
        <v>336</v>
      </c>
      <c r="H28" s="226"/>
      <c r="I28" s="226"/>
      <c r="J28" s="226"/>
      <c r="K28" s="226"/>
      <c r="L28" s="226"/>
      <c r="M28" s="226"/>
      <c r="N28" s="226"/>
      <c r="O28" s="227"/>
      <c r="P28" s="169">
        <f>P29-SUM(P23:P27)</f>
        <v>1</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45" customHeight="1" thickBot="1" x14ac:dyDescent="0.2">
      <c r="A29" s="144"/>
      <c r="B29" s="145"/>
      <c r="C29" s="145"/>
      <c r="D29" s="145"/>
      <c r="E29" s="145"/>
      <c r="F29" s="146"/>
      <c r="G29" s="228" t="s">
        <v>333</v>
      </c>
      <c r="H29" s="229"/>
      <c r="I29" s="229"/>
      <c r="J29" s="229"/>
      <c r="K29" s="229"/>
      <c r="L29" s="229"/>
      <c r="M29" s="229"/>
      <c r="N29" s="229"/>
      <c r="O29" s="230"/>
      <c r="P29" s="163">
        <f>AK13</f>
        <v>62525</v>
      </c>
      <c r="Q29" s="164"/>
      <c r="R29" s="164"/>
      <c r="S29" s="164"/>
      <c r="T29" s="164"/>
      <c r="U29" s="164"/>
      <c r="V29" s="165"/>
      <c r="W29" s="211">
        <f>AR13</f>
        <v>52303</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348</v>
      </c>
      <c r="B30" s="506"/>
      <c r="C30" s="506"/>
      <c r="D30" s="506"/>
      <c r="E30" s="506"/>
      <c r="F30" s="507"/>
      <c r="G30" s="646" t="s">
        <v>146</v>
      </c>
      <c r="H30" s="388"/>
      <c r="I30" s="388"/>
      <c r="J30" s="388"/>
      <c r="K30" s="388"/>
      <c r="L30" s="388"/>
      <c r="M30" s="388"/>
      <c r="N30" s="388"/>
      <c r="O30" s="575"/>
      <c r="P30" s="574" t="s">
        <v>59</v>
      </c>
      <c r="Q30" s="388"/>
      <c r="R30" s="388"/>
      <c r="S30" s="388"/>
      <c r="T30" s="388"/>
      <c r="U30" s="388"/>
      <c r="V30" s="388"/>
      <c r="W30" s="388"/>
      <c r="X30" s="575"/>
      <c r="Y30" s="461"/>
      <c r="Z30" s="462"/>
      <c r="AA30" s="463"/>
      <c r="AB30" s="383" t="s">
        <v>11</v>
      </c>
      <c r="AC30" s="384"/>
      <c r="AD30" s="385"/>
      <c r="AE30" s="383" t="s">
        <v>390</v>
      </c>
      <c r="AF30" s="384"/>
      <c r="AG30" s="384"/>
      <c r="AH30" s="385"/>
      <c r="AI30" s="386" t="s">
        <v>412</v>
      </c>
      <c r="AJ30" s="386"/>
      <c r="AK30" s="386"/>
      <c r="AL30" s="383"/>
      <c r="AM30" s="386" t="s">
        <v>509</v>
      </c>
      <c r="AN30" s="386"/>
      <c r="AO30" s="386"/>
      <c r="AP30" s="383"/>
      <c r="AQ30" s="637" t="s">
        <v>232</v>
      </c>
      <c r="AR30" s="638"/>
      <c r="AS30" s="638"/>
      <c r="AT30" s="639"/>
      <c r="AU30" s="388" t="s">
        <v>134</v>
      </c>
      <c r="AV30" s="388"/>
      <c r="AW30" s="388"/>
      <c r="AX30" s="389"/>
    </row>
    <row r="31" spans="1:50"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464"/>
      <c r="Z31" s="465"/>
      <c r="AA31" s="466"/>
      <c r="AB31" s="333"/>
      <c r="AC31" s="334"/>
      <c r="AD31" s="335"/>
      <c r="AE31" s="333"/>
      <c r="AF31" s="334"/>
      <c r="AG31" s="334"/>
      <c r="AH31" s="335"/>
      <c r="AI31" s="387"/>
      <c r="AJ31" s="387"/>
      <c r="AK31" s="387"/>
      <c r="AL31" s="333"/>
      <c r="AM31" s="387"/>
      <c r="AN31" s="387"/>
      <c r="AO31" s="387"/>
      <c r="AP31" s="333"/>
      <c r="AQ31" s="231" t="s">
        <v>736</v>
      </c>
      <c r="AR31" s="178"/>
      <c r="AS31" s="179" t="s">
        <v>233</v>
      </c>
      <c r="AT31" s="202"/>
      <c r="AU31" s="271" t="s">
        <v>736</v>
      </c>
      <c r="AV31" s="271"/>
      <c r="AW31" s="376" t="s">
        <v>179</v>
      </c>
      <c r="AX31" s="377"/>
    </row>
    <row r="32" spans="1:50" ht="33.6" customHeight="1" x14ac:dyDescent="0.15">
      <c r="A32" s="511"/>
      <c r="B32" s="509"/>
      <c r="C32" s="509"/>
      <c r="D32" s="509"/>
      <c r="E32" s="509"/>
      <c r="F32" s="510"/>
      <c r="G32" s="536" t="s">
        <v>727</v>
      </c>
      <c r="H32" s="537"/>
      <c r="I32" s="537"/>
      <c r="J32" s="537"/>
      <c r="K32" s="537"/>
      <c r="L32" s="537"/>
      <c r="M32" s="537"/>
      <c r="N32" s="537"/>
      <c r="O32" s="538"/>
      <c r="P32" s="191" t="s">
        <v>728</v>
      </c>
      <c r="Q32" s="191"/>
      <c r="R32" s="191"/>
      <c r="S32" s="191"/>
      <c r="T32" s="191"/>
      <c r="U32" s="191"/>
      <c r="V32" s="191"/>
      <c r="W32" s="191"/>
      <c r="X32" s="233"/>
      <c r="Y32" s="340" t="s">
        <v>12</v>
      </c>
      <c r="Z32" s="545"/>
      <c r="AA32" s="546"/>
      <c r="AB32" s="547" t="s">
        <v>371</v>
      </c>
      <c r="AC32" s="547"/>
      <c r="AD32" s="547"/>
      <c r="AE32" s="364">
        <v>86.3</v>
      </c>
      <c r="AF32" s="365"/>
      <c r="AG32" s="365"/>
      <c r="AH32" s="365"/>
      <c r="AI32" s="364">
        <v>87.3</v>
      </c>
      <c r="AJ32" s="365"/>
      <c r="AK32" s="365"/>
      <c r="AL32" s="365"/>
      <c r="AM32" s="364">
        <v>88.2</v>
      </c>
      <c r="AN32" s="365"/>
      <c r="AO32" s="365"/>
      <c r="AP32" s="365"/>
      <c r="AQ32" s="166" t="s">
        <v>722</v>
      </c>
      <c r="AR32" s="167"/>
      <c r="AS32" s="167"/>
      <c r="AT32" s="168"/>
      <c r="AU32" s="365" t="s">
        <v>722</v>
      </c>
      <c r="AV32" s="365"/>
      <c r="AW32" s="365"/>
      <c r="AX32" s="366"/>
    </row>
    <row r="33" spans="1:51" ht="33.6"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371</v>
      </c>
      <c r="AC33" s="518"/>
      <c r="AD33" s="518"/>
      <c r="AE33" s="364" t="s">
        <v>722</v>
      </c>
      <c r="AF33" s="365"/>
      <c r="AG33" s="365"/>
      <c r="AH33" s="365"/>
      <c r="AI33" s="364" t="s">
        <v>722</v>
      </c>
      <c r="AJ33" s="365"/>
      <c r="AK33" s="365"/>
      <c r="AL33" s="365"/>
      <c r="AM33" s="364" t="s">
        <v>736</v>
      </c>
      <c r="AN33" s="365"/>
      <c r="AO33" s="365"/>
      <c r="AP33" s="365"/>
      <c r="AQ33" s="166" t="s">
        <v>722</v>
      </c>
      <c r="AR33" s="167"/>
      <c r="AS33" s="167"/>
      <c r="AT33" s="168"/>
      <c r="AU33" s="365">
        <v>100</v>
      </c>
      <c r="AV33" s="365"/>
      <c r="AW33" s="365"/>
      <c r="AX33" s="366"/>
    </row>
    <row r="34" spans="1:51" ht="33.6"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4">
        <v>86.3</v>
      </c>
      <c r="AF34" s="365"/>
      <c r="AG34" s="365"/>
      <c r="AH34" s="365"/>
      <c r="AI34" s="364">
        <v>87.3</v>
      </c>
      <c r="AJ34" s="365"/>
      <c r="AK34" s="365"/>
      <c r="AL34" s="365"/>
      <c r="AM34" s="364">
        <v>88.2</v>
      </c>
      <c r="AN34" s="365"/>
      <c r="AO34" s="365"/>
      <c r="AP34" s="365"/>
      <c r="AQ34" s="166" t="s">
        <v>722</v>
      </c>
      <c r="AR34" s="167"/>
      <c r="AS34" s="167"/>
      <c r="AT34" s="168"/>
      <c r="AU34" s="365" t="s">
        <v>722</v>
      </c>
      <c r="AV34" s="365"/>
      <c r="AW34" s="365"/>
      <c r="AX34" s="366"/>
    </row>
    <row r="35" spans="1:51" ht="23.25" customHeight="1" x14ac:dyDescent="0.15">
      <c r="A35" s="894" t="s">
        <v>380</v>
      </c>
      <c r="B35" s="895"/>
      <c r="C35" s="895"/>
      <c r="D35" s="895"/>
      <c r="E35" s="895"/>
      <c r="F35" s="896"/>
      <c r="G35" s="900" t="s">
        <v>729</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40" t="s">
        <v>348</v>
      </c>
      <c r="B37" s="641"/>
      <c r="C37" s="641"/>
      <c r="D37" s="641"/>
      <c r="E37" s="641"/>
      <c r="F37" s="642"/>
      <c r="G37" s="561" t="s">
        <v>146</v>
      </c>
      <c r="H37" s="378"/>
      <c r="I37" s="378"/>
      <c r="J37" s="378"/>
      <c r="K37" s="378"/>
      <c r="L37" s="378"/>
      <c r="M37" s="378"/>
      <c r="N37" s="378"/>
      <c r="O37" s="562"/>
      <c r="P37" s="627" t="s">
        <v>59</v>
      </c>
      <c r="Q37" s="378"/>
      <c r="R37" s="378"/>
      <c r="S37" s="378"/>
      <c r="T37" s="378"/>
      <c r="U37" s="378"/>
      <c r="V37" s="378"/>
      <c r="W37" s="378"/>
      <c r="X37" s="562"/>
      <c r="Y37" s="628"/>
      <c r="Z37" s="629"/>
      <c r="AA37" s="630"/>
      <c r="AB37" s="631" t="s">
        <v>11</v>
      </c>
      <c r="AC37" s="632"/>
      <c r="AD37" s="633"/>
      <c r="AE37" s="336" t="s">
        <v>390</v>
      </c>
      <c r="AF37" s="336"/>
      <c r="AG37" s="336"/>
      <c r="AH37" s="336"/>
      <c r="AI37" s="336" t="s">
        <v>412</v>
      </c>
      <c r="AJ37" s="336"/>
      <c r="AK37" s="336"/>
      <c r="AL37" s="336"/>
      <c r="AM37" s="336" t="s">
        <v>509</v>
      </c>
      <c r="AN37" s="336"/>
      <c r="AO37" s="336"/>
      <c r="AP37" s="336"/>
      <c r="AQ37" s="267" t="s">
        <v>232</v>
      </c>
      <c r="AR37" s="268"/>
      <c r="AS37" s="268"/>
      <c r="AT37" s="269"/>
      <c r="AU37" s="378" t="s">
        <v>134</v>
      </c>
      <c r="AV37" s="378"/>
      <c r="AW37" s="378"/>
      <c r="AX37" s="379"/>
      <c r="AY37">
        <f>COUNTA($G$39)</f>
        <v>0</v>
      </c>
    </row>
    <row r="38" spans="1:51" ht="18.75" hidden="1"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464"/>
      <c r="Z38" s="465"/>
      <c r="AA38" s="466"/>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0" t="s">
        <v>12</v>
      </c>
      <c r="Z39" s="545"/>
      <c r="AA39" s="546"/>
      <c r="AB39" s="547"/>
      <c r="AC39" s="547"/>
      <c r="AD39" s="547"/>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4" t="s">
        <v>380</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15">
      <c r="A44" s="640" t="s">
        <v>348</v>
      </c>
      <c r="B44" s="641"/>
      <c r="C44" s="641"/>
      <c r="D44" s="641"/>
      <c r="E44" s="641"/>
      <c r="F44" s="642"/>
      <c r="G44" s="561" t="s">
        <v>146</v>
      </c>
      <c r="H44" s="378"/>
      <c r="I44" s="378"/>
      <c r="J44" s="378"/>
      <c r="K44" s="378"/>
      <c r="L44" s="378"/>
      <c r="M44" s="378"/>
      <c r="N44" s="378"/>
      <c r="O44" s="562"/>
      <c r="P44" s="627" t="s">
        <v>59</v>
      </c>
      <c r="Q44" s="378"/>
      <c r="R44" s="378"/>
      <c r="S44" s="378"/>
      <c r="T44" s="378"/>
      <c r="U44" s="378"/>
      <c r="V44" s="378"/>
      <c r="W44" s="378"/>
      <c r="X44" s="562"/>
      <c r="Y44" s="628"/>
      <c r="Z44" s="629"/>
      <c r="AA44" s="630"/>
      <c r="AB44" s="631" t="s">
        <v>11</v>
      </c>
      <c r="AC44" s="632"/>
      <c r="AD44" s="633"/>
      <c r="AE44" s="336" t="s">
        <v>390</v>
      </c>
      <c r="AF44" s="336"/>
      <c r="AG44" s="336"/>
      <c r="AH44" s="336"/>
      <c r="AI44" s="336" t="s">
        <v>412</v>
      </c>
      <c r="AJ44" s="336"/>
      <c r="AK44" s="336"/>
      <c r="AL44" s="336"/>
      <c r="AM44" s="336" t="s">
        <v>509</v>
      </c>
      <c r="AN44" s="336"/>
      <c r="AO44" s="336"/>
      <c r="AP44" s="336"/>
      <c r="AQ44" s="267" t="s">
        <v>232</v>
      </c>
      <c r="AR44" s="268"/>
      <c r="AS44" s="268"/>
      <c r="AT44" s="269"/>
      <c r="AU44" s="378" t="s">
        <v>134</v>
      </c>
      <c r="AV44" s="378"/>
      <c r="AW44" s="378"/>
      <c r="AX44" s="379"/>
      <c r="AY44">
        <f>COUNTA($G$46)</f>
        <v>0</v>
      </c>
    </row>
    <row r="45" spans="1:51" ht="18.75" hidden="1"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464"/>
      <c r="Z45" s="465"/>
      <c r="AA45" s="466"/>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0" t="s">
        <v>12</v>
      </c>
      <c r="Z46" s="545"/>
      <c r="AA46" s="546"/>
      <c r="AB46" s="547"/>
      <c r="AC46" s="547"/>
      <c r="AD46" s="547"/>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4" t="s">
        <v>380</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08" t="s">
        <v>348</v>
      </c>
      <c r="B51" s="509"/>
      <c r="C51" s="509"/>
      <c r="D51" s="509"/>
      <c r="E51" s="509"/>
      <c r="F51" s="510"/>
      <c r="G51" s="561" t="s">
        <v>146</v>
      </c>
      <c r="H51" s="378"/>
      <c r="I51" s="378"/>
      <c r="J51" s="378"/>
      <c r="K51" s="378"/>
      <c r="L51" s="378"/>
      <c r="M51" s="378"/>
      <c r="N51" s="378"/>
      <c r="O51" s="562"/>
      <c r="P51" s="627" t="s">
        <v>59</v>
      </c>
      <c r="Q51" s="378"/>
      <c r="R51" s="378"/>
      <c r="S51" s="378"/>
      <c r="T51" s="378"/>
      <c r="U51" s="378"/>
      <c r="V51" s="378"/>
      <c r="W51" s="378"/>
      <c r="X51" s="562"/>
      <c r="Y51" s="628"/>
      <c r="Z51" s="629"/>
      <c r="AA51" s="630"/>
      <c r="AB51" s="631" t="s">
        <v>11</v>
      </c>
      <c r="AC51" s="632"/>
      <c r="AD51" s="633"/>
      <c r="AE51" s="336" t="s">
        <v>390</v>
      </c>
      <c r="AF51" s="336"/>
      <c r="AG51" s="336"/>
      <c r="AH51" s="336"/>
      <c r="AI51" s="336" t="s">
        <v>412</v>
      </c>
      <c r="AJ51" s="336"/>
      <c r="AK51" s="336"/>
      <c r="AL51" s="336"/>
      <c r="AM51" s="336" t="s">
        <v>509</v>
      </c>
      <c r="AN51" s="336"/>
      <c r="AO51" s="336"/>
      <c r="AP51" s="336"/>
      <c r="AQ51" s="267" t="s">
        <v>232</v>
      </c>
      <c r="AR51" s="268"/>
      <c r="AS51" s="268"/>
      <c r="AT51" s="269"/>
      <c r="AU51" s="374" t="s">
        <v>134</v>
      </c>
      <c r="AV51" s="374"/>
      <c r="AW51" s="374"/>
      <c r="AX51" s="375"/>
      <c r="AY51">
        <f>COUNTA($G$53)</f>
        <v>0</v>
      </c>
    </row>
    <row r="52" spans="1:51" ht="18.75" hidden="1"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464"/>
      <c r="Z52" s="465"/>
      <c r="AA52" s="466"/>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0" t="s">
        <v>12</v>
      </c>
      <c r="Z53" s="545"/>
      <c r="AA53" s="546"/>
      <c r="AB53" s="547"/>
      <c r="AC53" s="547"/>
      <c r="AD53" s="547"/>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4" t="s">
        <v>380</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08" t="s">
        <v>348</v>
      </c>
      <c r="B58" s="509"/>
      <c r="C58" s="509"/>
      <c r="D58" s="509"/>
      <c r="E58" s="509"/>
      <c r="F58" s="510"/>
      <c r="G58" s="561" t="s">
        <v>146</v>
      </c>
      <c r="H58" s="378"/>
      <c r="I58" s="378"/>
      <c r="J58" s="378"/>
      <c r="K58" s="378"/>
      <c r="L58" s="378"/>
      <c r="M58" s="378"/>
      <c r="N58" s="378"/>
      <c r="O58" s="562"/>
      <c r="P58" s="627" t="s">
        <v>59</v>
      </c>
      <c r="Q58" s="378"/>
      <c r="R58" s="378"/>
      <c r="S58" s="378"/>
      <c r="T58" s="378"/>
      <c r="U58" s="378"/>
      <c r="V58" s="378"/>
      <c r="W58" s="378"/>
      <c r="X58" s="562"/>
      <c r="Y58" s="628"/>
      <c r="Z58" s="629"/>
      <c r="AA58" s="630"/>
      <c r="AB58" s="631" t="s">
        <v>11</v>
      </c>
      <c r="AC58" s="632"/>
      <c r="AD58" s="633"/>
      <c r="AE58" s="336" t="s">
        <v>390</v>
      </c>
      <c r="AF58" s="336"/>
      <c r="AG58" s="336"/>
      <c r="AH58" s="336"/>
      <c r="AI58" s="336" t="s">
        <v>412</v>
      </c>
      <c r="AJ58" s="336"/>
      <c r="AK58" s="336"/>
      <c r="AL58" s="336"/>
      <c r="AM58" s="336" t="s">
        <v>509</v>
      </c>
      <c r="AN58" s="336"/>
      <c r="AO58" s="336"/>
      <c r="AP58" s="336"/>
      <c r="AQ58" s="267" t="s">
        <v>232</v>
      </c>
      <c r="AR58" s="268"/>
      <c r="AS58" s="268"/>
      <c r="AT58" s="269"/>
      <c r="AU58" s="374" t="s">
        <v>134</v>
      </c>
      <c r="AV58" s="374"/>
      <c r="AW58" s="374"/>
      <c r="AX58" s="375"/>
      <c r="AY58">
        <f>COUNTA($G$60)</f>
        <v>0</v>
      </c>
    </row>
    <row r="59" spans="1:51" ht="18.75" hidden="1"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0" t="s">
        <v>12</v>
      </c>
      <c r="Z60" s="545"/>
      <c r="AA60" s="546"/>
      <c r="AB60" s="547"/>
      <c r="AC60" s="547"/>
      <c r="AD60" s="547"/>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4" t="s">
        <v>380</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2" t="s">
        <v>349</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344</v>
      </c>
      <c r="X65" s="864"/>
      <c r="Y65" s="867"/>
      <c r="Z65" s="867"/>
      <c r="AA65" s="868"/>
      <c r="AB65" s="861" t="s">
        <v>11</v>
      </c>
      <c r="AC65" s="857"/>
      <c r="AD65" s="858"/>
      <c r="AE65" s="336" t="s">
        <v>390</v>
      </c>
      <c r="AF65" s="336"/>
      <c r="AG65" s="336"/>
      <c r="AH65" s="336"/>
      <c r="AI65" s="336" t="s">
        <v>412</v>
      </c>
      <c r="AJ65" s="336"/>
      <c r="AK65" s="336"/>
      <c r="AL65" s="336"/>
      <c r="AM65" s="336" t="s">
        <v>509</v>
      </c>
      <c r="AN65" s="336"/>
      <c r="AO65" s="336"/>
      <c r="AP65" s="336"/>
      <c r="AQ65" s="215" t="s">
        <v>232</v>
      </c>
      <c r="AR65" s="199"/>
      <c r="AS65" s="199"/>
      <c r="AT65" s="200"/>
      <c r="AU65" s="973" t="s">
        <v>134</v>
      </c>
      <c r="AV65" s="973"/>
      <c r="AW65" s="973"/>
      <c r="AX65" s="974"/>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6"/>
      <c r="AF66" s="336"/>
      <c r="AG66" s="336"/>
      <c r="AH66" s="336"/>
      <c r="AI66" s="336"/>
      <c r="AJ66" s="336"/>
      <c r="AK66" s="336"/>
      <c r="AL66" s="336"/>
      <c r="AM66" s="336"/>
      <c r="AN66" s="336"/>
      <c r="AO66" s="336"/>
      <c r="AP66" s="336"/>
      <c r="AQ66" s="231"/>
      <c r="AR66" s="178"/>
      <c r="AS66" s="179" t="s">
        <v>233</v>
      </c>
      <c r="AT66" s="202"/>
      <c r="AU66" s="271"/>
      <c r="AV66" s="271"/>
      <c r="AW66" s="859" t="s">
        <v>347</v>
      </c>
      <c r="AX66" s="975"/>
      <c r="AY66">
        <f>$AY$65</f>
        <v>0</v>
      </c>
    </row>
    <row r="67" spans="1:51" ht="23.25" hidden="1" customHeight="1" x14ac:dyDescent="0.15">
      <c r="A67" s="845"/>
      <c r="B67" s="846"/>
      <c r="C67" s="846"/>
      <c r="D67" s="846"/>
      <c r="E67" s="846"/>
      <c r="F67" s="847"/>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370</v>
      </c>
      <c r="AC67" s="948"/>
      <c r="AD67" s="948"/>
      <c r="AE67" s="364"/>
      <c r="AF67" s="365"/>
      <c r="AG67" s="365"/>
      <c r="AH67" s="365"/>
      <c r="AI67" s="364"/>
      <c r="AJ67" s="365"/>
      <c r="AK67" s="365"/>
      <c r="AL67" s="365"/>
      <c r="AM67" s="364"/>
      <c r="AN67" s="365"/>
      <c r="AO67" s="365"/>
      <c r="AP67" s="365"/>
      <c r="AQ67" s="364"/>
      <c r="AR67" s="365"/>
      <c r="AS67" s="365"/>
      <c r="AT67" s="810"/>
      <c r="AU67" s="365"/>
      <c r="AV67" s="365"/>
      <c r="AW67" s="365"/>
      <c r="AX67" s="366"/>
      <c r="AY67">
        <f t="shared" ref="AY67:AY72" si="8">$AY$65</f>
        <v>0</v>
      </c>
    </row>
    <row r="68" spans="1:51" ht="23.25" hidden="1" customHeight="1" x14ac:dyDescent="0.15">
      <c r="A68" s="845"/>
      <c r="B68" s="846"/>
      <c r="C68" s="846"/>
      <c r="D68" s="846"/>
      <c r="E68" s="846"/>
      <c r="F68" s="847"/>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370</v>
      </c>
      <c r="AC68" s="971"/>
      <c r="AD68" s="971"/>
      <c r="AE68" s="364"/>
      <c r="AF68" s="365"/>
      <c r="AG68" s="365"/>
      <c r="AH68" s="365"/>
      <c r="AI68" s="364"/>
      <c r="AJ68" s="365"/>
      <c r="AK68" s="365"/>
      <c r="AL68" s="365"/>
      <c r="AM68" s="364"/>
      <c r="AN68" s="365"/>
      <c r="AO68" s="365"/>
      <c r="AP68" s="365"/>
      <c r="AQ68" s="364"/>
      <c r="AR68" s="365"/>
      <c r="AS68" s="365"/>
      <c r="AT68" s="810"/>
      <c r="AU68" s="365"/>
      <c r="AV68" s="365"/>
      <c r="AW68" s="365"/>
      <c r="AX68" s="366"/>
      <c r="AY68">
        <f t="shared" si="8"/>
        <v>0</v>
      </c>
    </row>
    <row r="69" spans="1:51" ht="23.25" hidden="1" customHeight="1" x14ac:dyDescent="0.15">
      <c r="A69" s="845"/>
      <c r="B69" s="846"/>
      <c r="C69" s="846"/>
      <c r="D69" s="846"/>
      <c r="E69" s="846"/>
      <c r="F69" s="847"/>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371</v>
      </c>
      <c r="AC69" s="972"/>
      <c r="AD69" s="972"/>
      <c r="AE69" s="372"/>
      <c r="AF69" s="373"/>
      <c r="AG69" s="373"/>
      <c r="AH69" s="373"/>
      <c r="AI69" s="372"/>
      <c r="AJ69" s="373"/>
      <c r="AK69" s="373"/>
      <c r="AL69" s="373"/>
      <c r="AM69" s="372"/>
      <c r="AN69" s="373"/>
      <c r="AO69" s="373"/>
      <c r="AP69" s="373"/>
      <c r="AQ69" s="364"/>
      <c r="AR69" s="365"/>
      <c r="AS69" s="365"/>
      <c r="AT69" s="810"/>
      <c r="AU69" s="365"/>
      <c r="AV69" s="365"/>
      <c r="AW69" s="365"/>
      <c r="AX69" s="366"/>
      <c r="AY69">
        <f t="shared" si="8"/>
        <v>0</v>
      </c>
    </row>
    <row r="70" spans="1:51" ht="23.25" hidden="1" customHeight="1" x14ac:dyDescent="0.15">
      <c r="A70" s="845" t="s">
        <v>354</v>
      </c>
      <c r="B70" s="846"/>
      <c r="C70" s="846"/>
      <c r="D70" s="846"/>
      <c r="E70" s="846"/>
      <c r="F70" s="847"/>
      <c r="G70" s="936" t="s">
        <v>235</v>
      </c>
      <c r="H70" s="937"/>
      <c r="I70" s="937"/>
      <c r="J70" s="937"/>
      <c r="K70" s="937"/>
      <c r="L70" s="937"/>
      <c r="M70" s="937"/>
      <c r="N70" s="937"/>
      <c r="O70" s="937"/>
      <c r="P70" s="937"/>
      <c r="Q70" s="937"/>
      <c r="R70" s="937"/>
      <c r="S70" s="937"/>
      <c r="T70" s="937"/>
      <c r="U70" s="937"/>
      <c r="V70" s="937"/>
      <c r="W70" s="940" t="s">
        <v>369</v>
      </c>
      <c r="X70" s="941"/>
      <c r="Y70" s="946" t="s">
        <v>12</v>
      </c>
      <c r="Z70" s="946"/>
      <c r="AA70" s="947"/>
      <c r="AB70" s="948" t="s">
        <v>370</v>
      </c>
      <c r="AC70" s="948"/>
      <c r="AD70" s="948"/>
      <c r="AE70" s="364"/>
      <c r="AF70" s="365"/>
      <c r="AG70" s="365"/>
      <c r="AH70" s="365"/>
      <c r="AI70" s="364"/>
      <c r="AJ70" s="365"/>
      <c r="AK70" s="365"/>
      <c r="AL70" s="365"/>
      <c r="AM70" s="364"/>
      <c r="AN70" s="365"/>
      <c r="AO70" s="365"/>
      <c r="AP70" s="365"/>
      <c r="AQ70" s="364"/>
      <c r="AR70" s="365"/>
      <c r="AS70" s="365"/>
      <c r="AT70" s="810"/>
      <c r="AU70" s="365"/>
      <c r="AV70" s="365"/>
      <c r="AW70" s="365"/>
      <c r="AX70" s="366"/>
      <c r="AY70">
        <f t="shared" si="8"/>
        <v>0</v>
      </c>
    </row>
    <row r="71" spans="1:51" ht="23.25" hidden="1" customHeight="1" x14ac:dyDescent="0.15">
      <c r="A71" s="845"/>
      <c r="B71" s="846"/>
      <c r="C71" s="846"/>
      <c r="D71" s="846"/>
      <c r="E71" s="846"/>
      <c r="F71" s="847"/>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370</v>
      </c>
      <c r="AC71" s="971"/>
      <c r="AD71" s="971"/>
      <c r="AE71" s="364"/>
      <c r="AF71" s="365"/>
      <c r="AG71" s="365"/>
      <c r="AH71" s="365"/>
      <c r="AI71" s="364"/>
      <c r="AJ71" s="365"/>
      <c r="AK71" s="365"/>
      <c r="AL71" s="365"/>
      <c r="AM71" s="364"/>
      <c r="AN71" s="365"/>
      <c r="AO71" s="365"/>
      <c r="AP71" s="365"/>
      <c r="AQ71" s="364"/>
      <c r="AR71" s="365"/>
      <c r="AS71" s="365"/>
      <c r="AT71" s="810"/>
      <c r="AU71" s="365"/>
      <c r="AV71" s="365"/>
      <c r="AW71" s="365"/>
      <c r="AX71" s="366"/>
      <c r="AY71">
        <f t="shared" si="8"/>
        <v>0</v>
      </c>
    </row>
    <row r="72" spans="1:51" ht="23.25" hidden="1" customHeight="1" x14ac:dyDescent="0.15">
      <c r="A72" s="848"/>
      <c r="B72" s="849"/>
      <c r="C72" s="849"/>
      <c r="D72" s="849"/>
      <c r="E72" s="849"/>
      <c r="F72" s="850"/>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371</v>
      </c>
      <c r="AC72" s="972"/>
      <c r="AD72" s="972"/>
      <c r="AE72" s="372"/>
      <c r="AF72" s="373"/>
      <c r="AG72" s="373"/>
      <c r="AH72" s="373"/>
      <c r="AI72" s="372"/>
      <c r="AJ72" s="373"/>
      <c r="AK72" s="373"/>
      <c r="AL72" s="373"/>
      <c r="AM72" s="372"/>
      <c r="AN72" s="373"/>
      <c r="AO72" s="373"/>
      <c r="AP72" s="935"/>
      <c r="AQ72" s="364"/>
      <c r="AR72" s="365"/>
      <c r="AS72" s="365"/>
      <c r="AT72" s="810"/>
      <c r="AU72" s="365"/>
      <c r="AV72" s="365"/>
      <c r="AW72" s="365"/>
      <c r="AX72" s="366"/>
      <c r="AY72">
        <f t="shared" si="8"/>
        <v>0</v>
      </c>
    </row>
    <row r="73" spans="1:51" ht="18.75" hidden="1" customHeight="1" x14ac:dyDescent="0.15">
      <c r="A73" s="831" t="s">
        <v>349</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6" t="s">
        <v>390</v>
      </c>
      <c r="AF73" s="336"/>
      <c r="AG73" s="336"/>
      <c r="AH73" s="336"/>
      <c r="AI73" s="336" t="s">
        <v>412</v>
      </c>
      <c r="AJ73" s="336"/>
      <c r="AK73" s="336"/>
      <c r="AL73" s="336"/>
      <c r="AM73" s="336" t="s">
        <v>509</v>
      </c>
      <c r="AN73" s="336"/>
      <c r="AO73" s="336"/>
      <c r="AP73" s="336"/>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9" t="s">
        <v>383</v>
      </c>
      <c r="B78" s="910"/>
      <c r="C78" s="910"/>
      <c r="D78" s="910"/>
      <c r="E78" s="907" t="s">
        <v>327</v>
      </c>
      <c r="F78" s="908"/>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thickBot="1" x14ac:dyDescent="0.2">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343</v>
      </c>
      <c r="AP79" s="127"/>
      <c r="AQ79" s="127"/>
      <c r="AR79" s="76"/>
      <c r="AS79" s="126"/>
      <c r="AT79" s="127"/>
      <c r="AU79" s="127"/>
      <c r="AV79" s="127"/>
      <c r="AW79" s="127"/>
      <c r="AX79" s="128"/>
      <c r="AY79">
        <f>COUNTIF($AR$79,"☑")</f>
        <v>0</v>
      </c>
    </row>
    <row r="80" spans="1:51" ht="18.75" hidden="1" customHeight="1" x14ac:dyDescent="0.15">
      <c r="A80" s="515" t="s">
        <v>147</v>
      </c>
      <c r="B80" s="840" t="s">
        <v>340</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702</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6" t="s">
        <v>390</v>
      </c>
      <c r="AF85" s="336"/>
      <c r="AG85" s="336"/>
      <c r="AH85" s="336"/>
      <c r="AI85" s="336" t="s">
        <v>412</v>
      </c>
      <c r="AJ85" s="336"/>
      <c r="AK85" s="336"/>
      <c r="AL85" s="336"/>
      <c r="AM85" s="336" t="s">
        <v>509</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6"/>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6" t="s">
        <v>390</v>
      </c>
      <c r="AF90" s="336"/>
      <c r="AG90" s="336"/>
      <c r="AH90" s="336"/>
      <c r="AI90" s="336" t="s">
        <v>412</v>
      </c>
      <c r="AJ90" s="336"/>
      <c r="AK90" s="336"/>
      <c r="AL90" s="336"/>
      <c r="AM90" s="336" t="s">
        <v>509</v>
      </c>
      <c r="AN90" s="336"/>
      <c r="AO90" s="336"/>
      <c r="AP90" s="336"/>
      <c r="AQ90" s="215" t="s">
        <v>232</v>
      </c>
      <c r="AR90" s="199"/>
      <c r="AS90" s="199"/>
      <c r="AT90" s="200"/>
      <c r="AU90" s="370" t="s">
        <v>134</v>
      </c>
      <c r="AV90" s="370"/>
      <c r="AW90" s="370"/>
      <c r="AX90" s="371"/>
      <c r="AY90">
        <f>COUNTA($G$92)</f>
        <v>0</v>
      </c>
    </row>
    <row r="91" spans="1:60" ht="18.75" hidden="1" customHeight="1" x14ac:dyDescent="0.15">
      <c r="A91" s="516"/>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6" t="s">
        <v>390</v>
      </c>
      <c r="AF95" s="336"/>
      <c r="AG95" s="336"/>
      <c r="AH95" s="336"/>
      <c r="AI95" s="336" t="s">
        <v>412</v>
      </c>
      <c r="AJ95" s="336"/>
      <c r="AK95" s="336"/>
      <c r="AL95" s="336"/>
      <c r="AM95" s="336" t="s">
        <v>509</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4"/>
      <c r="AC97" s="405"/>
      <c r="AD97" s="406"/>
      <c r="AE97" s="364"/>
      <c r="AF97" s="365"/>
      <c r="AG97" s="365"/>
      <c r="AH97" s="810"/>
      <c r="AI97" s="364"/>
      <c r="AJ97" s="365"/>
      <c r="AK97" s="365"/>
      <c r="AL97" s="810"/>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4"/>
      <c r="AF98" s="365"/>
      <c r="AG98" s="365"/>
      <c r="AH98" s="810"/>
      <c r="AI98" s="364"/>
      <c r="AJ98" s="365"/>
      <c r="AK98" s="365"/>
      <c r="AL98" s="810"/>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350</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3" t="s">
        <v>417</v>
      </c>
      <c r="AR100" s="924"/>
      <c r="AS100" s="924"/>
      <c r="AT100" s="925"/>
      <c r="AU100" s="923" t="s">
        <v>543</v>
      </c>
      <c r="AV100" s="924"/>
      <c r="AW100" s="924"/>
      <c r="AX100" s="926"/>
    </row>
    <row r="101" spans="1:60" ht="33.6" customHeight="1" x14ac:dyDescent="0.15">
      <c r="A101" s="487"/>
      <c r="B101" s="488"/>
      <c r="C101" s="488"/>
      <c r="D101" s="488"/>
      <c r="E101" s="488"/>
      <c r="F101" s="489"/>
      <c r="G101" s="191" t="s">
        <v>730</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731</v>
      </c>
      <c r="AC101" s="547"/>
      <c r="AD101" s="547"/>
      <c r="AE101" s="359">
        <v>23524</v>
      </c>
      <c r="AF101" s="359"/>
      <c r="AG101" s="359"/>
      <c r="AH101" s="359"/>
      <c r="AI101" s="359">
        <v>25637</v>
      </c>
      <c r="AJ101" s="359"/>
      <c r="AK101" s="359"/>
      <c r="AL101" s="359"/>
      <c r="AM101" s="359">
        <v>25538</v>
      </c>
      <c r="AN101" s="359"/>
      <c r="AO101" s="359"/>
      <c r="AP101" s="359"/>
      <c r="AQ101" s="359" t="s">
        <v>722</v>
      </c>
      <c r="AR101" s="359"/>
      <c r="AS101" s="359"/>
      <c r="AT101" s="359"/>
      <c r="AU101" s="364" t="s">
        <v>722</v>
      </c>
      <c r="AV101" s="365"/>
      <c r="AW101" s="365"/>
      <c r="AX101" s="366"/>
    </row>
    <row r="102" spans="1:60" ht="33.6"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7" t="s">
        <v>731</v>
      </c>
      <c r="AC102" s="547"/>
      <c r="AD102" s="547"/>
      <c r="AE102" s="359">
        <v>26060</v>
      </c>
      <c r="AF102" s="359"/>
      <c r="AG102" s="359"/>
      <c r="AH102" s="359"/>
      <c r="AI102" s="359">
        <v>27903</v>
      </c>
      <c r="AJ102" s="359"/>
      <c r="AK102" s="359"/>
      <c r="AL102" s="359"/>
      <c r="AM102" s="359">
        <v>29617</v>
      </c>
      <c r="AN102" s="359"/>
      <c r="AO102" s="359"/>
      <c r="AP102" s="359"/>
      <c r="AQ102" s="359">
        <v>31957</v>
      </c>
      <c r="AR102" s="359"/>
      <c r="AS102" s="359"/>
      <c r="AT102" s="359"/>
      <c r="AU102" s="372">
        <v>25584</v>
      </c>
      <c r="AV102" s="373"/>
      <c r="AW102" s="373"/>
      <c r="AX102" s="927"/>
    </row>
    <row r="103" spans="1:60" ht="31.5" hidden="1" customHeight="1" x14ac:dyDescent="0.15">
      <c r="A103" s="484" t="s">
        <v>350</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6" t="s">
        <v>390</v>
      </c>
      <c r="AF103" s="336"/>
      <c r="AG103" s="336"/>
      <c r="AH103" s="336"/>
      <c r="AI103" s="336" t="s">
        <v>412</v>
      </c>
      <c r="AJ103" s="336"/>
      <c r="AK103" s="336"/>
      <c r="AL103" s="336"/>
      <c r="AM103" s="336" t="s">
        <v>509</v>
      </c>
      <c r="AN103" s="336"/>
      <c r="AO103" s="336"/>
      <c r="AP103" s="336"/>
      <c r="AQ103" s="361" t="s">
        <v>417</v>
      </c>
      <c r="AR103" s="362"/>
      <c r="AS103" s="362"/>
      <c r="AT103" s="362"/>
      <c r="AU103" s="361" t="s">
        <v>543</v>
      </c>
      <c r="AV103" s="362"/>
      <c r="AW103" s="362"/>
      <c r="AX103" s="363"/>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4" t="s">
        <v>350</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6" t="s">
        <v>390</v>
      </c>
      <c r="AF106" s="336"/>
      <c r="AG106" s="336"/>
      <c r="AH106" s="336"/>
      <c r="AI106" s="336" t="s">
        <v>412</v>
      </c>
      <c r="AJ106" s="336"/>
      <c r="AK106" s="336"/>
      <c r="AL106" s="336"/>
      <c r="AM106" s="336" t="s">
        <v>509</v>
      </c>
      <c r="AN106" s="336"/>
      <c r="AO106" s="336"/>
      <c r="AP106" s="336"/>
      <c r="AQ106" s="361" t="s">
        <v>417</v>
      </c>
      <c r="AR106" s="362"/>
      <c r="AS106" s="362"/>
      <c r="AT106" s="362"/>
      <c r="AU106" s="361" t="s">
        <v>543</v>
      </c>
      <c r="AV106" s="362"/>
      <c r="AW106" s="362"/>
      <c r="AX106" s="363"/>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4" t="s">
        <v>350</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6" t="s">
        <v>390</v>
      </c>
      <c r="AF109" s="336"/>
      <c r="AG109" s="336"/>
      <c r="AH109" s="336"/>
      <c r="AI109" s="336" t="s">
        <v>412</v>
      </c>
      <c r="AJ109" s="336"/>
      <c r="AK109" s="336"/>
      <c r="AL109" s="336"/>
      <c r="AM109" s="336" t="s">
        <v>509</v>
      </c>
      <c r="AN109" s="336"/>
      <c r="AO109" s="336"/>
      <c r="AP109" s="336"/>
      <c r="AQ109" s="361" t="s">
        <v>417</v>
      </c>
      <c r="AR109" s="362"/>
      <c r="AS109" s="362"/>
      <c r="AT109" s="362"/>
      <c r="AU109" s="361" t="s">
        <v>543</v>
      </c>
      <c r="AV109" s="362"/>
      <c r="AW109" s="362"/>
      <c r="AX109" s="363"/>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4" t="s">
        <v>350</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6" t="s">
        <v>390</v>
      </c>
      <c r="AF112" s="336"/>
      <c r="AG112" s="336"/>
      <c r="AH112" s="336"/>
      <c r="AI112" s="336" t="s">
        <v>412</v>
      </c>
      <c r="AJ112" s="336"/>
      <c r="AK112" s="336"/>
      <c r="AL112" s="336"/>
      <c r="AM112" s="336" t="s">
        <v>509</v>
      </c>
      <c r="AN112" s="336"/>
      <c r="AO112" s="336"/>
      <c r="AP112" s="336"/>
      <c r="AQ112" s="361" t="s">
        <v>417</v>
      </c>
      <c r="AR112" s="362"/>
      <c r="AS112" s="362"/>
      <c r="AT112" s="362"/>
      <c r="AU112" s="361" t="s">
        <v>543</v>
      </c>
      <c r="AV112" s="362"/>
      <c r="AW112" s="362"/>
      <c r="AX112" s="363"/>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810"/>
      <c r="AU113" s="359"/>
      <c r="AV113" s="359"/>
      <c r="AW113" s="359"/>
      <c r="AX113" s="360"/>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810"/>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390</v>
      </c>
      <c r="AF115" s="336"/>
      <c r="AG115" s="336"/>
      <c r="AH115" s="336"/>
      <c r="AI115" s="336" t="s">
        <v>412</v>
      </c>
      <c r="AJ115" s="336"/>
      <c r="AK115" s="336"/>
      <c r="AL115" s="336"/>
      <c r="AM115" s="336" t="s">
        <v>509</v>
      </c>
      <c r="AN115" s="336"/>
      <c r="AO115" s="336"/>
      <c r="AP115" s="336"/>
      <c r="AQ115" s="337" t="s">
        <v>544</v>
      </c>
      <c r="AR115" s="338"/>
      <c r="AS115" s="338"/>
      <c r="AT115" s="338"/>
      <c r="AU115" s="338"/>
      <c r="AV115" s="338"/>
      <c r="AW115" s="338"/>
      <c r="AX115" s="339"/>
    </row>
    <row r="116" spans="1:51" ht="23.25" customHeight="1" x14ac:dyDescent="0.15">
      <c r="A116" s="292"/>
      <c r="B116" s="293"/>
      <c r="C116" s="293"/>
      <c r="D116" s="293"/>
      <c r="E116" s="293"/>
      <c r="F116" s="294"/>
      <c r="G116" s="352" t="s">
        <v>818</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732</v>
      </c>
      <c r="AC116" s="301"/>
      <c r="AD116" s="302"/>
      <c r="AE116" s="359">
        <v>1.6</v>
      </c>
      <c r="AF116" s="359"/>
      <c r="AG116" s="359"/>
      <c r="AH116" s="359"/>
      <c r="AI116" s="359">
        <v>2</v>
      </c>
      <c r="AJ116" s="359"/>
      <c r="AK116" s="359"/>
      <c r="AL116" s="359"/>
      <c r="AM116" s="359">
        <v>2.2000000000000002</v>
      </c>
      <c r="AN116" s="359"/>
      <c r="AO116" s="359"/>
      <c r="AP116" s="359"/>
      <c r="AQ116" s="364">
        <v>2.1</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819</v>
      </c>
      <c r="AC117" s="344"/>
      <c r="AD117" s="345"/>
      <c r="AE117" s="306" t="s">
        <v>733</v>
      </c>
      <c r="AF117" s="306"/>
      <c r="AG117" s="306"/>
      <c r="AH117" s="306"/>
      <c r="AI117" s="306" t="s">
        <v>734</v>
      </c>
      <c r="AJ117" s="306"/>
      <c r="AK117" s="306"/>
      <c r="AL117" s="306"/>
      <c r="AM117" s="306" t="s">
        <v>780</v>
      </c>
      <c r="AN117" s="306"/>
      <c r="AO117" s="306"/>
      <c r="AP117" s="306"/>
      <c r="AQ117" s="306" t="s">
        <v>781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390</v>
      </c>
      <c r="AF118" s="336"/>
      <c r="AG118" s="336"/>
      <c r="AH118" s="336"/>
      <c r="AI118" s="336" t="s">
        <v>412</v>
      </c>
      <c r="AJ118" s="336"/>
      <c r="AK118" s="336"/>
      <c r="AL118" s="336"/>
      <c r="AM118" s="336" t="s">
        <v>509</v>
      </c>
      <c r="AN118" s="336"/>
      <c r="AO118" s="336"/>
      <c r="AP118" s="336"/>
      <c r="AQ118" s="337" t="s">
        <v>544</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358</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357</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390</v>
      </c>
      <c r="AF121" s="336"/>
      <c r="AG121" s="336"/>
      <c r="AH121" s="336"/>
      <c r="AI121" s="336" t="s">
        <v>412</v>
      </c>
      <c r="AJ121" s="336"/>
      <c r="AK121" s="336"/>
      <c r="AL121" s="336"/>
      <c r="AM121" s="336" t="s">
        <v>509</v>
      </c>
      <c r="AN121" s="336"/>
      <c r="AO121" s="336"/>
      <c r="AP121" s="336"/>
      <c r="AQ121" s="337" t="s">
        <v>544</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359</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360</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390</v>
      </c>
      <c r="AF124" s="336"/>
      <c r="AG124" s="336"/>
      <c r="AH124" s="336"/>
      <c r="AI124" s="336" t="s">
        <v>412</v>
      </c>
      <c r="AJ124" s="336"/>
      <c r="AK124" s="336"/>
      <c r="AL124" s="336"/>
      <c r="AM124" s="336" t="s">
        <v>509</v>
      </c>
      <c r="AN124" s="336"/>
      <c r="AO124" s="336"/>
      <c r="AP124" s="336"/>
      <c r="AQ124" s="337" t="s">
        <v>544</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540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357</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390</v>
      </c>
      <c r="AF127" s="336"/>
      <c r="AG127" s="336"/>
      <c r="AH127" s="336"/>
      <c r="AI127" s="336" t="s">
        <v>412</v>
      </c>
      <c r="AJ127" s="336"/>
      <c r="AK127" s="336"/>
      <c r="AL127" s="336"/>
      <c r="AM127" s="336" t="s">
        <v>509</v>
      </c>
      <c r="AN127" s="336"/>
      <c r="AO127" s="336"/>
      <c r="AP127" s="336"/>
      <c r="AQ127" s="337" t="s">
        <v>544</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541</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357</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0" t="s">
        <v>405</v>
      </c>
      <c r="B130" s="988"/>
      <c r="C130" s="987" t="s">
        <v>236</v>
      </c>
      <c r="D130" s="988"/>
      <c r="E130" s="308" t="s">
        <v>265</v>
      </c>
      <c r="F130" s="309"/>
      <c r="G130" s="310" t="s">
        <v>735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1"/>
      <c r="B131" s="253"/>
      <c r="C131" s="252"/>
      <c r="D131" s="253"/>
      <c r="E131" s="239" t="s">
        <v>264</v>
      </c>
      <c r="F131" s="240"/>
      <c r="G131" s="237" t="s">
        <v>806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701</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736</v>
      </c>
      <c r="AR133" s="271"/>
      <c r="AS133" s="179" t="s">
        <v>233</v>
      </c>
      <c r="AT133" s="202"/>
      <c r="AU133" s="178" t="s">
        <v>736</v>
      </c>
      <c r="AV133" s="178"/>
      <c r="AW133" s="179" t="s">
        <v>179</v>
      </c>
      <c r="AX133" s="180"/>
      <c r="AY133">
        <f>$AY$132</f>
        <v>1</v>
      </c>
    </row>
    <row r="134" spans="1:51" ht="39.75" customHeight="1" x14ac:dyDescent="0.15">
      <c r="A134" s="991"/>
      <c r="B134" s="253"/>
      <c r="C134" s="252"/>
      <c r="D134" s="253"/>
      <c r="E134" s="252"/>
      <c r="F134" s="314"/>
      <c r="G134" s="232" t="s">
        <v>722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736</v>
      </c>
      <c r="AC134" s="224"/>
      <c r="AD134" s="224"/>
      <c r="AE134" s="266" t="s">
        <v>736</v>
      </c>
      <c r="AF134" s="167"/>
      <c r="AG134" s="167"/>
      <c r="AH134" s="167"/>
      <c r="AI134" s="266" t="s">
        <v>736</v>
      </c>
      <c r="AJ134" s="167"/>
      <c r="AK134" s="167"/>
      <c r="AL134" s="167"/>
      <c r="AM134" s="266" t="s">
        <v>736</v>
      </c>
      <c r="AN134" s="167"/>
      <c r="AO134" s="167"/>
      <c r="AP134" s="167"/>
      <c r="AQ134" s="266" t="s">
        <v>736</v>
      </c>
      <c r="AR134" s="167"/>
      <c r="AS134" s="167"/>
      <c r="AT134" s="167"/>
      <c r="AU134" s="266" t="s">
        <v>736</v>
      </c>
      <c r="AV134" s="167"/>
      <c r="AW134" s="167"/>
      <c r="AX134" s="208"/>
      <c r="AY134">
        <f t="shared" ref="AY134:AY135" si="13">$AY$132</f>
        <v>1</v>
      </c>
    </row>
    <row r="135" spans="1:51" ht="39.75" customHeight="1" x14ac:dyDescent="0.15">
      <c r="A135" s="99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736</v>
      </c>
      <c r="AC135" s="175"/>
      <c r="AD135" s="175"/>
      <c r="AE135" s="266" t="s">
        <v>736</v>
      </c>
      <c r="AF135" s="167"/>
      <c r="AG135" s="167"/>
      <c r="AH135" s="167"/>
      <c r="AI135" s="266" t="s">
        <v>736</v>
      </c>
      <c r="AJ135" s="167"/>
      <c r="AK135" s="167"/>
      <c r="AL135" s="167"/>
      <c r="AM135" s="266" t="s">
        <v>736</v>
      </c>
      <c r="AN135" s="167"/>
      <c r="AO135" s="167"/>
      <c r="AP135" s="167"/>
      <c r="AQ135" s="266" t="s">
        <v>736</v>
      </c>
      <c r="AR135" s="167"/>
      <c r="AS135" s="167"/>
      <c r="AT135" s="167"/>
      <c r="AU135" s="266" t="s">
        <v>736</v>
      </c>
      <c r="AV135" s="167"/>
      <c r="AW135" s="167"/>
      <c r="AX135" s="208"/>
      <c r="AY135">
        <f t="shared" si="13"/>
        <v>1</v>
      </c>
    </row>
    <row r="136" spans="1:51" ht="18.75" hidden="1" customHeight="1" x14ac:dyDescent="0.15">
      <c r="A136" s="99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701</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701</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701</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701</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1"/>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9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1"/>
      <c r="B154" s="253"/>
      <c r="C154" s="252"/>
      <c r="D154" s="253"/>
      <c r="E154" s="252"/>
      <c r="F154" s="314"/>
      <c r="G154" s="232" t="s">
        <v>737</v>
      </c>
      <c r="H154" s="191"/>
      <c r="I154" s="191"/>
      <c r="J154" s="191"/>
      <c r="K154" s="191"/>
      <c r="L154" s="191"/>
      <c r="M154" s="191"/>
      <c r="N154" s="191"/>
      <c r="O154" s="191"/>
      <c r="P154" s="233"/>
      <c r="Q154" s="190" t="s">
        <v>738</v>
      </c>
      <c r="R154" s="191"/>
      <c r="S154" s="191"/>
      <c r="T154" s="191"/>
      <c r="U154" s="191"/>
      <c r="V154" s="191"/>
      <c r="W154" s="191"/>
      <c r="X154" s="191"/>
      <c r="Y154" s="191"/>
      <c r="Z154" s="191"/>
      <c r="AA154" s="918"/>
      <c r="AB154" s="256" t="s">
        <v>739</v>
      </c>
      <c r="AC154" s="257"/>
      <c r="AD154" s="257"/>
      <c r="AE154" s="262" t="s">
        <v>736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1"/>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1"/>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358.5" customHeight="1" x14ac:dyDescent="0.15">
      <c r="A157" s="991"/>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9"/>
      <c r="AB157" s="258"/>
      <c r="AC157" s="259"/>
      <c r="AD157" s="259"/>
      <c r="AE157" s="190" t="s">
        <v>820</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58.5" customHeight="1" x14ac:dyDescent="0.15">
      <c r="A158" s="99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1"/>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1"/>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1"/>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1"/>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1"/>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1"/>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1"/>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1"/>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1"/>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1"/>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1"/>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1"/>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1"/>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1"/>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1"/>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1"/>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61.5" customHeight="1" x14ac:dyDescent="0.15">
      <c r="A188" s="991"/>
      <c r="B188" s="253"/>
      <c r="C188" s="252"/>
      <c r="D188" s="253"/>
      <c r="E188" s="190" t="s">
        <v>719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61.5" customHeight="1" x14ac:dyDescent="0.15">
      <c r="A189" s="991"/>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701</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701</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701</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701</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701</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1"/>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9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1"/>
      <c r="B214" s="253"/>
      <c r="C214" s="252"/>
      <c r="D214" s="253"/>
      <c r="E214" s="252"/>
      <c r="F214" s="314"/>
      <c r="G214" s="232"/>
      <c r="H214" s="191"/>
      <c r="I214" s="191"/>
      <c r="J214" s="191"/>
      <c r="K214" s="191"/>
      <c r="L214" s="191"/>
      <c r="M214" s="191"/>
      <c r="N214" s="191"/>
      <c r="O214" s="191"/>
      <c r="P214" s="233"/>
      <c r="Q214" s="978"/>
      <c r="R214" s="979"/>
      <c r="S214" s="979"/>
      <c r="T214" s="979"/>
      <c r="U214" s="979"/>
      <c r="V214" s="979"/>
      <c r="W214" s="979"/>
      <c r="X214" s="979"/>
      <c r="Y214" s="979"/>
      <c r="Z214" s="979"/>
      <c r="AA214" s="98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1"/>
      <c r="B215" s="253"/>
      <c r="C215" s="252"/>
      <c r="D215" s="253"/>
      <c r="E215" s="252"/>
      <c r="F215" s="314"/>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1"/>
      <c r="B216" s="253"/>
      <c r="C216" s="252"/>
      <c r="D216" s="253"/>
      <c r="E216" s="252"/>
      <c r="F216" s="314"/>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1"/>
      <c r="B217" s="253"/>
      <c r="C217" s="252"/>
      <c r="D217" s="253"/>
      <c r="E217" s="252"/>
      <c r="F217" s="314"/>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1"/>
      <c r="B218" s="253"/>
      <c r="C218" s="252"/>
      <c r="D218" s="253"/>
      <c r="E218" s="252"/>
      <c r="F218" s="314"/>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1"/>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1"/>
      <c r="B221" s="253"/>
      <c r="C221" s="252"/>
      <c r="D221" s="253"/>
      <c r="E221" s="252"/>
      <c r="F221" s="314"/>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1"/>
      <c r="B225" s="253"/>
      <c r="C225" s="252"/>
      <c r="D225" s="253"/>
      <c r="E225" s="252"/>
      <c r="F225" s="314"/>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1"/>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1"/>
      <c r="B228" s="253"/>
      <c r="C228" s="252"/>
      <c r="D228" s="253"/>
      <c r="E228" s="252"/>
      <c r="F228" s="314"/>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1"/>
      <c r="B232" s="253"/>
      <c r="C232" s="252"/>
      <c r="D232" s="253"/>
      <c r="E232" s="252"/>
      <c r="F232" s="314"/>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1"/>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1"/>
      <c r="B235" s="253"/>
      <c r="C235" s="252"/>
      <c r="D235" s="253"/>
      <c r="E235" s="252"/>
      <c r="F235" s="314"/>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1"/>
      <c r="B239" s="253"/>
      <c r="C239" s="252"/>
      <c r="D239" s="253"/>
      <c r="E239" s="252"/>
      <c r="F239" s="314"/>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1"/>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1"/>
      <c r="B242" s="253"/>
      <c r="C242" s="252"/>
      <c r="D242" s="253"/>
      <c r="E242" s="252"/>
      <c r="F242" s="314"/>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1"/>
      <c r="B246" s="253"/>
      <c r="C246" s="252"/>
      <c r="D246" s="253"/>
      <c r="E246" s="315"/>
      <c r="F246" s="316"/>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1"/>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701</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701</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701</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701</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701</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1"/>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9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1"/>
      <c r="B274" s="253"/>
      <c r="C274" s="252"/>
      <c r="D274" s="253"/>
      <c r="E274" s="252"/>
      <c r="F274" s="314"/>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1"/>
      <c r="B275" s="253"/>
      <c r="C275" s="252"/>
      <c r="D275" s="253"/>
      <c r="E275" s="252"/>
      <c r="F275" s="314"/>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1"/>
      <c r="B276" s="253"/>
      <c r="C276" s="252"/>
      <c r="D276" s="253"/>
      <c r="E276" s="252"/>
      <c r="F276" s="314"/>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1"/>
      <c r="B277" s="253"/>
      <c r="C277" s="252"/>
      <c r="D277" s="253"/>
      <c r="E277" s="252"/>
      <c r="F277" s="314"/>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1"/>
      <c r="B278" s="253"/>
      <c r="C278" s="252"/>
      <c r="D278" s="253"/>
      <c r="E278" s="252"/>
      <c r="F278" s="314"/>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1"/>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1"/>
      <c r="B281" s="253"/>
      <c r="C281" s="252"/>
      <c r="D281" s="253"/>
      <c r="E281" s="252"/>
      <c r="F281" s="314"/>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1"/>
      <c r="B285" s="253"/>
      <c r="C285" s="252"/>
      <c r="D285" s="253"/>
      <c r="E285" s="252"/>
      <c r="F285" s="314"/>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1"/>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1"/>
      <c r="B288" s="253"/>
      <c r="C288" s="252"/>
      <c r="D288" s="253"/>
      <c r="E288" s="252"/>
      <c r="F288" s="314"/>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1"/>
      <c r="B292" s="253"/>
      <c r="C292" s="252"/>
      <c r="D292" s="253"/>
      <c r="E292" s="252"/>
      <c r="F292" s="314"/>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1"/>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1"/>
      <c r="B295" s="253"/>
      <c r="C295" s="252"/>
      <c r="D295" s="253"/>
      <c r="E295" s="252"/>
      <c r="F295" s="314"/>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1"/>
      <c r="B299" s="253"/>
      <c r="C299" s="252"/>
      <c r="D299" s="253"/>
      <c r="E299" s="252"/>
      <c r="F299" s="314"/>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1"/>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1"/>
      <c r="B302" s="253"/>
      <c r="C302" s="252"/>
      <c r="D302" s="253"/>
      <c r="E302" s="252"/>
      <c r="F302" s="314"/>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1"/>
      <c r="B306" s="253"/>
      <c r="C306" s="252"/>
      <c r="D306" s="253"/>
      <c r="E306" s="315"/>
      <c r="F306" s="316"/>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701</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701</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701</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701</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701</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1"/>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9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1"/>
      <c r="B334" s="253"/>
      <c r="C334" s="252"/>
      <c r="D334" s="253"/>
      <c r="E334" s="252"/>
      <c r="F334" s="314"/>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1"/>
      <c r="B335" s="253"/>
      <c r="C335" s="252"/>
      <c r="D335" s="253"/>
      <c r="E335" s="252"/>
      <c r="F335" s="314"/>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1"/>
      <c r="B336" s="253"/>
      <c r="C336" s="252"/>
      <c r="D336" s="253"/>
      <c r="E336" s="252"/>
      <c r="F336" s="314"/>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1"/>
      <c r="B337" s="253"/>
      <c r="C337" s="252"/>
      <c r="D337" s="253"/>
      <c r="E337" s="252"/>
      <c r="F337" s="314"/>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1"/>
      <c r="B338" s="253"/>
      <c r="C338" s="252"/>
      <c r="D338" s="253"/>
      <c r="E338" s="252"/>
      <c r="F338" s="314"/>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1"/>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1"/>
      <c r="B341" s="253"/>
      <c r="C341" s="252"/>
      <c r="D341" s="253"/>
      <c r="E341" s="252"/>
      <c r="F341" s="314"/>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1"/>
      <c r="B345" s="253"/>
      <c r="C345" s="252"/>
      <c r="D345" s="253"/>
      <c r="E345" s="252"/>
      <c r="F345" s="314"/>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1"/>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1"/>
      <c r="B348" s="253"/>
      <c r="C348" s="252"/>
      <c r="D348" s="253"/>
      <c r="E348" s="252"/>
      <c r="F348" s="314"/>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1"/>
      <c r="B352" s="253"/>
      <c r="C352" s="252"/>
      <c r="D352" s="253"/>
      <c r="E352" s="252"/>
      <c r="F352" s="314"/>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1"/>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1"/>
      <c r="B355" s="253"/>
      <c r="C355" s="252"/>
      <c r="D355" s="253"/>
      <c r="E355" s="252"/>
      <c r="F355" s="314"/>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1"/>
      <c r="B359" s="253"/>
      <c r="C359" s="252"/>
      <c r="D359" s="253"/>
      <c r="E359" s="252"/>
      <c r="F359" s="314"/>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1"/>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1"/>
      <c r="B362" s="253"/>
      <c r="C362" s="252"/>
      <c r="D362" s="253"/>
      <c r="E362" s="252"/>
      <c r="F362" s="314"/>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1"/>
      <c r="B366" s="253"/>
      <c r="C366" s="252"/>
      <c r="D366" s="253"/>
      <c r="E366" s="315"/>
      <c r="F366" s="316"/>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1"/>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701</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701</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701</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701</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701</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1"/>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9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1"/>
      <c r="B394" s="253"/>
      <c r="C394" s="252"/>
      <c r="D394" s="253"/>
      <c r="E394" s="252"/>
      <c r="F394" s="314"/>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1"/>
      <c r="B398" s="253"/>
      <c r="C398" s="252"/>
      <c r="D398" s="253"/>
      <c r="E398" s="252"/>
      <c r="F398" s="314"/>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1"/>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1"/>
      <c r="B401" s="253"/>
      <c r="C401" s="252"/>
      <c r="D401" s="253"/>
      <c r="E401" s="252"/>
      <c r="F401" s="314"/>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1"/>
      <c r="B405" s="253"/>
      <c r="C405" s="252"/>
      <c r="D405" s="253"/>
      <c r="E405" s="252"/>
      <c r="F405" s="314"/>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1"/>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1"/>
      <c r="B408" s="253"/>
      <c r="C408" s="252"/>
      <c r="D408" s="253"/>
      <c r="E408" s="252"/>
      <c r="F408" s="314"/>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1"/>
      <c r="B412" s="253"/>
      <c r="C412" s="252"/>
      <c r="D412" s="253"/>
      <c r="E412" s="252"/>
      <c r="F412" s="314"/>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1"/>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1"/>
      <c r="B415" s="253"/>
      <c r="C415" s="252"/>
      <c r="D415" s="253"/>
      <c r="E415" s="252"/>
      <c r="F415" s="314"/>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1"/>
      <c r="B419" s="253"/>
      <c r="C419" s="252"/>
      <c r="D419" s="253"/>
      <c r="E419" s="252"/>
      <c r="F419" s="314"/>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1"/>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1"/>
      <c r="B422" s="253"/>
      <c r="C422" s="252"/>
      <c r="D422" s="253"/>
      <c r="E422" s="252"/>
      <c r="F422" s="314"/>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1"/>
      <c r="B426" s="253"/>
      <c r="C426" s="252"/>
      <c r="D426" s="253"/>
      <c r="E426" s="315"/>
      <c r="F426" s="316"/>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1"/>
      <c r="B429" s="253"/>
      <c r="C429" s="315"/>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1"/>
      <c r="B430" s="253"/>
      <c r="C430" s="250" t="s">
        <v>673</v>
      </c>
      <c r="D430" s="251"/>
      <c r="E430" s="239" t="s">
        <v>399</v>
      </c>
      <c r="F430" s="444"/>
      <c r="G430" s="241" t="s">
        <v>252</v>
      </c>
      <c r="H430" s="188"/>
      <c r="I430" s="188"/>
      <c r="J430" s="242" t="s">
        <v>845</v>
      </c>
      <c r="K430" s="243"/>
      <c r="L430" s="243"/>
      <c r="M430" s="243"/>
      <c r="N430" s="243"/>
      <c r="O430" s="243"/>
      <c r="P430" s="243"/>
      <c r="Q430" s="243"/>
      <c r="R430" s="243"/>
      <c r="S430" s="243"/>
      <c r="T430" s="244"/>
      <c r="U430" s="245" t="s">
        <v>845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545</v>
      </c>
      <c r="AJ431" s="214"/>
      <c r="AK431" s="214"/>
      <c r="AL431" s="215"/>
      <c r="AM431" s="214" t="s">
        <v>546</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845</v>
      </c>
      <c r="AF432" s="178"/>
      <c r="AG432" s="179" t="s">
        <v>233</v>
      </c>
      <c r="AH432" s="202"/>
      <c r="AI432" s="216"/>
      <c r="AJ432" s="216"/>
      <c r="AK432" s="216"/>
      <c r="AL432" s="217"/>
      <c r="AM432" s="216"/>
      <c r="AN432" s="216"/>
      <c r="AO432" s="216"/>
      <c r="AP432" s="217"/>
      <c r="AQ432" s="231" t="s">
        <v>845</v>
      </c>
      <c r="AR432" s="178"/>
      <c r="AS432" s="179" t="s">
        <v>233</v>
      </c>
      <c r="AT432" s="202"/>
      <c r="AU432" s="178" t="s">
        <v>845</v>
      </c>
      <c r="AV432" s="178"/>
      <c r="AW432" s="179" t="s">
        <v>179</v>
      </c>
      <c r="AX432" s="180"/>
      <c r="AY432">
        <f>$AY$431</f>
        <v>1</v>
      </c>
    </row>
    <row r="433" spans="1:51" ht="23.25" customHeight="1" x14ac:dyDescent="0.15">
      <c r="A433" s="991"/>
      <c r="B433" s="253"/>
      <c r="C433" s="252"/>
      <c r="D433" s="253"/>
      <c r="E433" s="196"/>
      <c r="F433" s="197"/>
      <c r="G433" s="232" t="s">
        <v>845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845</v>
      </c>
      <c r="AC433" s="175"/>
      <c r="AD433" s="175"/>
      <c r="AE433" s="166" t="s">
        <v>845</v>
      </c>
      <c r="AF433" s="167"/>
      <c r="AG433" s="167"/>
      <c r="AH433" s="167"/>
      <c r="AI433" s="166" t="s">
        <v>845</v>
      </c>
      <c r="AJ433" s="167"/>
      <c r="AK433" s="167"/>
      <c r="AL433" s="167"/>
      <c r="AM433" s="166" t="s">
        <v>845</v>
      </c>
      <c r="AN433" s="167"/>
      <c r="AO433" s="167"/>
      <c r="AP433" s="168"/>
      <c r="AQ433" s="166" t="s">
        <v>845</v>
      </c>
      <c r="AR433" s="167"/>
      <c r="AS433" s="167"/>
      <c r="AT433" s="168"/>
      <c r="AU433" s="167" t="s">
        <v>845</v>
      </c>
      <c r="AV433" s="167"/>
      <c r="AW433" s="167"/>
      <c r="AX433" s="208"/>
      <c r="AY433">
        <f t="shared" ref="AY433:AY435" si="63">$AY$431</f>
        <v>1</v>
      </c>
    </row>
    <row r="434" spans="1:51" ht="23.25"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845</v>
      </c>
      <c r="AC434" s="224"/>
      <c r="AD434" s="224"/>
      <c r="AE434" s="166" t="s">
        <v>845</v>
      </c>
      <c r="AF434" s="167"/>
      <c r="AG434" s="167"/>
      <c r="AH434" s="168"/>
      <c r="AI434" s="166" t="s">
        <v>845</v>
      </c>
      <c r="AJ434" s="167"/>
      <c r="AK434" s="167"/>
      <c r="AL434" s="167"/>
      <c r="AM434" s="166" t="s">
        <v>845</v>
      </c>
      <c r="AN434" s="167"/>
      <c r="AO434" s="167"/>
      <c r="AP434" s="168"/>
      <c r="AQ434" s="166" t="s">
        <v>845</v>
      </c>
      <c r="AR434" s="167"/>
      <c r="AS434" s="167"/>
      <c r="AT434" s="168"/>
      <c r="AU434" s="167" t="s">
        <v>845</v>
      </c>
      <c r="AV434" s="167"/>
      <c r="AW434" s="167"/>
      <c r="AX434" s="208"/>
      <c r="AY434">
        <f t="shared" si="63"/>
        <v>1</v>
      </c>
    </row>
    <row r="435" spans="1:51" ht="23.25"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845</v>
      </c>
      <c r="AF435" s="167"/>
      <c r="AG435" s="167"/>
      <c r="AH435" s="168"/>
      <c r="AI435" s="166" t="s">
        <v>845</v>
      </c>
      <c r="AJ435" s="167"/>
      <c r="AK435" s="167"/>
      <c r="AL435" s="167"/>
      <c r="AM435" s="166" t="s">
        <v>845</v>
      </c>
      <c r="AN435" s="167"/>
      <c r="AO435" s="167"/>
      <c r="AP435" s="168"/>
      <c r="AQ435" s="166" t="s">
        <v>845</v>
      </c>
      <c r="AR435" s="167"/>
      <c r="AS435" s="167"/>
      <c r="AT435" s="168"/>
      <c r="AU435" s="167" t="s">
        <v>845</v>
      </c>
      <c r="AV435" s="167"/>
      <c r="AW435" s="167"/>
      <c r="AX435" s="208"/>
      <c r="AY435">
        <f t="shared" si="63"/>
        <v>1</v>
      </c>
    </row>
    <row r="436" spans="1:51" ht="18.75" hidden="1" customHeight="1" x14ac:dyDescent="0.15">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545</v>
      </c>
      <c r="AJ436" s="214"/>
      <c r="AK436" s="214"/>
      <c r="AL436" s="215"/>
      <c r="AM436" s="214" t="s">
        <v>546</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545</v>
      </c>
      <c r="AJ441" s="214"/>
      <c r="AK441" s="214"/>
      <c r="AL441" s="215"/>
      <c r="AM441" s="214" t="s">
        <v>546</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545</v>
      </c>
      <c r="AJ446" s="214"/>
      <c r="AK446" s="214"/>
      <c r="AL446" s="215"/>
      <c r="AM446" s="214" t="s">
        <v>546</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545</v>
      </c>
      <c r="AJ451" s="214"/>
      <c r="AK451" s="214"/>
      <c r="AL451" s="215"/>
      <c r="AM451" s="214" t="s">
        <v>546</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545</v>
      </c>
      <c r="AJ456" s="214"/>
      <c r="AK456" s="214"/>
      <c r="AL456" s="215"/>
      <c r="AM456" s="214" t="s">
        <v>546</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854</v>
      </c>
      <c r="AF457" s="178"/>
      <c r="AG457" s="179" t="s">
        <v>233</v>
      </c>
      <c r="AH457" s="202"/>
      <c r="AI457" s="216"/>
      <c r="AJ457" s="216"/>
      <c r="AK457" s="216"/>
      <c r="AL457" s="217"/>
      <c r="AM457" s="216"/>
      <c r="AN457" s="216"/>
      <c r="AO457" s="216"/>
      <c r="AP457" s="217"/>
      <c r="AQ457" s="231" t="s">
        <v>854</v>
      </c>
      <c r="AR457" s="178"/>
      <c r="AS457" s="179" t="s">
        <v>233</v>
      </c>
      <c r="AT457" s="202"/>
      <c r="AU457" s="178" t="s">
        <v>854</v>
      </c>
      <c r="AV457" s="178"/>
      <c r="AW457" s="179" t="s">
        <v>179</v>
      </c>
      <c r="AX457" s="180"/>
      <c r="AY457">
        <f>$AY$456</f>
        <v>1</v>
      </c>
    </row>
    <row r="458" spans="1:51" ht="23.25" customHeight="1" x14ac:dyDescent="0.15">
      <c r="A458" s="991"/>
      <c r="B458" s="253"/>
      <c r="C458" s="252"/>
      <c r="D458" s="253"/>
      <c r="E458" s="196"/>
      <c r="F458" s="197"/>
      <c r="G458" s="232" t="s">
        <v>854</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854</v>
      </c>
      <c r="AC458" s="175"/>
      <c r="AD458" s="175"/>
      <c r="AE458" s="166" t="s">
        <v>854</v>
      </c>
      <c r="AF458" s="167"/>
      <c r="AG458" s="167"/>
      <c r="AH458" s="167"/>
      <c r="AI458" s="166" t="s">
        <v>854</v>
      </c>
      <c r="AJ458" s="167"/>
      <c r="AK458" s="167"/>
      <c r="AL458" s="167"/>
      <c r="AM458" s="166" t="s">
        <v>854</v>
      </c>
      <c r="AN458" s="167"/>
      <c r="AO458" s="167"/>
      <c r="AP458" s="168"/>
      <c r="AQ458" s="166" t="s">
        <v>854</v>
      </c>
      <c r="AR458" s="167"/>
      <c r="AS458" s="167"/>
      <c r="AT458" s="168"/>
      <c r="AU458" s="167" t="s">
        <v>854</v>
      </c>
      <c r="AV458" s="167"/>
      <c r="AW458" s="167"/>
      <c r="AX458" s="208"/>
      <c r="AY458">
        <f t="shared" ref="AY458:AY460" si="68">$AY$456</f>
        <v>1</v>
      </c>
    </row>
    <row r="459" spans="1:51" ht="23.25"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854</v>
      </c>
      <c r="AC459" s="224"/>
      <c r="AD459" s="224"/>
      <c r="AE459" s="166" t="s">
        <v>854</v>
      </c>
      <c r="AF459" s="167"/>
      <c r="AG459" s="167"/>
      <c r="AH459" s="168"/>
      <c r="AI459" s="166" t="s">
        <v>854</v>
      </c>
      <c r="AJ459" s="167"/>
      <c r="AK459" s="167"/>
      <c r="AL459" s="167"/>
      <c r="AM459" s="166" t="s">
        <v>854</v>
      </c>
      <c r="AN459" s="167"/>
      <c r="AO459" s="167"/>
      <c r="AP459" s="168"/>
      <c r="AQ459" s="166" t="s">
        <v>854</v>
      </c>
      <c r="AR459" s="167"/>
      <c r="AS459" s="167"/>
      <c r="AT459" s="168"/>
      <c r="AU459" s="167" t="s">
        <v>854</v>
      </c>
      <c r="AV459" s="167"/>
      <c r="AW459" s="167"/>
      <c r="AX459" s="208"/>
      <c r="AY459">
        <f t="shared" si="68"/>
        <v>1</v>
      </c>
    </row>
    <row r="460" spans="1:51" ht="23.25" customHeight="1" x14ac:dyDescent="0.15">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854</v>
      </c>
      <c r="AF460" s="167"/>
      <c r="AG460" s="167"/>
      <c r="AH460" s="168"/>
      <c r="AI460" s="166" t="s">
        <v>854</v>
      </c>
      <c r="AJ460" s="167"/>
      <c r="AK460" s="167"/>
      <c r="AL460" s="167"/>
      <c r="AM460" s="166" t="s">
        <v>854</v>
      </c>
      <c r="AN460" s="167"/>
      <c r="AO460" s="167"/>
      <c r="AP460" s="168"/>
      <c r="AQ460" s="166" t="s">
        <v>854</v>
      </c>
      <c r="AR460" s="167"/>
      <c r="AS460" s="167"/>
      <c r="AT460" s="168"/>
      <c r="AU460" s="167" t="s">
        <v>854</v>
      </c>
      <c r="AV460" s="167"/>
      <c r="AW460" s="167"/>
      <c r="AX460" s="208"/>
      <c r="AY460">
        <f t="shared" si="68"/>
        <v>1</v>
      </c>
    </row>
    <row r="461" spans="1:51" ht="18.75" hidden="1" customHeight="1" x14ac:dyDescent="0.15">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545</v>
      </c>
      <c r="AJ461" s="214"/>
      <c r="AK461" s="214"/>
      <c r="AL461" s="215"/>
      <c r="AM461" s="214" t="s">
        <v>546</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545</v>
      </c>
      <c r="AJ466" s="214"/>
      <c r="AK466" s="214"/>
      <c r="AL466" s="215"/>
      <c r="AM466" s="214" t="s">
        <v>546</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545</v>
      </c>
      <c r="AJ471" s="214"/>
      <c r="AK471" s="214"/>
      <c r="AL471" s="215"/>
      <c r="AM471" s="214" t="s">
        <v>546</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545</v>
      </c>
      <c r="AJ476" s="214"/>
      <c r="AK476" s="214"/>
      <c r="AL476" s="215"/>
      <c r="AM476" s="214" t="s">
        <v>546</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1"/>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1"/>
      <c r="B482" s="253"/>
      <c r="C482" s="252"/>
      <c r="D482" s="253"/>
      <c r="E482" s="190" t="s">
        <v>854</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1"/>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545</v>
      </c>
      <c r="AJ485" s="214"/>
      <c r="AK485" s="214"/>
      <c r="AL485" s="215"/>
      <c r="AM485" s="214" t="s">
        <v>546</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545</v>
      </c>
      <c r="AJ490" s="214"/>
      <c r="AK490" s="214"/>
      <c r="AL490" s="215"/>
      <c r="AM490" s="214" t="s">
        <v>546</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545</v>
      </c>
      <c r="AJ495" s="214"/>
      <c r="AK495" s="214"/>
      <c r="AL495" s="215"/>
      <c r="AM495" s="214" t="s">
        <v>546</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545</v>
      </c>
      <c r="AJ500" s="214"/>
      <c r="AK500" s="214"/>
      <c r="AL500" s="215"/>
      <c r="AM500" s="214" t="s">
        <v>546</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545</v>
      </c>
      <c r="AJ505" s="214"/>
      <c r="AK505" s="214"/>
      <c r="AL505" s="215"/>
      <c r="AM505" s="214" t="s">
        <v>546</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545</v>
      </c>
      <c r="AJ510" s="214"/>
      <c r="AK510" s="214"/>
      <c r="AL510" s="215"/>
      <c r="AM510" s="214" t="s">
        <v>546</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545</v>
      </c>
      <c r="AJ515" s="214"/>
      <c r="AK515" s="214"/>
      <c r="AL515" s="215"/>
      <c r="AM515" s="214" t="s">
        <v>546</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545</v>
      </c>
      <c r="AJ520" s="214"/>
      <c r="AK520" s="214"/>
      <c r="AL520" s="215"/>
      <c r="AM520" s="214" t="s">
        <v>546</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545</v>
      </c>
      <c r="AJ525" s="214"/>
      <c r="AK525" s="214"/>
      <c r="AL525" s="215"/>
      <c r="AM525" s="214" t="s">
        <v>546</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545</v>
      </c>
      <c r="AJ530" s="214"/>
      <c r="AK530" s="214"/>
      <c r="AL530" s="215"/>
      <c r="AM530" s="214" t="s">
        <v>546</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1"/>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1"/>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545</v>
      </c>
      <c r="AJ539" s="214"/>
      <c r="AK539" s="214"/>
      <c r="AL539" s="215"/>
      <c r="AM539" s="214" t="s">
        <v>546</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545</v>
      </c>
      <c r="AJ544" s="214"/>
      <c r="AK544" s="214"/>
      <c r="AL544" s="215"/>
      <c r="AM544" s="214" t="s">
        <v>546</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545</v>
      </c>
      <c r="AJ549" s="214"/>
      <c r="AK549" s="214"/>
      <c r="AL549" s="215"/>
      <c r="AM549" s="214" t="s">
        <v>546</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545</v>
      </c>
      <c r="AJ554" s="214"/>
      <c r="AK554" s="214"/>
      <c r="AL554" s="215"/>
      <c r="AM554" s="214" t="s">
        <v>546</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545</v>
      </c>
      <c r="AJ559" s="214"/>
      <c r="AK559" s="214"/>
      <c r="AL559" s="215"/>
      <c r="AM559" s="214" t="s">
        <v>546</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545</v>
      </c>
      <c r="AJ564" s="214"/>
      <c r="AK564" s="214"/>
      <c r="AL564" s="215"/>
      <c r="AM564" s="214" t="s">
        <v>546</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545</v>
      </c>
      <c r="AJ569" s="214"/>
      <c r="AK569" s="214"/>
      <c r="AL569" s="215"/>
      <c r="AM569" s="214" t="s">
        <v>546</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545</v>
      </c>
      <c r="AJ574" s="214"/>
      <c r="AK574" s="214"/>
      <c r="AL574" s="215"/>
      <c r="AM574" s="214" t="s">
        <v>546</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545</v>
      </c>
      <c r="AJ579" s="214"/>
      <c r="AK579" s="214"/>
      <c r="AL579" s="215"/>
      <c r="AM579" s="214" t="s">
        <v>546</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545</v>
      </c>
      <c r="AJ584" s="214"/>
      <c r="AK584" s="214"/>
      <c r="AL584" s="215"/>
      <c r="AM584" s="214" t="s">
        <v>546</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1"/>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1"/>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545</v>
      </c>
      <c r="AJ593" s="214"/>
      <c r="AK593" s="214"/>
      <c r="AL593" s="215"/>
      <c r="AM593" s="214" t="s">
        <v>546</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545</v>
      </c>
      <c r="AJ598" s="214"/>
      <c r="AK598" s="214"/>
      <c r="AL598" s="215"/>
      <c r="AM598" s="214" t="s">
        <v>546</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545</v>
      </c>
      <c r="AJ603" s="214"/>
      <c r="AK603" s="214"/>
      <c r="AL603" s="215"/>
      <c r="AM603" s="214" t="s">
        <v>546</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545</v>
      </c>
      <c r="AJ608" s="214"/>
      <c r="AK608" s="214"/>
      <c r="AL608" s="215"/>
      <c r="AM608" s="214" t="s">
        <v>546</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545</v>
      </c>
      <c r="AJ613" s="214"/>
      <c r="AK613" s="214"/>
      <c r="AL613" s="215"/>
      <c r="AM613" s="214" t="s">
        <v>546</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545</v>
      </c>
      <c r="AJ618" s="214"/>
      <c r="AK618" s="214"/>
      <c r="AL618" s="215"/>
      <c r="AM618" s="214" t="s">
        <v>546</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545</v>
      </c>
      <c r="AJ623" s="214"/>
      <c r="AK623" s="214"/>
      <c r="AL623" s="215"/>
      <c r="AM623" s="214" t="s">
        <v>546</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545</v>
      </c>
      <c r="AJ628" s="214"/>
      <c r="AK628" s="214"/>
      <c r="AL628" s="215"/>
      <c r="AM628" s="214" t="s">
        <v>546</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545</v>
      </c>
      <c r="AJ633" s="214"/>
      <c r="AK633" s="214"/>
      <c r="AL633" s="215"/>
      <c r="AM633" s="214" t="s">
        <v>546</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545</v>
      </c>
      <c r="AJ638" s="214"/>
      <c r="AK638" s="214"/>
      <c r="AL638" s="215"/>
      <c r="AM638" s="214" t="s">
        <v>546</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1"/>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1"/>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545</v>
      </c>
      <c r="AJ647" s="214"/>
      <c r="AK647" s="214"/>
      <c r="AL647" s="215"/>
      <c r="AM647" s="214" t="s">
        <v>546</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545</v>
      </c>
      <c r="AJ652" s="214"/>
      <c r="AK652" s="214"/>
      <c r="AL652" s="215"/>
      <c r="AM652" s="214" t="s">
        <v>546</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545</v>
      </c>
      <c r="AJ657" s="214"/>
      <c r="AK657" s="214"/>
      <c r="AL657" s="215"/>
      <c r="AM657" s="214" t="s">
        <v>546</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545</v>
      </c>
      <c r="AJ662" s="214"/>
      <c r="AK662" s="214"/>
      <c r="AL662" s="215"/>
      <c r="AM662" s="214" t="s">
        <v>546</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545</v>
      </c>
      <c r="AJ667" s="214"/>
      <c r="AK667" s="214"/>
      <c r="AL667" s="215"/>
      <c r="AM667" s="214" t="s">
        <v>546</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545</v>
      </c>
      <c r="AJ672" s="214"/>
      <c r="AK672" s="214"/>
      <c r="AL672" s="215"/>
      <c r="AM672" s="214" t="s">
        <v>546</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545</v>
      </c>
      <c r="AJ677" s="214"/>
      <c r="AK677" s="214"/>
      <c r="AL677" s="215"/>
      <c r="AM677" s="214" t="s">
        <v>546</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545</v>
      </c>
      <c r="AJ682" s="214"/>
      <c r="AK682" s="214"/>
      <c r="AL682" s="215"/>
      <c r="AM682" s="214" t="s">
        <v>546</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545</v>
      </c>
      <c r="AJ687" s="214"/>
      <c r="AK687" s="214"/>
      <c r="AL687" s="215"/>
      <c r="AM687" s="214" t="s">
        <v>546</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545</v>
      </c>
      <c r="AJ692" s="214"/>
      <c r="AK692" s="214"/>
      <c r="AL692" s="215"/>
      <c r="AM692" s="214" t="s">
        <v>546</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1"/>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84.7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2" t="s">
        <v>716</v>
      </c>
      <c r="AE702" s="893"/>
      <c r="AF702" s="893"/>
      <c r="AG702" s="879" t="s">
        <v>740</v>
      </c>
      <c r="AH702" s="880"/>
      <c r="AI702" s="880"/>
      <c r="AJ702" s="880"/>
      <c r="AK702" s="880"/>
      <c r="AL702" s="880"/>
      <c r="AM702" s="880"/>
      <c r="AN702" s="880"/>
      <c r="AO702" s="880"/>
      <c r="AP702" s="880"/>
      <c r="AQ702" s="880"/>
      <c r="AR702" s="880"/>
      <c r="AS702" s="880"/>
      <c r="AT702" s="880"/>
      <c r="AU702" s="880"/>
      <c r="AV702" s="880"/>
      <c r="AW702" s="880"/>
      <c r="AX702" s="881"/>
    </row>
    <row r="703" spans="1:51" ht="75.599999999999994"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716</v>
      </c>
      <c r="AE703" s="185"/>
      <c r="AF703" s="185"/>
      <c r="AG703" s="663" t="s">
        <v>741</v>
      </c>
      <c r="AH703" s="664"/>
      <c r="AI703" s="664"/>
      <c r="AJ703" s="664"/>
      <c r="AK703" s="664"/>
      <c r="AL703" s="664"/>
      <c r="AM703" s="664"/>
      <c r="AN703" s="664"/>
      <c r="AO703" s="664"/>
      <c r="AP703" s="664"/>
      <c r="AQ703" s="664"/>
      <c r="AR703" s="664"/>
      <c r="AS703" s="664"/>
      <c r="AT703" s="664"/>
      <c r="AU703" s="664"/>
      <c r="AV703" s="664"/>
      <c r="AW703" s="664"/>
      <c r="AX703" s="665"/>
    </row>
    <row r="704" spans="1:51" ht="132"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716</v>
      </c>
      <c r="AE704" s="582"/>
      <c r="AF704" s="582"/>
      <c r="AG704" s="424" t="s">
        <v>742</v>
      </c>
      <c r="AH704" s="235"/>
      <c r="AI704" s="235"/>
      <c r="AJ704" s="235"/>
      <c r="AK704" s="235"/>
      <c r="AL704" s="235"/>
      <c r="AM704" s="235"/>
      <c r="AN704" s="235"/>
      <c r="AO704" s="235"/>
      <c r="AP704" s="235"/>
      <c r="AQ704" s="235"/>
      <c r="AR704" s="235"/>
      <c r="AS704" s="235"/>
      <c r="AT704" s="235"/>
      <c r="AU704" s="235"/>
      <c r="AV704" s="235"/>
      <c r="AW704" s="235"/>
      <c r="AX704" s="425"/>
    </row>
    <row r="705" spans="1:50" ht="46.5"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716</v>
      </c>
      <c r="AE705" s="732"/>
      <c r="AF705" s="732"/>
      <c r="AG705" s="190" t="s">
        <v>745</v>
      </c>
      <c r="AH705" s="191"/>
      <c r="AI705" s="191"/>
      <c r="AJ705" s="191"/>
      <c r="AK705" s="191"/>
      <c r="AL705" s="191"/>
      <c r="AM705" s="191"/>
      <c r="AN705" s="191"/>
      <c r="AO705" s="191"/>
      <c r="AP705" s="191"/>
      <c r="AQ705" s="191"/>
      <c r="AR705" s="191"/>
      <c r="AS705" s="191"/>
      <c r="AT705" s="191"/>
      <c r="AU705" s="191"/>
      <c r="AV705" s="191"/>
      <c r="AW705" s="191"/>
      <c r="AX705" s="192"/>
    </row>
    <row r="706" spans="1:50" ht="46.5" customHeight="1" x14ac:dyDescent="0.15">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743</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46.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744</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54.6"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716</v>
      </c>
      <c r="AE708" s="667"/>
      <c r="AF708" s="667"/>
      <c r="AG708" s="522" t="s">
        <v>747</v>
      </c>
      <c r="AH708" s="523"/>
      <c r="AI708" s="523"/>
      <c r="AJ708" s="523"/>
      <c r="AK708" s="523"/>
      <c r="AL708" s="523"/>
      <c r="AM708" s="523"/>
      <c r="AN708" s="523"/>
      <c r="AO708" s="523"/>
      <c r="AP708" s="523"/>
      <c r="AQ708" s="523"/>
      <c r="AR708" s="523"/>
      <c r="AS708" s="523"/>
      <c r="AT708" s="523"/>
      <c r="AU708" s="523"/>
      <c r="AV708" s="523"/>
      <c r="AW708" s="523"/>
      <c r="AX708" s="524"/>
    </row>
    <row r="709" spans="1:50" ht="108"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716</v>
      </c>
      <c r="AE709" s="185"/>
      <c r="AF709" s="185"/>
      <c r="AG709" s="663" t="s">
        <v>748</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746</v>
      </c>
      <c r="AE710" s="185"/>
      <c r="AF710" s="185"/>
      <c r="AG710" s="663" t="s">
        <v>722</v>
      </c>
      <c r="AH710" s="664"/>
      <c r="AI710" s="664"/>
      <c r="AJ710" s="664"/>
      <c r="AK710" s="664"/>
      <c r="AL710" s="664"/>
      <c r="AM710" s="664"/>
      <c r="AN710" s="664"/>
      <c r="AO710" s="664"/>
      <c r="AP710" s="664"/>
      <c r="AQ710" s="664"/>
      <c r="AR710" s="664"/>
      <c r="AS710" s="664"/>
      <c r="AT710" s="664"/>
      <c r="AU710" s="664"/>
      <c r="AV710" s="664"/>
      <c r="AW710" s="664"/>
      <c r="AX710" s="665"/>
    </row>
    <row r="711" spans="1:50" ht="108.9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716</v>
      </c>
      <c r="AE711" s="185"/>
      <c r="AF711" s="185"/>
      <c r="AG711" s="663" t="s">
        <v>749</v>
      </c>
      <c r="AH711" s="664"/>
      <c r="AI711" s="664"/>
      <c r="AJ711" s="664"/>
      <c r="AK711" s="664"/>
      <c r="AL711" s="664"/>
      <c r="AM711" s="664"/>
      <c r="AN711" s="664"/>
      <c r="AO711" s="664"/>
      <c r="AP711" s="664"/>
      <c r="AQ711" s="664"/>
      <c r="AR711" s="664"/>
      <c r="AS711" s="664"/>
      <c r="AT711" s="664"/>
      <c r="AU711" s="664"/>
      <c r="AV711" s="664"/>
      <c r="AW711" s="664"/>
      <c r="AX711" s="665"/>
    </row>
    <row r="712" spans="1:50" ht="52.5" customHeight="1" x14ac:dyDescent="0.15">
      <c r="A712" s="654"/>
      <c r="B712" s="655"/>
      <c r="C712" s="584" t="s">
        <v>345</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716</v>
      </c>
      <c r="AE712" s="582"/>
      <c r="AF712" s="582"/>
      <c r="AG712" s="590" t="s">
        <v>810</v>
      </c>
      <c r="AH712" s="591"/>
      <c r="AI712" s="591"/>
      <c r="AJ712" s="591"/>
      <c r="AK712" s="591"/>
      <c r="AL712" s="591"/>
      <c r="AM712" s="591"/>
      <c r="AN712" s="591"/>
      <c r="AO712" s="591"/>
      <c r="AP712" s="591"/>
      <c r="AQ712" s="591"/>
      <c r="AR712" s="591"/>
      <c r="AS712" s="591"/>
      <c r="AT712" s="591"/>
      <c r="AU712" s="591"/>
      <c r="AV712" s="591"/>
      <c r="AW712" s="591"/>
      <c r="AX712" s="592"/>
    </row>
    <row r="713" spans="1:50" ht="54" customHeight="1" x14ac:dyDescent="0.15">
      <c r="A713" s="654"/>
      <c r="B713" s="655"/>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716</v>
      </c>
      <c r="AE713" s="185"/>
      <c r="AF713" s="186"/>
      <c r="AG713" s="663" t="s">
        <v>811</v>
      </c>
      <c r="AH713" s="664"/>
      <c r="AI713" s="664"/>
      <c r="AJ713" s="664"/>
      <c r="AK713" s="664"/>
      <c r="AL713" s="664"/>
      <c r="AM713" s="664"/>
      <c r="AN713" s="664"/>
      <c r="AO713" s="664"/>
      <c r="AP713" s="664"/>
      <c r="AQ713" s="664"/>
      <c r="AR713" s="664"/>
      <c r="AS713" s="664"/>
      <c r="AT713" s="664"/>
      <c r="AU713" s="664"/>
      <c r="AV713" s="664"/>
      <c r="AW713" s="664"/>
      <c r="AX713" s="665"/>
    </row>
    <row r="714" spans="1:50" ht="93" customHeight="1" x14ac:dyDescent="0.15">
      <c r="A714" s="656"/>
      <c r="B714" s="657"/>
      <c r="C714" s="767" t="s">
        <v>324</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716</v>
      </c>
      <c r="AE714" s="588"/>
      <c r="AF714" s="589"/>
      <c r="AG714" s="688" t="s">
        <v>750</v>
      </c>
      <c r="AH714" s="689"/>
      <c r="AI714" s="689"/>
      <c r="AJ714" s="689"/>
      <c r="AK714" s="689"/>
      <c r="AL714" s="689"/>
      <c r="AM714" s="689"/>
      <c r="AN714" s="689"/>
      <c r="AO714" s="689"/>
      <c r="AP714" s="689"/>
      <c r="AQ714" s="689"/>
      <c r="AR714" s="689"/>
      <c r="AS714" s="689"/>
      <c r="AT714" s="689"/>
      <c r="AU714" s="689"/>
      <c r="AV714" s="689"/>
      <c r="AW714" s="689"/>
      <c r="AX714" s="690"/>
    </row>
    <row r="715" spans="1:50" ht="70.5" customHeight="1" x14ac:dyDescent="0.15">
      <c r="A715" s="617" t="s">
        <v>40</v>
      </c>
      <c r="B715" s="653"/>
      <c r="C715" s="658" t="s">
        <v>325</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751</v>
      </c>
      <c r="AE715" s="667"/>
      <c r="AF715" s="773"/>
      <c r="AG715" s="522" t="s">
        <v>752</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746</v>
      </c>
      <c r="AE716" s="755"/>
      <c r="AF716" s="755"/>
      <c r="AG716" s="663" t="s">
        <v>722</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716</v>
      </c>
      <c r="AE717" s="185"/>
      <c r="AF717" s="185"/>
      <c r="AG717" s="663" t="s">
        <v>753</v>
      </c>
      <c r="AH717" s="664"/>
      <c r="AI717" s="664"/>
      <c r="AJ717" s="664"/>
      <c r="AK717" s="664"/>
      <c r="AL717" s="664"/>
      <c r="AM717" s="664"/>
      <c r="AN717" s="664"/>
      <c r="AO717" s="664"/>
      <c r="AP717" s="664"/>
      <c r="AQ717" s="664"/>
      <c r="AR717" s="664"/>
      <c r="AS717" s="664"/>
      <c r="AT717" s="664"/>
      <c r="AU717" s="664"/>
      <c r="AV717" s="664"/>
      <c r="AW717" s="664"/>
      <c r="AX717" s="665"/>
    </row>
    <row r="718" spans="1:50" ht="36.6"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716</v>
      </c>
      <c r="AE718" s="185"/>
      <c r="AF718" s="185"/>
      <c r="AG718" s="193" t="s">
        <v>754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716</v>
      </c>
      <c r="AE719" s="667"/>
      <c r="AF719" s="667"/>
      <c r="AG719" s="190" t="s">
        <v>757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31" t="s">
        <v>338</v>
      </c>
      <c r="D720" s="929"/>
      <c r="E720" s="929"/>
      <c r="F720" s="932"/>
      <c r="G720" s="928" t="s">
        <v>339</v>
      </c>
      <c r="H720" s="929"/>
      <c r="I720" s="929"/>
      <c r="J720" s="929"/>
      <c r="K720" s="929"/>
      <c r="L720" s="929"/>
      <c r="M720" s="929"/>
      <c r="N720" s="928" t="s">
        <v>342</v>
      </c>
      <c r="O720" s="929"/>
      <c r="P720" s="929"/>
      <c r="Q720" s="929"/>
      <c r="R720" s="929"/>
      <c r="S720" s="929"/>
      <c r="T720" s="929"/>
      <c r="U720" s="929"/>
      <c r="V720" s="929"/>
      <c r="W720" s="929"/>
      <c r="X720" s="929"/>
      <c r="Y720" s="929"/>
      <c r="Z720" s="929"/>
      <c r="AA720" s="929"/>
      <c r="AB720" s="929"/>
      <c r="AC720" s="929"/>
      <c r="AD720" s="929"/>
      <c r="AE720" s="929"/>
      <c r="AF720" s="930"/>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5" t="s">
        <v>755</v>
      </c>
      <c r="D721" s="916"/>
      <c r="E721" s="916"/>
      <c r="F721" s="917"/>
      <c r="G721" s="933">
        <v>20</v>
      </c>
      <c r="H721" s="934"/>
      <c r="I721" s="77" t="str">
        <f>IF(OR(G721="　", G721=""), "", "-")</f>
        <v>-</v>
      </c>
      <c r="J721" s="914">
        <v>304</v>
      </c>
      <c r="K721" s="914"/>
      <c r="L721" s="77" t="str">
        <f>IF(M721="","","-")</f>
        <v/>
      </c>
      <c r="M721" s="78"/>
      <c r="N721" s="911" t="s">
        <v>756</v>
      </c>
      <c r="O721" s="912"/>
      <c r="P721" s="912"/>
      <c r="Q721" s="912"/>
      <c r="R721" s="912"/>
      <c r="S721" s="912"/>
      <c r="T721" s="912"/>
      <c r="U721" s="912"/>
      <c r="V721" s="912"/>
      <c r="W721" s="912"/>
      <c r="X721" s="912"/>
      <c r="Y721" s="912"/>
      <c r="Z721" s="912"/>
      <c r="AA721" s="912"/>
      <c r="AB721" s="912"/>
      <c r="AC721" s="912"/>
      <c r="AD721" s="912"/>
      <c r="AE721" s="912"/>
      <c r="AF721" s="913"/>
      <c r="AG721" s="424"/>
      <c r="AH721" s="235"/>
      <c r="AI721" s="235"/>
      <c r="AJ721" s="235"/>
      <c r="AK721" s="235"/>
      <c r="AL721" s="235"/>
      <c r="AM721" s="235"/>
      <c r="AN721" s="235"/>
      <c r="AO721" s="235"/>
      <c r="AP721" s="235"/>
      <c r="AQ721" s="235"/>
      <c r="AR721" s="235"/>
      <c r="AS721" s="235"/>
      <c r="AT721" s="235"/>
      <c r="AU721" s="235"/>
      <c r="AV721" s="235"/>
      <c r="AW721" s="235"/>
      <c r="AX721" s="425"/>
    </row>
    <row r="722" spans="1:52" ht="24.6" customHeight="1" x14ac:dyDescent="0.15">
      <c r="A722" s="649"/>
      <c r="B722" s="650"/>
      <c r="C722" s="915"/>
      <c r="D722" s="916"/>
      <c r="E722" s="916"/>
      <c r="F722" s="917"/>
      <c r="G722" s="933"/>
      <c r="H722" s="934"/>
      <c r="I722" s="77" t="str">
        <f t="shared" ref="I722:I725" si="113">IF(OR(G722="　", G722=""), "", "-")</f>
        <v/>
      </c>
      <c r="J722" s="914"/>
      <c r="K722" s="914"/>
      <c r="L722" s="77" t="str">
        <f t="shared" ref="L722:L725" si="114">IF(M722="","","-")</f>
        <v/>
      </c>
      <c r="M722" s="78"/>
      <c r="N722" s="911"/>
      <c r="O722" s="912"/>
      <c r="P722" s="912"/>
      <c r="Q722" s="912"/>
      <c r="R722" s="912"/>
      <c r="S722" s="912"/>
      <c r="T722" s="912"/>
      <c r="U722" s="912"/>
      <c r="V722" s="912"/>
      <c r="W722" s="912"/>
      <c r="X722" s="912"/>
      <c r="Y722" s="912"/>
      <c r="Z722" s="912"/>
      <c r="AA722" s="912"/>
      <c r="AB722" s="912"/>
      <c r="AC722" s="912"/>
      <c r="AD722" s="912"/>
      <c r="AE722" s="912"/>
      <c r="AF722" s="913"/>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5"/>
      <c r="D723" s="916"/>
      <c r="E723" s="916"/>
      <c r="F723" s="917"/>
      <c r="G723" s="933"/>
      <c r="H723" s="934"/>
      <c r="I723" s="77" t="str">
        <f t="shared" si="113"/>
        <v/>
      </c>
      <c r="J723" s="914"/>
      <c r="K723" s="914"/>
      <c r="L723" s="77" t="str">
        <f t="shared" si="114"/>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5"/>
      <c r="D724" s="916"/>
      <c r="E724" s="916"/>
      <c r="F724" s="917"/>
      <c r="G724" s="933"/>
      <c r="H724" s="934"/>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5"/>
      <c r="D725" s="916"/>
      <c r="E725" s="916"/>
      <c r="F725" s="917"/>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282" customHeight="1" x14ac:dyDescent="0.15">
      <c r="A726" s="617" t="s">
        <v>48</v>
      </c>
      <c r="B726" s="618"/>
      <c r="C726" s="439" t="s">
        <v>53</v>
      </c>
      <c r="D726" s="577"/>
      <c r="E726" s="577"/>
      <c r="F726" s="578"/>
      <c r="G726" s="793" t="s">
        <v>809</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57" customHeight="1" thickBot="1" x14ac:dyDescent="0.2">
      <c r="A727" s="619"/>
      <c r="B727" s="620"/>
      <c r="C727" s="694" t="s">
        <v>57</v>
      </c>
      <c r="D727" s="695"/>
      <c r="E727" s="695"/>
      <c r="F727" s="696"/>
      <c r="G727" s="791" t="s">
        <v>758</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54" customHeight="1" thickBot="1" x14ac:dyDescent="0.2">
      <c r="A729" s="761" t="s">
        <v>846</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9" customHeight="1" thickBot="1" x14ac:dyDescent="0.2">
      <c r="A731" s="614" t="s">
        <v>137</v>
      </c>
      <c r="B731" s="615"/>
      <c r="C731" s="615"/>
      <c r="D731" s="615"/>
      <c r="E731" s="616"/>
      <c r="F731" s="679" t="s">
        <v>847</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54" customHeight="1" thickBot="1" x14ac:dyDescent="0.2">
      <c r="A733" s="614" t="s">
        <v>851</v>
      </c>
      <c r="B733" s="615"/>
      <c r="C733" s="615"/>
      <c r="D733" s="615"/>
      <c r="E733" s="616"/>
      <c r="F733" s="762" t="s">
        <v>852</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408.75" customHeight="1" thickBot="1" x14ac:dyDescent="0.2">
      <c r="A735" s="607" t="s">
        <v>812</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351</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674</v>
      </c>
      <c r="B737" s="158"/>
      <c r="C737" s="158"/>
      <c r="D737" s="159"/>
      <c r="E737" s="105" t="s">
        <v>759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760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761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762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763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764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765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766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767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547</v>
      </c>
      <c r="B746" s="109"/>
      <c r="C746" s="109"/>
      <c r="D746" s="109"/>
      <c r="E746" s="112" t="s">
        <v>713</v>
      </c>
      <c r="F746" s="113"/>
      <c r="G746" s="113"/>
      <c r="H746" s="100" t="str">
        <f>IF(E746="","","-")</f>
        <v>-</v>
      </c>
      <c r="I746" s="113"/>
      <c r="J746" s="113"/>
      <c r="K746" s="100" t="str">
        <f>IF(I746="","","-")</f>
        <v/>
      </c>
      <c r="L746" s="104">
        <v>330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713</v>
      </c>
      <c r="F747" s="113"/>
      <c r="G747" s="113"/>
      <c r="H747" s="100" t="str">
        <f>IF(E747="","","-")</f>
        <v>-</v>
      </c>
      <c r="I747" s="113"/>
      <c r="J747" s="113"/>
      <c r="K747" s="100" t="str">
        <f>IF(I747="","","-")</f>
        <v/>
      </c>
      <c r="L747" s="104">
        <v>305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thickBo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386</v>
      </c>
      <c r="B787" s="757"/>
      <c r="C787" s="757"/>
      <c r="D787" s="757"/>
      <c r="E787" s="757"/>
      <c r="F787" s="758"/>
      <c r="G787" s="435" t="s">
        <v>768</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782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769</v>
      </c>
      <c r="H789" s="446"/>
      <c r="I789" s="446"/>
      <c r="J789" s="446"/>
      <c r="K789" s="447"/>
      <c r="L789" s="448" t="s">
        <v>770</v>
      </c>
      <c r="M789" s="449"/>
      <c r="N789" s="449"/>
      <c r="O789" s="449"/>
      <c r="P789" s="449"/>
      <c r="Q789" s="449"/>
      <c r="R789" s="449"/>
      <c r="S789" s="449"/>
      <c r="T789" s="449"/>
      <c r="U789" s="449"/>
      <c r="V789" s="449"/>
      <c r="W789" s="449"/>
      <c r="X789" s="450"/>
      <c r="Y789" s="451">
        <v>23240</v>
      </c>
      <c r="Z789" s="452"/>
      <c r="AA789" s="452"/>
      <c r="AB789" s="553"/>
      <c r="AC789" s="445" t="s">
        <v>783</v>
      </c>
      <c r="AD789" s="446"/>
      <c r="AE789" s="446"/>
      <c r="AF789" s="446"/>
      <c r="AG789" s="447"/>
      <c r="AH789" s="448" t="s">
        <v>784</v>
      </c>
      <c r="AI789" s="449"/>
      <c r="AJ789" s="449"/>
      <c r="AK789" s="449"/>
      <c r="AL789" s="449"/>
      <c r="AM789" s="449"/>
      <c r="AN789" s="449"/>
      <c r="AO789" s="449"/>
      <c r="AP789" s="449"/>
      <c r="AQ789" s="449"/>
      <c r="AR789" s="449"/>
      <c r="AS789" s="449"/>
      <c r="AT789" s="450"/>
      <c r="AU789" s="451">
        <v>187</v>
      </c>
      <c r="AV789" s="452"/>
      <c r="AW789" s="452"/>
      <c r="AX789" s="453"/>
    </row>
    <row r="790" spans="1:51" ht="24.75" customHeight="1" x14ac:dyDescent="0.15">
      <c r="A790" s="552"/>
      <c r="B790" s="759"/>
      <c r="C790" s="759"/>
      <c r="D790" s="759"/>
      <c r="E790" s="759"/>
      <c r="F790" s="760"/>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2"/>
      <c r="B791" s="759"/>
      <c r="C791" s="759"/>
      <c r="D791" s="759"/>
      <c r="E791" s="759"/>
      <c r="F791" s="760"/>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2"/>
      <c r="B792" s="759"/>
      <c r="C792" s="759"/>
      <c r="D792" s="759"/>
      <c r="E792" s="759"/>
      <c r="F792" s="760"/>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2"/>
      <c r="B793" s="759"/>
      <c r="C793" s="759"/>
      <c r="D793" s="759"/>
      <c r="E793" s="759"/>
      <c r="F793" s="760"/>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2"/>
      <c r="B794" s="759"/>
      <c r="C794" s="759"/>
      <c r="D794" s="759"/>
      <c r="E794" s="759"/>
      <c r="F794" s="760"/>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2"/>
      <c r="B795" s="759"/>
      <c r="C795" s="759"/>
      <c r="D795" s="759"/>
      <c r="E795" s="759"/>
      <c r="F795" s="760"/>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2"/>
      <c r="B796" s="759"/>
      <c r="C796" s="759"/>
      <c r="D796" s="759"/>
      <c r="E796" s="759"/>
      <c r="F796" s="760"/>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2"/>
      <c r="B797" s="759"/>
      <c r="C797" s="759"/>
      <c r="D797" s="759"/>
      <c r="E797" s="759"/>
      <c r="F797" s="760"/>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2"/>
      <c r="B798" s="759"/>
      <c r="C798" s="759"/>
      <c r="D798" s="759"/>
      <c r="E798" s="759"/>
      <c r="F798" s="760"/>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2"/>
      <c r="B799" s="759"/>
      <c r="C799" s="759"/>
      <c r="D799" s="759"/>
      <c r="E799" s="759"/>
      <c r="F799" s="760"/>
      <c r="G799" s="407" t="s">
        <v>20</v>
      </c>
      <c r="H799" s="408"/>
      <c r="I799" s="408"/>
      <c r="J799" s="408"/>
      <c r="K799" s="408"/>
      <c r="L799" s="409"/>
      <c r="M799" s="410"/>
      <c r="N799" s="410"/>
      <c r="O799" s="410"/>
      <c r="P799" s="410"/>
      <c r="Q799" s="410"/>
      <c r="R799" s="410"/>
      <c r="S799" s="410"/>
      <c r="T799" s="410"/>
      <c r="U799" s="410"/>
      <c r="V799" s="410"/>
      <c r="W799" s="410"/>
      <c r="X799" s="411"/>
      <c r="Y799" s="412">
        <f>SUM(Y789:AB798)</f>
        <v>23240</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187</v>
      </c>
      <c r="AV799" s="413"/>
      <c r="AW799" s="413"/>
      <c r="AX799" s="415"/>
    </row>
    <row r="800" spans="1:51" ht="24.75" customHeight="1" x14ac:dyDescent="0.15">
      <c r="A800" s="552"/>
      <c r="B800" s="759"/>
      <c r="C800" s="759"/>
      <c r="D800" s="759"/>
      <c r="E800" s="759"/>
      <c r="F800" s="760"/>
      <c r="G800" s="435" t="s">
        <v>844</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15">
      <c r="A802" s="552"/>
      <c r="B802" s="759"/>
      <c r="C802" s="759"/>
      <c r="D802" s="759"/>
      <c r="E802" s="759"/>
      <c r="F802" s="760"/>
      <c r="G802" s="445" t="s">
        <v>804</v>
      </c>
      <c r="H802" s="446"/>
      <c r="I802" s="446"/>
      <c r="J802" s="446"/>
      <c r="K802" s="447"/>
      <c r="L802" s="448" t="s">
        <v>805</v>
      </c>
      <c r="M802" s="449"/>
      <c r="N802" s="449"/>
      <c r="O802" s="449"/>
      <c r="P802" s="449"/>
      <c r="Q802" s="449"/>
      <c r="R802" s="449"/>
      <c r="S802" s="449"/>
      <c r="T802" s="449"/>
      <c r="U802" s="449"/>
      <c r="V802" s="449"/>
      <c r="W802" s="449"/>
      <c r="X802" s="450"/>
      <c r="Y802" s="451">
        <v>279</v>
      </c>
      <c r="Z802" s="452"/>
      <c r="AA802" s="452"/>
      <c r="AB802" s="553"/>
      <c r="AC802" s="445" t="s">
        <v>845</v>
      </c>
      <c r="AD802" s="446"/>
      <c r="AE802" s="446"/>
      <c r="AF802" s="446"/>
      <c r="AG802" s="447"/>
      <c r="AH802" s="448" t="s">
        <v>845</v>
      </c>
      <c r="AI802" s="449"/>
      <c r="AJ802" s="449"/>
      <c r="AK802" s="449"/>
      <c r="AL802" s="449"/>
      <c r="AM802" s="449"/>
      <c r="AN802" s="449"/>
      <c r="AO802" s="449"/>
      <c r="AP802" s="449"/>
      <c r="AQ802" s="449"/>
      <c r="AR802" s="449"/>
      <c r="AS802" s="449"/>
      <c r="AT802" s="450"/>
      <c r="AU802" s="451" t="s">
        <v>845</v>
      </c>
      <c r="AV802" s="452"/>
      <c r="AW802" s="452"/>
      <c r="AX802" s="453"/>
      <c r="AY802">
        <f t="shared" ref="AY802:AY812" si="115">$AY$800</f>
        <v>2</v>
      </c>
    </row>
    <row r="803" spans="1:51" ht="24.75" customHeight="1" x14ac:dyDescent="0.15">
      <c r="A803" s="552"/>
      <c r="B803" s="759"/>
      <c r="C803" s="759"/>
      <c r="D803" s="759"/>
      <c r="E803" s="759"/>
      <c r="F803" s="760"/>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2</v>
      </c>
    </row>
    <row r="804" spans="1:51" ht="24.75" customHeight="1" x14ac:dyDescent="0.15">
      <c r="A804" s="552"/>
      <c r="B804" s="759"/>
      <c r="C804" s="759"/>
      <c r="D804" s="759"/>
      <c r="E804" s="759"/>
      <c r="F804" s="760"/>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2</v>
      </c>
    </row>
    <row r="805" spans="1:51" ht="24.75" customHeight="1" x14ac:dyDescent="0.15">
      <c r="A805" s="552"/>
      <c r="B805" s="759"/>
      <c r="C805" s="759"/>
      <c r="D805" s="759"/>
      <c r="E805" s="759"/>
      <c r="F805" s="760"/>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2</v>
      </c>
    </row>
    <row r="806" spans="1:51" ht="24.75" customHeight="1" x14ac:dyDescent="0.15">
      <c r="A806" s="552"/>
      <c r="B806" s="759"/>
      <c r="C806" s="759"/>
      <c r="D806" s="759"/>
      <c r="E806" s="759"/>
      <c r="F806" s="760"/>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2</v>
      </c>
    </row>
    <row r="807" spans="1:51" ht="24.75" customHeight="1" x14ac:dyDescent="0.15">
      <c r="A807" s="552"/>
      <c r="B807" s="759"/>
      <c r="C807" s="759"/>
      <c r="D807" s="759"/>
      <c r="E807" s="759"/>
      <c r="F807" s="760"/>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2</v>
      </c>
    </row>
    <row r="808" spans="1:51" ht="24.75" customHeight="1" x14ac:dyDescent="0.15">
      <c r="A808" s="552"/>
      <c r="B808" s="759"/>
      <c r="C808" s="759"/>
      <c r="D808" s="759"/>
      <c r="E808" s="759"/>
      <c r="F808" s="760"/>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2</v>
      </c>
    </row>
    <row r="809" spans="1:51" ht="24.75" customHeight="1" x14ac:dyDescent="0.15">
      <c r="A809" s="552"/>
      <c r="B809" s="759"/>
      <c r="C809" s="759"/>
      <c r="D809" s="759"/>
      <c r="E809" s="759"/>
      <c r="F809" s="760"/>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2</v>
      </c>
    </row>
    <row r="810" spans="1:51" ht="24.75" customHeight="1" x14ac:dyDescent="0.15">
      <c r="A810" s="552"/>
      <c r="B810" s="759"/>
      <c r="C810" s="759"/>
      <c r="D810" s="759"/>
      <c r="E810" s="759"/>
      <c r="F810" s="760"/>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2</v>
      </c>
    </row>
    <row r="811" spans="1:51" ht="24.75" customHeight="1" x14ac:dyDescent="0.15">
      <c r="A811" s="552"/>
      <c r="B811" s="759"/>
      <c r="C811" s="759"/>
      <c r="D811" s="759"/>
      <c r="E811" s="759"/>
      <c r="F811" s="760"/>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2</v>
      </c>
    </row>
    <row r="812" spans="1:51" ht="24.75" customHeight="1" x14ac:dyDescent="0.15">
      <c r="A812" s="552"/>
      <c r="B812" s="759"/>
      <c r="C812" s="759"/>
      <c r="D812" s="759"/>
      <c r="E812" s="759"/>
      <c r="F812" s="760"/>
      <c r="G812" s="407" t="s">
        <v>20</v>
      </c>
      <c r="H812" s="408"/>
      <c r="I812" s="408"/>
      <c r="J812" s="408"/>
      <c r="K812" s="408"/>
      <c r="L812" s="409"/>
      <c r="M812" s="410"/>
      <c r="N812" s="410"/>
      <c r="O812" s="410"/>
      <c r="P812" s="410"/>
      <c r="Q812" s="410"/>
      <c r="R812" s="410"/>
      <c r="S812" s="410"/>
      <c r="T812" s="410"/>
      <c r="U812" s="410"/>
      <c r="V812" s="410"/>
      <c r="W812" s="410"/>
      <c r="X812" s="411"/>
      <c r="Y812" s="412">
        <f>SUM(Y802:AB811)</f>
        <v>279</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2</v>
      </c>
    </row>
    <row r="813" spans="1:51" ht="24.75" hidden="1" customHeight="1" x14ac:dyDescent="0.15">
      <c r="A813" s="552"/>
      <c r="B813" s="759"/>
      <c r="C813" s="759"/>
      <c r="D813" s="759"/>
      <c r="E813" s="759"/>
      <c r="F813" s="760"/>
      <c r="G813" s="435" t="s">
        <v>319</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320</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2"/>
      <c r="B817" s="759"/>
      <c r="C817" s="759"/>
      <c r="D817" s="759"/>
      <c r="E817" s="759"/>
      <c r="F817" s="760"/>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2"/>
      <c r="B818" s="759"/>
      <c r="C818" s="759"/>
      <c r="D818" s="759"/>
      <c r="E818" s="759"/>
      <c r="F818" s="760"/>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2"/>
      <c r="B819" s="759"/>
      <c r="C819" s="759"/>
      <c r="D819" s="759"/>
      <c r="E819" s="759"/>
      <c r="F819" s="760"/>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2"/>
      <c r="B820" s="759"/>
      <c r="C820" s="759"/>
      <c r="D820" s="759"/>
      <c r="E820" s="759"/>
      <c r="F820" s="760"/>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2"/>
      <c r="B821" s="759"/>
      <c r="C821" s="759"/>
      <c r="D821" s="759"/>
      <c r="E821" s="759"/>
      <c r="F821" s="760"/>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2"/>
      <c r="B822" s="759"/>
      <c r="C822" s="759"/>
      <c r="D822" s="759"/>
      <c r="E822" s="759"/>
      <c r="F822" s="760"/>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2"/>
      <c r="B823" s="759"/>
      <c r="C823" s="759"/>
      <c r="D823" s="759"/>
      <c r="E823" s="759"/>
      <c r="F823" s="760"/>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2"/>
      <c r="B824" s="759"/>
      <c r="C824" s="759"/>
      <c r="D824" s="759"/>
      <c r="E824" s="759"/>
      <c r="F824" s="760"/>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2"/>
      <c r="B825" s="759"/>
      <c r="C825" s="759"/>
      <c r="D825" s="759"/>
      <c r="E825" s="759"/>
      <c r="F825" s="760"/>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2"/>
      <c r="B830" s="759"/>
      <c r="C830" s="759"/>
      <c r="D830" s="759"/>
      <c r="E830" s="759"/>
      <c r="F830" s="760"/>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2"/>
      <c r="B831" s="759"/>
      <c r="C831" s="759"/>
      <c r="D831" s="759"/>
      <c r="E831" s="759"/>
      <c r="F831" s="760"/>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2"/>
      <c r="B832" s="759"/>
      <c r="C832" s="759"/>
      <c r="D832" s="759"/>
      <c r="E832" s="759"/>
      <c r="F832" s="760"/>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2"/>
      <c r="B833" s="759"/>
      <c r="C833" s="759"/>
      <c r="D833" s="759"/>
      <c r="E833" s="759"/>
      <c r="F833" s="760"/>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2"/>
      <c r="B834" s="759"/>
      <c r="C834" s="759"/>
      <c r="D834" s="759"/>
      <c r="E834" s="759"/>
      <c r="F834" s="760"/>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2"/>
      <c r="B835" s="759"/>
      <c r="C835" s="759"/>
      <c r="D835" s="759"/>
      <c r="E835" s="759"/>
      <c r="F835" s="760"/>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2"/>
      <c r="B836" s="759"/>
      <c r="C836" s="759"/>
      <c r="D836" s="759"/>
      <c r="E836" s="759"/>
      <c r="F836" s="760"/>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2"/>
      <c r="B837" s="759"/>
      <c r="C837" s="759"/>
      <c r="D837" s="759"/>
      <c r="E837" s="759"/>
      <c r="F837" s="760"/>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2"/>
      <c r="B838" s="759"/>
      <c r="C838" s="759"/>
      <c r="D838" s="759"/>
      <c r="E838" s="759"/>
      <c r="F838" s="760"/>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2" t="s">
        <v>343</v>
      </c>
      <c r="AM839" s="953"/>
      <c r="AN839" s="953"/>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337</v>
      </c>
      <c r="AD844" s="277"/>
      <c r="AE844" s="277"/>
      <c r="AF844" s="277"/>
      <c r="AG844" s="277"/>
      <c r="AH844" s="346" t="s">
        <v>367</v>
      </c>
      <c r="AI844" s="348"/>
      <c r="AJ844" s="348"/>
      <c r="AK844" s="348"/>
      <c r="AL844" s="348" t="s">
        <v>21</v>
      </c>
      <c r="AM844" s="348"/>
      <c r="AN844" s="348"/>
      <c r="AO844" s="422"/>
      <c r="AP844" s="423" t="s">
        <v>298</v>
      </c>
      <c r="AQ844" s="423"/>
      <c r="AR844" s="423"/>
      <c r="AS844" s="423"/>
      <c r="AT844" s="423"/>
      <c r="AU844" s="423"/>
      <c r="AV844" s="423"/>
      <c r="AW844" s="423"/>
      <c r="AX844" s="423"/>
    </row>
    <row r="845" spans="1:51" ht="44.1" customHeight="1" x14ac:dyDescent="0.15">
      <c r="A845" s="402">
        <v>1</v>
      </c>
      <c r="B845" s="402">
        <v>1</v>
      </c>
      <c r="C845" s="421" t="s">
        <v>771</v>
      </c>
      <c r="D845" s="416"/>
      <c r="E845" s="416"/>
      <c r="F845" s="416"/>
      <c r="G845" s="416"/>
      <c r="H845" s="416"/>
      <c r="I845" s="416"/>
      <c r="J845" s="417">
        <v>9000012120001</v>
      </c>
      <c r="K845" s="418"/>
      <c r="L845" s="418"/>
      <c r="M845" s="418"/>
      <c r="N845" s="418"/>
      <c r="O845" s="418"/>
      <c r="P845" s="317" t="s">
        <v>779</v>
      </c>
      <c r="Q845" s="318"/>
      <c r="R845" s="318"/>
      <c r="S845" s="318"/>
      <c r="T845" s="318"/>
      <c r="U845" s="318"/>
      <c r="V845" s="318"/>
      <c r="W845" s="318"/>
      <c r="X845" s="318"/>
      <c r="Y845" s="319">
        <v>23240</v>
      </c>
      <c r="Z845" s="320"/>
      <c r="AA845" s="320"/>
      <c r="AB845" s="321"/>
      <c r="AC845" s="323" t="s">
        <v>80</v>
      </c>
      <c r="AD845" s="324"/>
      <c r="AE845" s="324"/>
      <c r="AF845" s="324"/>
      <c r="AG845" s="324"/>
      <c r="AH845" s="419" t="s">
        <v>736</v>
      </c>
      <c r="AI845" s="420"/>
      <c r="AJ845" s="420"/>
      <c r="AK845" s="420"/>
      <c r="AL845" s="327" t="s">
        <v>736</v>
      </c>
      <c r="AM845" s="328"/>
      <c r="AN845" s="328"/>
      <c r="AO845" s="329"/>
      <c r="AP845" s="322" t="s">
        <v>736</v>
      </c>
      <c r="AQ845" s="322"/>
      <c r="AR845" s="322"/>
      <c r="AS845" s="322"/>
      <c r="AT845" s="322"/>
      <c r="AU845" s="322"/>
      <c r="AV845" s="322"/>
      <c r="AW845" s="322"/>
      <c r="AX845" s="322"/>
    </row>
    <row r="846" spans="1:51" ht="44.1" customHeight="1" x14ac:dyDescent="0.15">
      <c r="A846" s="402">
        <v>2</v>
      </c>
      <c r="B846" s="402">
        <v>1</v>
      </c>
      <c r="C846" s="421" t="s">
        <v>772</v>
      </c>
      <c r="D846" s="416"/>
      <c r="E846" s="416"/>
      <c r="F846" s="416"/>
      <c r="G846" s="416"/>
      <c r="H846" s="416"/>
      <c r="I846" s="416"/>
      <c r="J846" s="417">
        <v>9000012120001</v>
      </c>
      <c r="K846" s="418"/>
      <c r="L846" s="418"/>
      <c r="M846" s="418"/>
      <c r="N846" s="418"/>
      <c r="O846" s="418"/>
      <c r="P846" s="317" t="s">
        <v>779</v>
      </c>
      <c r="Q846" s="318"/>
      <c r="R846" s="318"/>
      <c r="S846" s="318"/>
      <c r="T846" s="318"/>
      <c r="U846" s="318"/>
      <c r="V846" s="318"/>
      <c r="W846" s="318"/>
      <c r="X846" s="318"/>
      <c r="Y846" s="319">
        <v>14303</v>
      </c>
      <c r="Z846" s="320"/>
      <c r="AA846" s="320"/>
      <c r="AB846" s="321"/>
      <c r="AC846" s="323" t="s">
        <v>80</v>
      </c>
      <c r="AD846" s="324"/>
      <c r="AE846" s="324"/>
      <c r="AF846" s="324"/>
      <c r="AG846" s="324"/>
      <c r="AH846" s="419" t="s">
        <v>736</v>
      </c>
      <c r="AI846" s="420"/>
      <c r="AJ846" s="420"/>
      <c r="AK846" s="420"/>
      <c r="AL846" s="327" t="s">
        <v>736</v>
      </c>
      <c r="AM846" s="328"/>
      <c r="AN846" s="328"/>
      <c r="AO846" s="329"/>
      <c r="AP846" s="322" t="s">
        <v>736</v>
      </c>
      <c r="AQ846" s="322"/>
      <c r="AR846" s="322"/>
      <c r="AS846" s="322"/>
      <c r="AT846" s="322"/>
      <c r="AU846" s="322"/>
      <c r="AV846" s="322"/>
      <c r="AW846" s="322"/>
      <c r="AX846" s="322"/>
      <c r="AY846">
        <f>COUNTA($C$846)</f>
        <v>1</v>
      </c>
    </row>
    <row r="847" spans="1:51" ht="44.1" customHeight="1" x14ac:dyDescent="0.15">
      <c r="A847" s="402">
        <v>3</v>
      </c>
      <c r="B847" s="402">
        <v>1</v>
      </c>
      <c r="C847" s="421" t="s">
        <v>773</v>
      </c>
      <c r="D847" s="416"/>
      <c r="E847" s="416"/>
      <c r="F847" s="416"/>
      <c r="G847" s="416"/>
      <c r="H847" s="416"/>
      <c r="I847" s="416"/>
      <c r="J847" s="417">
        <v>9000012120001</v>
      </c>
      <c r="K847" s="418"/>
      <c r="L847" s="418"/>
      <c r="M847" s="418"/>
      <c r="N847" s="418"/>
      <c r="O847" s="418"/>
      <c r="P847" s="317" t="s">
        <v>779</v>
      </c>
      <c r="Q847" s="318"/>
      <c r="R847" s="318"/>
      <c r="S847" s="318"/>
      <c r="T847" s="318"/>
      <c r="U847" s="318"/>
      <c r="V847" s="318"/>
      <c r="W847" s="318"/>
      <c r="X847" s="318"/>
      <c r="Y847" s="319">
        <v>6482</v>
      </c>
      <c r="Z847" s="320"/>
      <c r="AA847" s="320"/>
      <c r="AB847" s="321"/>
      <c r="AC847" s="323" t="s">
        <v>80</v>
      </c>
      <c r="AD847" s="324"/>
      <c r="AE847" s="324"/>
      <c r="AF847" s="324"/>
      <c r="AG847" s="324"/>
      <c r="AH847" s="325" t="s">
        <v>736</v>
      </c>
      <c r="AI847" s="326"/>
      <c r="AJ847" s="326"/>
      <c r="AK847" s="326"/>
      <c r="AL847" s="327" t="s">
        <v>736</v>
      </c>
      <c r="AM847" s="328"/>
      <c r="AN847" s="328"/>
      <c r="AO847" s="329"/>
      <c r="AP847" s="322" t="s">
        <v>736</v>
      </c>
      <c r="AQ847" s="322"/>
      <c r="AR847" s="322"/>
      <c r="AS847" s="322"/>
      <c r="AT847" s="322"/>
      <c r="AU847" s="322"/>
      <c r="AV847" s="322"/>
      <c r="AW847" s="322"/>
      <c r="AX847" s="322"/>
      <c r="AY847">
        <f>COUNTA($C$847)</f>
        <v>1</v>
      </c>
    </row>
    <row r="848" spans="1:51" ht="44.1" customHeight="1" x14ac:dyDescent="0.15">
      <c r="A848" s="402">
        <v>4</v>
      </c>
      <c r="B848" s="402">
        <v>1</v>
      </c>
      <c r="C848" s="421" t="s">
        <v>774</v>
      </c>
      <c r="D848" s="416"/>
      <c r="E848" s="416"/>
      <c r="F848" s="416"/>
      <c r="G848" s="416"/>
      <c r="H848" s="416"/>
      <c r="I848" s="416"/>
      <c r="J848" s="417">
        <v>9000012120001</v>
      </c>
      <c r="K848" s="418"/>
      <c r="L848" s="418"/>
      <c r="M848" s="418"/>
      <c r="N848" s="418"/>
      <c r="O848" s="418"/>
      <c r="P848" s="317" t="s">
        <v>779</v>
      </c>
      <c r="Q848" s="318"/>
      <c r="R848" s="318"/>
      <c r="S848" s="318"/>
      <c r="T848" s="318"/>
      <c r="U848" s="318"/>
      <c r="V848" s="318"/>
      <c r="W848" s="318"/>
      <c r="X848" s="318"/>
      <c r="Y848" s="319">
        <v>3761</v>
      </c>
      <c r="Z848" s="320"/>
      <c r="AA848" s="320"/>
      <c r="AB848" s="321"/>
      <c r="AC848" s="323" t="s">
        <v>80</v>
      </c>
      <c r="AD848" s="324"/>
      <c r="AE848" s="324"/>
      <c r="AF848" s="324"/>
      <c r="AG848" s="324"/>
      <c r="AH848" s="325" t="s">
        <v>736</v>
      </c>
      <c r="AI848" s="326"/>
      <c r="AJ848" s="326"/>
      <c r="AK848" s="326"/>
      <c r="AL848" s="327" t="s">
        <v>736</v>
      </c>
      <c r="AM848" s="328"/>
      <c r="AN848" s="328"/>
      <c r="AO848" s="329"/>
      <c r="AP848" s="322" t="s">
        <v>736</v>
      </c>
      <c r="AQ848" s="322"/>
      <c r="AR848" s="322"/>
      <c r="AS848" s="322"/>
      <c r="AT848" s="322"/>
      <c r="AU848" s="322"/>
      <c r="AV848" s="322"/>
      <c r="AW848" s="322"/>
      <c r="AX848" s="322"/>
      <c r="AY848">
        <f>COUNTA($C$848)</f>
        <v>1</v>
      </c>
    </row>
    <row r="849" spans="1:51" ht="44.1" customHeight="1" x14ac:dyDescent="0.15">
      <c r="A849" s="402">
        <v>5</v>
      </c>
      <c r="B849" s="402">
        <v>1</v>
      </c>
      <c r="C849" s="421" t="s">
        <v>775</v>
      </c>
      <c r="D849" s="416"/>
      <c r="E849" s="416"/>
      <c r="F849" s="416"/>
      <c r="G849" s="416"/>
      <c r="H849" s="416"/>
      <c r="I849" s="416"/>
      <c r="J849" s="417">
        <v>9000012120001</v>
      </c>
      <c r="K849" s="418"/>
      <c r="L849" s="418"/>
      <c r="M849" s="418"/>
      <c r="N849" s="418"/>
      <c r="O849" s="418"/>
      <c r="P849" s="317" t="s">
        <v>779</v>
      </c>
      <c r="Q849" s="318"/>
      <c r="R849" s="318"/>
      <c r="S849" s="318"/>
      <c r="T849" s="318"/>
      <c r="U849" s="318"/>
      <c r="V849" s="318"/>
      <c r="W849" s="318"/>
      <c r="X849" s="318"/>
      <c r="Y849" s="319">
        <v>2493</v>
      </c>
      <c r="Z849" s="320"/>
      <c r="AA849" s="320"/>
      <c r="AB849" s="321"/>
      <c r="AC849" s="323" t="s">
        <v>80</v>
      </c>
      <c r="AD849" s="324"/>
      <c r="AE849" s="324"/>
      <c r="AF849" s="324"/>
      <c r="AG849" s="324"/>
      <c r="AH849" s="325" t="s">
        <v>736</v>
      </c>
      <c r="AI849" s="326"/>
      <c r="AJ849" s="326"/>
      <c r="AK849" s="326"/>
      <c r="AL849" s="327" t="s">
        <v>736</v>
      </c>
      <c r="AM849" s="328"/>
      <c r="AN849" s="328"/>
      <c r="AO849" s="329"/>
      <c r="AP849" s="322" t="s">
        <v>736</v>
      </c>
      <c r="AQ849" s="322"/>
      <c r="AR849" s="322"/>
      <c r="AS849" s="322"/>
      <c r="AT849" s="322"/>
      <c r="AU849" s="322"/>
      <c r="AV849" s="322"/>
      <c r="AW849" s="322"/>
      <c r="AX849" s="322"/>
      <c r="AY849">
        <f>COUNTA($C$849)</f>
        <v>1</v>
      </c>
    </row>
    <row r="850" spans="1:51" ht="44.1" customHeight="1" x14ac:dyDescent="0.15">
      <c r="A850" s="402">
        <v>6</v>
      </c>
      <c r="B850" s="402">
        <v>1</v>
      </c>
      <c r="C850" s="421" t="s">
        <v>776</v>
      </c>
      <c r="D850" s="416"/>
      <c r="E850" s="416"/>
      <c r="F850" s="416"/>
      <c r="G850" s="416"/>
      <c r="H850" s="416"/>
      <c r="I850" s="416"/>
      <c r="J850" s="417">
        <v>9000012120001</v>
      </c>
      <c r="K850" s="418"/>
      <c r="L850" s="418"/>
      <c r="M850" s="418"/>
      <c r="N850" s="418"/>
      <c r="O850" s="418"/>
      <c r="P850" s="317" t="s">
        <v>779</v>
      </c>
      <c r="Q850" s="318"/>
      <c r="R850" s="318"/>
      <c r="S850" s="318"/>
      <c r="T850" s="318"/>
      <c r="U850" s="318"/>
      <c r="V850" s="318"/>
      <c r="W850" s="318"/>
      <c r="X850" s="318"/>
      <c r="Y850" s="319">
        <v>2334</v>
      </c>
      <c r="Z850" s="320"/>
      <c r="AA850" s="320"/>
      <c r="AB850" s="321"/>
      <c r="AC850" s="323" t="s">
        <v>80</v>
      </c>
      <c r="AD850" s="324"/>
      <c r="AE850" s="324"/>
      <c r="AF850" s="324"/>
      <c r="AG850" s="324"/>
      <c r="AH850" s="325" t="s">
        <v>736</v>
      </c>
      <c r="AI850" s="326"/>
      <c r="AJ850" s="326"/>
      <c r="AK850" s="326"/>
      <c r="AL850" s="327" t="s">
        <v>736</v>
      </c>
      <c r="AM850" s="328"/>
      <c r="AN850" s="328"/>
      <c r="AO850" s="329"/>
      <c r="AP850" s="322" t="s">
        <v>736</v>
      </c>
      <c r="AQ850" s="322"/>
      <c r="AR850" s="322"/>
      <c r="AS850" s="322"/>
      <c r="AT850" s="322"/>
      <c r="AU850" s="322"/>
      <c r="AV850" s="322"/>
      <c r="AW850" s="322"/>
      <c r="AX850" s="322"/>
      <c r="AY850">
        <f>COUNTA($C$850)</f>
        <v>1</v>
      </c>
    </row>
    <row r="851" spans="1:51" ht="44.1" customHeight="1" x14ac:dyDescent="0.15">
      <c r="A851" s="402">
        <v>7</v>
      </c>
      <c r="B851" s="402">
        <v>1</v>
      </c>
      <c r="C851" s="421" t="s">
        <v>777</v>
      </c>
      <c r="D851" s="416"/>
      <c r="E851" s="416"/>
      <c r="F851" s="416"/>
      <c r="G851" s="416"/>
      <c r="H851" s="416"/>
      <c r="I851" s="416"/>
      <c r="J851" s="417">
        <v>9000012120001</v>
      </c>
      <c r="K851" s="418"/>
      <c r="L851" s="418"/>
      <c r="M851" s="418"/>
      <c r="N851" s="418"/>
      <c r="O851" s="418"/>
      <c r="P851" s="317" t="s">
        <v>779</v>
      </c>
      <c r="Q851" s="318"/>
      <c r="R851" s="318"/>
      <c r="S851" s="318"/>
      <c r="T851" s="318"/>
      <c r="U851" s="318"/>
      <c r="V851" s="318"/>
      <c r="W851" s="318"/>
      <c r="X851" s="318"/>
      <c r="Y851" s="319">
        <v>1864</v>
      </c>
      <c r="Z851" s="320"/>
      <c r="AA851" s="320"/>
      <c r="AB851" s="321"/>
      <c r="AC851" s="323" t="s">
        <v>80</v>
      </c>
      <c r="AD851" s="324"/>
      <c r="AE851" s="324"/>
      <c r="AF851" s="324"/>
      <c r="AG851" s="324"/>
      <c r="AH851" s="325" t="s">
        <v>736</v>
      </c>
      <c r="AI851" s="326"/>
      <c r="AJ851" s="326"/>
      <c r="AK851" s="326"/>
      <c r="AL851" s="327" t="s">
        <v>736</v>
      </c>
      <c r="AM851" s="328"/>
      <c r="AN851" s="328"/>
      <c r="AO851" s="329"/>
      <c r="AP851" s="322" t="s">
        <v>736</v>
      </c>
      <c r="AQ851" s="322"/>
      <c r="AR851" s="322"/>
      <c r="AS851" s="322"/>
      <c r="AT851" s="322"/>
      <c r="AU851" s="322"/>
      <c r="AV851" s="322"/>
      <c r="AW851" s="322"/>
      <c r="AX851" s="322"/>
      <c r="AY851">
        <f>COUNTA($C$851)</f>
        <v>1</v>
      </c>
    </row>
    <row r="852" spans="1:51" ht="44.1" customHeight="1" x14ac:dyDescent="0.15">
      <c r="A852" s="402">
        <v>8</v>
      </c>
      <c r="B852" s="402">
        <v>1</v>
      </c>
      <c r="C852" s="421" t="s">
        <v>778</v>
      </c>
      <c r="D852" s="416"/>
      <c r="E852" s="416"/>
      <c r="F852" s="416"/>
      <c r="G852" s="416"/>
      <c r="H852" s="416"/>
      <c r="I852" s="416"/>
      <c r="J852" s="417">
        <v>9000012120001</v>
      </c>
      <c r="K852" s="418"/>
      <c r="L852" s="418"/>
      <c r="M852" s="418"/>
      <c r="N852" s="418"/>
      <c r="O852" s="418"/>
      <c r="P852" s="317" t="s">
        <v>779</v>
      </c>
      <c r="Q852" s="318"/>
      <c r="R852" s="318"/>
      <c r="S852" s="318"/>
      <c r="T852" s="318"/>
      <c r="U852" s="318"/>
      <c r="V852" s="318"/>
      <c r="W852" s="318"/>
      <c r="X852" s="318"/>
      <c r="Y852" s="319">
        <v>1670</v>
      </c>
      <c r="Z852" s="320"/>
      <c r="AA852" s="320"/>
      <c r="AB852" s="321"/>
      <c r="AC852" s="323" t="s">
        <v>80</v>
      </c>
      <c r="AD852" s="324"/>
      <c r="AE852" s="324"/>
      <c r="AF852" s="324"/>
      <c r="AG852" s="324"/>
      <c r="AH852" s="325" t="s">
        <v>736</v>
      </c>
      <c r="AI852" s="326"/>
      <c r="AJ852" s="326"/>
      <c r="AK852" s="326"/>
      <c r="AL852" s="327" t="s">
        <v>736</v>
      </c>
      <c r="AM852" s="328"/>
      <c r="AN852" s="328"/>
      <c r="AO852" s="329"/>
      <c r="AP852" s="322" t="s">
        <v>736</v>
      </c>
      <c r="AQ852" s="322"/>
      <c r="AR852" s="322"/>
      <c r="AS852" s="322"/>
      <c r="AT852" s="322"/>
      <c r="AU852" s="322"/>
      <c r="AV852" s="322"/>
      <c r="AW852" s="322"/>
      <c r="AX852" s="322"/>
      <c r="AY852">
        <f>COUNTA($C$852)</f>
        <v>1</v>
      </c>
    </row>
    <row r="853" spans="1:51" ht="44.1" customHeight="1" x14ac:dyDescent="0.15">
      <c r="A853" s="402">
        <v>9</v>
      </c>
      <c r="B853" s="402">
        <v>1</v>
      </c>
      <c r="C853" s="421" t="s">
        <v>807</v>
      </c>
      <c r="D853" s="416"/>
      <c r="E853" s="416"/>
      <c r="F853" s="416"/>
      <c r="G853" s="416"/>
      <c r="H853" s="416"/>
      <c r="I853" s="416"/>
      <c r="J853" s="417">
        <v>9000012120001</v>
      </c>
      <c r="K853" s="418"/>
      <c r="L853" s="418"/>
      <c r="M853" s="418"/>
      <c r="N853" s="418"/>
      <c r="O853" s="418"/>
      <c r="P853" s="317" t="s">
        <v>779</v>
      </c>
      <c r="Q853" s="318"/>
      <c r="R853" s="318"/>
      <c r="S853" s="318"/>
      <c r="T853" s="318"/>
      <c r="U853" s="318"/>
      <c r="V853" s="318"/>
      <c r="W853" s="318"/>
      <c r="X853" s="318"/>
      <c r="Y853" s="319">
        <v>594</v>
      </c>
      <c r="Z853" s="320"/>
      <c r="AA853" s="320"/>
      <c r="AB853" s="321"/>
      <c r="AC853" s="323" t="s">
        <v>80</v>
      </c>
      <c r="AD853" s="324"/>
      <c r="AE853" s="324"/>
      <c r="AF853" s="324"/>
      <c r="AG853" s="324"/>
      <c r="AH853" s="325" t="s">
        <v>736</v>
      </c>
      <c r="AI853" s="326"/>
      <c r="AJ853" s="326"/>
      <c r="AK853" s="326"/>
      <c r="AL853" s="327" t="s">
        <v>736</v>
      </c>
      <c r="AM853" s="328"/>
      <c r="AN853" s="328"/>
      <c r="AO853" s="329"/>
      <c r="AP853" s="322" t="s">
        <v>736</v>
      </c>
      <c r="AQ853" s="322"/>
      <c r="AR853" s="322"/>
      <c r="AS853" s="322"/>
      <c r="AT853" s="322"/>
      <c r="AU853" s="322"/>
      <c r="AV853" s="322"/>
      <c r="AW853" s="322"/>
      <c r="AX853" s="322"/>
      <c r="AY853">
        <f>COUNTA($C$853)</f>
        <v>1</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337</v>
      </c>
      <c r="AD877" s="277"/>
      <c r="AE877" s="277"/>
      <c r="AF877" s="277"/>
      <c r="AG877" s="277"/>
      <c r="AH877" s="346" t="s">
        <v>367</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1</v>
      </c>
    </row>
    <row r="878" spans="1:51" ht="30" customHeight="1" x14ac:dyDescent="0.15">
      <c r="A878" s="402">
        <v>1</v>
      </c>
      <c r="B878" s="402">
        <v>1</v>
      </c>
      <c r="C878" s="421" t="s">
        <v>785</v>
      </c>
      <c r="D878" s="416"/>
      <c r="E878" s="416"/>
      <c r="F878" s="416"/>
      <c r="G878" s="416"/>
      <c r="H878" s="416"/>
      <c r="I878" s="416"/>
      <c r="J878" s="417">
        <v>9011005000678</v>
      </c>
      <c r="K878" s="418"/>
      <c r="L878" s="418"/>
      <c r="M878" s="418"/>
      <c r="N878" s="418"/>
      <c r="O878" s="418"/>
      <c r="P878" s="317" t="s">
        <v>795</v>
      </c>
      <c r="Q878" s="318"/>
      <c r="R878" s="318"/>
      <c r="S878" s="318"/>
      <c r="T878" s="318"/>
      <c r="U878" s="318"/>
      <c r="V878" s="318"/>
      <c r="W878" s="318"/>
      <c r="X878" s="318"/>
      <c r="Y878" s="319">
        <v>187</v>
      </c>
      <c r="Z878" s="320"/>
      <c r="AA878" s="320"/>
      <c r="AB878" s="321"/>
      <c r="AC878" s="323" t="s">
        <v>796</v>
      </c>
      <c r="AD878" s="324"/>
      <c r="AE878" s="324"/>
      <c r="AF878" s="324"/>
      <c r="AG878" s="324"/>
      <c r="AH878" s="419" t="s">
        <v>722</v>
      </c>
      <c r="AI878" s="420"/>
      <c r="AJ878" s="420"/>
      <c r="AK878" s="420"/>
      <c r="AL878" s="327" t="s">
        <v>722</v>
      </c>
      <c r="AM878" s="328"/>
      <c r="AN878" s="328"/>
      <c r="AO878" s="329"/>
      <c r="AP878" s="322" t="s">
        <v>722</v>
      </c>
      <c r="AQ878" s="322"/>
      <c r="AR878" s="322"/>
      <c r="AS878" s="322"/>
      <c r="AT878" s="322"/>
      <c r="AU878" s="322"/>
      <c r="AV878" s="322"/>
      <c r="AW878" s="322"/>
      <c r="AX878" s="322"/>
      <c r="AY878">
        <f t="shared" si="118"/>
        <v>1</v>
      </c>
    </row>
    <row r="879" spans="1:51" ht="30" customHeight="1" x14ac:dyDescent="0.15">
      <c r="A879" s="402">
        <v>2</v>
      </c>
      <c r="B879" s="402">
        <v>1</v>
      </c>
      <c r="C879" s="421" t="s">
        <v>786</v>
      </c>
      <c r="D879" s="416"/>
      <c r="E879" s="416"/>
      <c r="F879" s="416"/>
      <c r="G879" s="416"/>
      <c r="H879" s="416"/>
      <c r="I879" s="416"/>
      <c r="J879" s="417" t="s">
        <v>794</v>
      </c>
      <c r="K879" s="418"/>
      <c r="L879" s="418"/>
      <c r="M879" s="418"/>
      <c r="N879" s="418"/>
      <c r="O879" s="418"/>
      <c r="P879" s="318" t="s">
        <v>795</v>
      </c>
      <c r="Q879" s="318"/>
      <c r="R879" s="318"/>
      <c r="S879" s="318"/>
      <c r="T879" s="318"/>
      <c r="U879" s="318"/>
      <c r="V879" s="318"/>
      <c r="W879" s="318"/>
      <c r="X879" s="318"/>
      <c r="Y879" s="319">
        <v>103</v>
      </c>
      <c r="Z879" s="320"/>
      <c r="AA879" s="320"/>
      <c r="AB879" s="321"/>
      <c r="AC879" s="323" t="s">
        <v>796</v>
      </c>
      <c r="AD879" s="324"/>
      <c r="AE879" s="324"/>
      <c r="AF879" s="324"/>
      <c r="AG879" s="324"/>
      <c r="AH879" s="419" t="s">
        <v>722</v>
      </c>
      <c r="AI879" s="420"/>
      <c r="AJ879" s="420"/>
      <c r="AK879" s="420"/>
      <c r="AL879" s="327" t="s">
        <v>722</v>
      </c>
      <c r="AM879" s="328"/>
      <c r="AN879" s="328"/>
      <c r="AO879" s="329"/>
      <c r="AP879" s="322" t="s">
        <v>722</v>
      </c>
      <c r="AQ879" s="322"/>
      <c r="AR879" s="322"/>
      <c r="AS879" s="322"/>
      <c r="AT879" s="322"/>
      <c r="AU879" s="322"/>
      <c r="AV879" s="322"/>
      <c r="AW879" s="322"/>
      <c r="AX879" s="322"/>
      <c r="AY879">
        <f>COUNTA($C$879)</f>
        <v>1</v>
      </c>
    </row>
    <row r="880" spans="1:51" ht="30" customHeight="1" x14ac:dyDescent="0.15">
      <c r="A880" s="402">
        <v>3</v>
      </c>
      <c r="B880" s="402">
        <v>1</v>
      </c>
      <c r="C880" s="421" t="s">
        <v>787</v>
      </c>
      <c r="D880" s="416"/>
      <c r="E880" s="416"/>
      <c r="F880" s="416"/>
      <c r="G880" s="416"/>
      <c r="H880" s="416"/>
      <c r="I880" s="416"/>
      <c r="J880" s="417" t="s">
        <v>794</v>
      </c>
      <c r="K880" s="418"/>
      <c r="L880" s="418"/>
      <c r="M880" s="418"/>
      <c r="N880" s="418"/>
      <c r="O880" s="418"/>
      <c r="P880" s="317" t="s">
        <v>795</v>
      </c>
      <c r="Q880" s="318"/>
      <c r="R880" s="318"/>
      <c r="S880" s="318"/>
      <c r="T880" s="318"/>
      <c r="U880" s="318"/>
      <c r="V880" s="318"/>
      <c r="W880" s="318"/>
      <c r="X880" s="318"/>
      <c r="Y880" s="319">
        <v>86</v>
      </c>
      <c r="Z880" s="320"/>
      <c r="AA880" s="320"/>
      <c r="AB880" s="321"/>
      <c r="AC880" s="323" t="s">
        <v>796</v>
      </c>
      <c r="AD880" s="324"/>
      <c r="AE880" s="324"/>
      <c r="AF880" s="324"/>
      <c r="AG880" s="324"/>
      <c r="AH880" s="325" t="s">
        <v>722</v>
      </c>
      <c r="AI880" s="326"/>
      <c r="AJ880" s="326"/>
      <c r="AK880" s="326"/>
      <c r="AL880" s="327" t="s">
        <v>722</v>
      </c>
      <c r="AM880" s="328"/>
      <c r="AN880" s="328"/>
      <c r="AO880" s="329"/>
      <c r="AP880" s="322" t="s">
        <v>722</v>
      </c>
      <c r="AQ880" s="322"/>
      <c r="AR880" s="322"/>
      <c r="AS880" s="322"/>
      <c r="AT880" s="322"/>
      <c r="AU880" s="322"/>
      <c r="AV880" s="322"/>
      <c r="AW880" s="322"/>
      <c r="AX880" s="322"/>
      <c r="AY880">
        <f>COUNTA($C$880)</f>
        <v>1</v>
      </c>
    </row>
    <row r="881" spans="1:51" ht="30" customHeight="1" x14ac:dyDescent="0.15">
      <c r="A881" s="402">
        <v>4</v>
      </c>
      <c r="B881" s="402">
        <v>1</v>
      </c>
      <c r="C881" s="421" t="s">
        <v>821</v>
      </c>
      <c r="D881" s="416"/>
      <c r="E881" s="416"/>
      <c r="F881" s="416"/>
      <c r="G881" s="416"/>
      <c r="H881" s="416"/>
      <c r="I881" s="416"/>
      <c r="J881" s="417">
        <v>2000020142051</v>
      </c>
      <c r="K881" s="418"/>
      <c r="L881" s="418"/>
      <c r="M881" s="418"/>
      <c r="N881" s="418"/>
      <c r="O881" s="418"/>
      <c r="P881" s="317" t="s">
        <v>795</v>
      </c>
      <c r="Q881" s="318"/>
      <c r="R881" s="318"/>
      <c r="S881" s="318"/>
      <c r="T881" s="318"/>
      <c r="U881" s="318"/>
      <c r="V881" s="318"/>
      <c r="W881" s="318"/>
      <c r="X881" s="318"/>
      <c r="Y881" s="319">
        <v>85</v>
      </c>
      <c r="Z881" s="320"/>
      <c r="AA881" s="320"/>
      <c r="AB881" s="321"/>
      <c r="AC881" s="323" t="s">
        <v>796</v>
      </c>
      <c r="AD881" s="324"/>
      <c r="AE881" s="324"/>
      <c r="AF881" s="324"/>
      <c r="AG881" s="324"/>
      <c r="AH881" s="325" t="s">
        <v>722</v>
      </c>
      <c r="AI881" s="326"/>
      <c r="AJ881" s="326"/>
      <c r="AK881" s="326"/>
      <c r="AL881" s="327" t="s">
        <v>722</v>
      </c>
      <c r="AM881" s="328"/>
      <c r="AN881" s="328"/>
      <c r="AO881" s="329"/>
      <c r="AP881" s="322" t="s">
        <v>722</v>
      </c>
      <c r="AQ881" s="322"/>
      <c r="AR881" s="322"/>
      <c r="AS881" s="322"/>
      <c r="AT881" s="322"/>
      <c r="AU881" s="322"/>
      <c r="AV881" s="322"/>
      <c r="AW881" s="322"/>
      <c r="AX881" s="322"/>
      <c r="AY881">
        <f>COUNTA($C$881)</f>
        <v>1</v>
      </c>
    </row>
    <row r="882" spans="1:51" ht="30" customHeight="1" x14ac:dyDescent="0.15">
      <c r="A882" s="402">
        <v>5</v>
      </c>
      <c r="B882" s="402">
        <v>1</v>
      </c>
      <c r="C882" s="421" t="s">
        <v>788</v>
      </c>
      <c r="D882" s="416"/>
      <c r="E882" s="416"/>
      <c r="F882" s="416"/>
      <c r="G882" s="416"/>
      <c r="H882" s="416"/>
      <c r="I882" s="416"/>
      <c r="J882" s="417">
        <v>4021001017820</v>
      </c>
      <c r="K882" s="418"/>
      <c r="L882" s="418"/>
      <c r="M882" s="418"/>
      <c r="N882" s="418"/>
      <c r="O882" s="418"/>
      <c r="P882" s="318" t="s">
        <v>795</v>
      </c>
      <c r="Q882" s="318"/>
      <c r="R882" s="318"/>
      <c r="S882" s="318"/>
      <c r="T882" s="318"/>
      <c r="U882" s="318"/>
      <c r="V882" s="318"/>
      <c r="W882" s="318"/>
      <c r="X882" s="318"/>
      <c r="Y882" s="319">
        <v>84</v>
      </c>
      <c r="Z882" s="320"/>
      <c r="AA882" s="320"/>
      <c r="AB882" s="321"/>
      <c r="AC882" s="323" t="s">
        <v>796</v>
      </c>
      <c r="AD882" s="324"/>
      <c r="AE882" s="324"/>
      <c r="AF882" s="324"/>
      <c r="AG882" s="324"/>
      <c r="AH882" s="325" t="s">
        <v>722</v>
      </c>
      <c r="AI882" s="326"/>
      <c r="AJ882" s="326"/>
      <c r="AK882" s="326"/>
      <c r="AL882" s="327" t="s">
        <v>722</v>
      </c>
      <c r="AM882" s="328"/>
      <c r="AN882" s="328"/>
      <c r="AO882" s="329"/>
      <c r="AP882" s="322" t="s">
        <v>722</v>
      </c>
      <c r="AQ882" s="322"/>
      <c r="AR882" s="322"/>
      <c r="AS882" s="322"/>
      <c r="AT882" s="322"/>
      <c r="AU882" s="322"/>
      <c r="AV882" s="322"/>
      <c r="AW882" s="322"/>
      <c r="AX882" s="322"/>
      <c r="AY882">
        <f>COUNTA($C$882)</f>
        <v>1</v>
      </c>
    </row>
    <row r="883" spans="1:51" ht="30" customHeight="1" x14ac:dyDescent="0.15">
      <c r="A883" s="402">
        <v>6</v>
      </c>
      <c r="B883" s="402">
        <v>1</v>
      </c>
      <c r="C883" s="421" t="s">
        <v>789</v>
      </c>
      <c r="D883" s="416"/>
      <c r="E883" s="416"/>
      <c r="F883" s="416"/>
      <c r="G883" s="416"/>
      <c r="H883" s="416"/>
      <c r="I883" s="416"/>
      <c r="J883" s="417">
        <v>7360002017933</v>
      </c>
      <c r="K883" s="418"/>
      <c r="L883" s="418"/>
      <c r="M883" s="418"/>
      <c r="N883" s="418"/>
      <c r="O883" s="418"/>
      <c r="P883" s="318" t="s">
        <v>795</v>
      </c>
      <c r="Q883" s="318"/>
      <c r="R883" s="318"/>
      <c r="S883" s="318"/>
      <c r="T883" s="318"/>
      <c r="U883" s="318"/>
      <c r="V883" s="318"/>
      <c r="W883" s="318"/>
      <c r="X883" s="318"/>
      <c r="Y883" s="319">
        <v>81</v>
      </c>
      <c r="Z883" s="320"/>
      <c r="AA883" s="320"/>
      <c r="AB883" s="321"/>
      <c r="AC883" s="323" t="s">
        <v>796</v>
      </c>
      <c r="AD883" s="324"/>
      <c r="AE883" s="324"/>
      <c r="AF883" s="324"/>
      <c r="AG883" s="324"/>
      <c r="AH883" s="325" t="s">
        <v>722</v>
      </c>
      <c r="AI883" s="326"/>
      <c r="AJ883" s="326"/>
      <c r="AK883" s="326"/>
      <c r="AL883" s="327" t="s">
        <v>722</v>
      </c>
      <c r="AM883" s="328"/>
      <c r="AN883" s="328"/>
      <c r="AO883" s="329"/>
      <c r="AP883" s="322" t="s">
        <v>722</v>
      </c>
      <c r="AQ883" s="322"/>
      <c r="AR883" s="322"/>
      <c r="AS883" s="322"/>
      <c r="AT883" s="322"/>
      <c r="AU883" s="322"/>
      <c r="AV883" s="322"/>
      <c r="AW883" s="322"/>
      <c r="AX883" s="322"/>
      <c r="AY883">
        <f>COUNTA($C$883)</f>
        <v>1</v>
      </c>
    </row>
    <row r="884" spans="1:51" ht="30" customHeight="1" x14ac:dyDescent="0.15">
      <c r="A884" s="402">
        <v>7</v>
      </c>
      <c r="B884" s="402">
        <v>1</v>
      </c>
      <c r="C884" s="421" t="s">
        <v>790</v>
      </c>
      <c r="D884" s="416"/>
      <c r="E884" s="416"/>
      <c r="F884" s="416"/>
      <c r="G884" s="416"/>
      <c r="H884" s="416"/>
      <c r="I884" s="416"/>
      <c r="J884" s="417" t="s">
        <v>794</v>
      </c>
      <c r="K884" s="418"/>
      <c r="L884" s="418"/>
      <c r="M884" s="418"/>
      <c r="N884" s="418"/>
      <c r="O884" s="418"/>
      <c r="P884" s="318" t="s">
        <v>795</v>
      </c>
      <c r="Q884" s="318"/>
      <c r="R884" s="318"/>
      <c r="S884" s="318"/>
      <c r="T884" s="318"/>
      <c r="U884" s="318"/>
      <c r="V884" s="318"/>
      <c r="W884" s="318"/>
      <c r="X884" s="318"/>
      <c r="Y884" s="319">
        <v>78</v>
      </c>
      <c r="Z884" s="320"/>
      <c r="AA884" s="320"/>
      <c r="AB884" s="321"/>
      <c r="AC884" s="323" t="s">
        <v>796</v>
      </c>
      <c r="AD884" s="324"/>
      <c r="AE884" s="324"/>
      <c r="AF884" s="324"/>
      <c r="AG884" s="324"/>
      <c r="AH884" s="325" t="s">
        <v>722</v>
      </c>
      <c r="AI884" s="326"/>
      <c r="AJ884" s="326"/>
      <c r="AK884" s="326"/>
      <c r="AL884" s="327" t="s">
        <v>722</v>
      </c>
      <c r="AM884" s="328"/>
      <c r="AN884" s="328"/>
      <c r="AO884" s="329"/>
      <c r="AP884" s="322" t="s">
        <v>722</v>
      </c>
      <c r="AQ884" s="322"/>
      <c r="AR884" s="322"/>
      <c r="AS884" s="322"/>
      <c r="AT884" s="322"/>
      <c r="AU884" s="322"/>
      <c r="AV884" s="322"/>
      <c r="AW884" s="322"/>
      <c r="AX884" s="322"/>
      <c r="AY884">
        <f>COUNTA($C$884)</f>
        <v>1</v>
      </c>
    </row>
    <row r="885" spans="1:51" ht="30" customHeight="1" x14ac:dyDescent="0.15">
      <c r="A885" s="402">
        <v>8</v>
      </c>
      <c r="B885" s="402">
        <v>1</v>
      </c>
      <c r="C885" s="421" t="s">
        <v>791</v>
      </c>
      <c r="D885" s="416"/>
      <c r="E885" s="416"/>
      <c r="F885" s="416"/>
      <c r="G885" s="416"/>
      <c r="H885" s="416"/>
      <c r="I885" s="416"/>
      <c r="J885" s="417" t="s">
        <v>794</v>
      </c>
      <c r="K885" s="418"/>
      <c r="L885" s="418"/>
      <c r="M885" s="418"/>
      <c r="N885" s="418"/>
      <c r="O885" s="418"/>
      <c r="P885" s="318" t="s">
        <v>795</v>
      </c>
      <c r="Q885" s="318"/>
      <c r="R885" s="318"/>
      <c r="S885" s="318"/>
      <c r="T885" s="318"/>
      <c r="U885" s="318"/>
      <c r="V885" s="318"/>
      <c r="W885" s="318"/>
      <c r="X885" s="318"/>
      <c r="Y885" s="319">
        <v>76</v>
      </c>
      <c r="Z885" s="320"/>
      <c r="AA885" s="320"/>
      <c r="AB885" s="321"/>
      <c r="AC885" s="323" t="s">
        <v>796</v>
      </c>
      <c r="AD885" s="324"/>
      <c r="AE885" s="324"/>
      <c r="AF885" s="324"/>
      <c r="AG885" s="324"/>
      <c r="AH885" s="325" t="s">
        <v>722</v>
      </c>
      <c r="AI885" s="326"/>
      <c r="AJ885" s="326"/>
      <c r="AK885" s="326"/>
      <c r="AL885" s="327" t="s">
        <v>722</v>
      </c>
      <c r="AM885" s="328"/>
      <c r="AN885" s="328"/>
      <c r="AO885" s="329"/>
      <c r="AP885" s="322" t="s">
        <v>722</v>
      </c>
      <c r="AQ885" s="322"/>
      <c r="AR885" s="322"/>
      <c r="AS885" s="322"/>
      <c r="AT885" s="322"/>
      <c r="AU885" s="322"/>
      <c r="AV885" s="322"/>
      <c r="AW885" s="322"/>
      <c r="AX885" s="322"/>
      <c r="AY885">
        <f>COUNTA($C$885)</f>
        <v>1</v>
      </c>
    </row>
    <row r="886" spans="1:51" ht="30" customHeight="1" x14ac:dyDescent="0.15">
      <c r="A886" s="402">
        <v>9</v>
      </c>
      <c r="B886" s="402">
        <v>1</v>
      </c>
      <c r="C886" s="421" t="s">
        <v>792</v>
      </c>
      <c r="D886" s="416"/>
      <c r="E886" s="416"/>
      <c r="F886" s="416"/>
      <c r="G886" s="416"/>
      <c r="H886" s="416"/>
      <c r="I886" s="416"/>
      <c r="J886" s="417">
        <v>3360002015841</v>
      </c>
      <c r="K886" s="418"/>
      <c r="L886" s="418"/>
      <c r="M886" s="418"/>
      <c r="N886" s="418"/>
      <c r="O886" s="418"/>
      <c r="P886" s="318" t="s">
        <v>795</v>
      </c>
      <c r="Q886" s="318"/>
      <c r="R886" s="318"/>
      <c r="S886" s="318"/>
      <c r="T886" s="318"/>
      <c r="U886" s="318"/>
      <c r="V886" s="318"/>
      <c r="W886" s="318"/>
      <c r="X886" s="318"/>
      <c r="Y886" s="319">
        <v>72</v>
      </c>
      <c r="Z886" s="320"/>
      <c r="AA886" s="320"/>
      <c r="AB886" s="321"/>
      <c r="AC886" s="323" t="s">
        <v>796</v>
      </c>
      <c r="AD886" s="324"/>
      <c r="AE886" s="324"/>
      <c r="AF886" s="324"/>
      <c r="AG886" s="324"/>
      <c r="AH886" s="325" t="s">
        <v>722</v>
      </c>
      <c r="AI886" s="326"/>
      <c r="AJ886" s="326"/>
      <c r="AK886" s="326"/>
      <c r="AL886" s="327" t="s">
        <v>722</v>
      </c>
      <c r="AM886" s="328"/>
      <c r="AN886" s="328"/>
      <c r="AO886" s="329"/>
      <c r="AP886" s="322" t="s">
        <v>722</v>
      </c>
      <c r="AQ886" s="322"/>
      <c r="AR886" s="322"/>
      <c r="AS886" s="322"/>
      <c r="AT886" s="322"/>
      <c r="AU886" s="322"/>
      <c r="AV886" s="322"/>
      <c r="AW886" s="322"/>
      <c r="AX886" s="322"/>
      <c r="AY886">
        <f>COUNTA($C$886)</f>
        <v>1</v>
      </c>
    </row>
    <row r="887" spans="1:51" ht="30" customHeight="1" x14ac:dyDescent="0.15">
      <c r="A887" s="402">
        <v>10</v>
      </c>
      <c r="B887" s="402">
        <v>1</v>
      </c>
      <c r="C887" s="421" t="s">
        <v>793</v>
      </c>
      <c r="D887" s="416"/>
      <c r="E887" s="416"/>
      <c r="F887" s="416"/>
      <c r="G887" s="416"/>
      <c r="H887" s="416"/>
      <c r="I887" s="416"/>
      <c r="J887" s="417" t="s">
        <v>794</v>
      </c>
      <c r="K887" s="418"/>
      <c r="L887" s="418"/>
      <c r="M887" s="418"/>
      <c r="N887" s="418"/>
      <c r="O887" s="418"/>
      <c r="P887" s="318" t="s">
        <v>795</v>
      </c>
      <c r="Q887" s="318"/>
      <c r="R887" s="318"/>
      <c r="S887" s="318"/>
      <c r="T887" s="318"/>
      <c r="U887" s="318"/>
      <c r="V887" s="318"/>
      <c r="W887" s="318"/>
      <c r="X887" s="318"/>
      <c r="Y887" s="319">
        <v>66</v>
      </c>
      <c r="Z887" s="320"/>
      <c r="AA887" s="320"/>
      <c r="AB887" s="321"/>
      <c r="AC887" s="323" t="s">
        <v>796</v>
      </c>
      <c r="AD887" s="324"/>
      <c r="AE887" s="324"/>
      <c r="AF887" s="324"/>
      <c r="AG887" s="324"/>
      <c r="AH887" s="325" t="s">
        <v>722</v>
      </c>
      <c r="AI887" s="326"/>
      <c r="AJ887" s="326"/>
      <c r="AK887" s="326"/>
      <c r="AL887" s="327" t="s">
        <v>722</v>
      </c>
      <c r="AM887" s="328"/>
      <c r="AN887" s="328"/>
      <c r="AO887" s="329"/>
      <c r="AP887" s="322" t="s">
        <v>722</v>
      </c>
      <c r="AQ887" s="322"/>
      <c r="AR887" s="322"/>
      <c r="AS887" s="322"/>
      <c r="AT887" s="322"/>
      <c r="AU887" s="322"/>
      <c r="AV887" s="322"/>
      <c r="AW887" s="322"/>
      <c r="AX887" s="322"/>
      <c r="AY887">
        <f>COUNTA($C$887)</f>
        <v>1</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337</v>
      </c>
      <c r="AD910" s="277"/>
      <c r="AE910" s="277"/>
      <c r="AF910" s="277"/>
      <c r="AG910" s="277"/>
      <c r="AH910" s="346" t="s">
        <v>367</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1</v>
      </c>
    </row>
    <row r="911" spans="1:51" ht="37.5" customHeight="1" x14ac:dyDescent="0.15">
      <c r="A911" s="402">
        <v>1</v>
      </c>
      <c r="B911" s="402">
        <v>1</v>
      </c>
      <c r="C911" s="421" t="s">
        <v>822</v>
      </c>
      <c r="D911" s="416"/>
      <c r="E911" s="416"/>
      <c r="F911" s="416"/>
      <c r="G911" s="416"/>
      <c r="H911" s="416"/>
      <c r="I911" s="416"/>
      <c r="J911" s="417">
        <v>2010405000781</v>
      </c>
      <c r="K911" s="418"/>
      <c r="L911" s="418"/>
      <c r="M911" s="418"/>
      <c r="N911" s="418"/>
      <c r="O911" s="418"/>
      <c r="P911" s="317" t="s">
        <v>798</v>
      </c>
      <c r="Q911" s="318"/>
      <c r="R911" s="318"/>
      <c r="S911" s="318"/>
      <c r="T911" s="318"/>
      <c r="U911" s="318"/>
      <c r="V911" s="318"/>
      <c r="W911" s="318"/>
      <c r="X911" s="318"/>
      <c r="Y911" s="319">
        <v>24</v>
      </c>
      <c r="Z911" s="320"/>
      <c r="AA911" s="320"/>
      <c r="AB911" s="321"/>
      <c r="AC911" s="323" t="s">
        <v>799</v>
      </c>
      <c r="AD911" s="324"/>
      <c r="AE911" s="324"/>
      <c r="AF911" s="324"/>
      <c r="AG911" s="324"/>
      <c r="AH911" s="419" t="s">
        <v>843</v>
      </c>
      <c r="AI911" s="420"/>
      <c r="AJ911" s="420"/>
      <c r="AK911" s="420"/>
      <c r="AL911" s="327" t="s">
        <v>843</v>
      </c>
      <c r="AM911" s="328"/>
      <c r="AN911" s="328"/>
      <c r="AO911" s="329"/>
      <c r="AP911" s="322" t="s">
        <v>722</v>
      </c>
      <c r="AQ911" s="322"/>
      <c r="AR911" s="322"/>
      <c r="AS911" s="322"/>
      <c r="AT911" s="322"/>
      <c r="AU911" s="322"/>
      <c r="AV911" s="322"/>
      <c r="AW911" s="322"/>
      <c r="AX911" s="322"/>
      <c r="AY911">
        <f t="shared" si="119"/>
        <v>1</v>
      </c>
    </row>
    <row r="912" spans="1:51" ht="37.5" customHeight="1" x14ac:dyDescent="0.15">
      <c r="A912" s="402">
        <v>2</v>
      </c>
      <c r="B912" s="402">
        <v>1</v>
      </c>
      <c r="C912" s="416" t="s">
        <v>822</v>
      </c>
      <c r="D912" s="416"/>
      <c r="E912" s="416"/>
      <c r="F912" s="416"/>
      <c r="G912" s="416"/>
      <c r="H912" s="416"/>
      <c r="I912" s="416"/>
      <c r="J912" s="417">
        <v>2010405000781</v>
      </c>
      <c r="K912" s="418"/>
      <c r="L912" s="418"/>
      <c r="M912" s="418"/>
      <c r="N912" s="418"/>
      <c r="O912" s="418"/>
      <c r="P912" s="318" t="s">
        <v>798</v>
      </c>
      <c r="Q912" s="318"/>
      <c r="R912" s="318"/>
      <c r="S912" s="318"/>
      <c r="T912" s="318"/>
      <c r="U912" s="318"/>
      <c r="V912" s="318"/>
      <c r="W912" s="318"/>
      <c r="X912" s="318"/>
      <c r="Y912" s="319">
        <v>16</v>
      </c>
      <c r="Z912" s="320"/>
      <c r="AA912" s="320"/>
      <c r="AB912" s="321"/>
      <c r="AC912" s="323" t="s">
        <v>799</v>
      </c>
      <c r="AD912" s="324"/>
      <c r="AE912" s="324"/>
      <c r="AF912" s="324"/>
      <c r="AG912" s="324"/>
      <c r="AH912" s="419" t="s">
        <v>843</v>
      </c>
      <c r="AI912" s="420"/>
      <c r="AJ912" s="420"/>
      <c r="AK912" s="420"/>
      <c r="AL912" s="327" t="s">
        <v>843</v>
      </c>
      <c r="AM912" s="328"/>
      <c r="AN912" s="328"/>
      <c r="AO912" s="329"/>
      <c r="AP912" s="322" t="s">
        <v>722</v>
      </c>
      <c r="AQ912" s="322"/>
      <c r="AR912" s="322"/>
      <c r="AS912" s="322"/>
      <c r="AT912" s="322"/>
      <c r="AU912" s="322"/>
      <c r="AV912" s="322"/>
      <c r="AW912" s="322"/>
      <c r="AX912" s="322"/>
      <c r="AY912">
        <f>COUNTA($C$912)</f>
        <v>1</v>
      </c>
    </row>
    <row r="913" spans="1:51" ht="60" customHeight="1" x14ac:dyDescent="0.15">
      <c r="A913" s="402">
        <v>3</v>
      </c>
      <c r="B913" s="402">
        <v>1</v>
      </c>
      <c r="C913" s="421" t="s">
        <v>822</v>
      </c>
      <c r="D913" s="416"/>
      <c r="E913" s="416"/>
      <c r="F913" s="416"/>
      <c r="G913" s="416"/>
      <c r="H913" s="416"/>
      <c r="I913" s="416"/>
      <c r="J913" s="417">
        <v>2010405000781</v>
      </c>
      <c r="K913" s="418"/>
      <c r="L913" s="418"/>
      <c r="M913" s="418"/>
      <c r="N913" s="418"/>
      <c r="O913" s="418"/>
      <c r="P913" s="317" t="s">
        <v>829</v>
      </c>
      <c r="Q913" s="318"/>
      <c r="R913" s="318"/>
      <c r="S913" s="318"/>
      <c r="T913" s="318"/>
      <c r="U913" s="318"/>
      <c r="V913" s="318"/>
      <c r="W913" s="318"/>
      <c r="X913" s="318"/>
      <c r="Y913" s="319">
        <v>238</v>
      </c>
      <c r="Z913" s="320"/>
      <c r="AA913" s="320"/>
      <c r="AB913" s="321"/>
      <c r="AC913" s="323" t="s">
        <v>80</v>
      </c>
      <c r="AD913" s="324"/>
      <c r="AE913" s="324"/>
      <c r="AF913" s="324"/>
      <c r="AG913" s="324"/>
      <c r="AH913" s="325" t="s">
        <v>722</v>
      </c>
      <c r="AI913" s="326"/>
      <c r="AJ913" s="326"/>
      <c r="AK913" s="326"/>
      <c r="AL913" s="327" t="s">
        <v>722</v>
      </c>
      <c r="AM913" s="328"/>
      <c r="AN913" s="328"/>
      <c r="AO913" s="329"/>
      <c r="AP913" s="322" t="s">
        <v>722</v>
      </c>
      <c r="AQ913" s="322"/>
      <c r="AR913" s="322"/>
      <c r="AS913" s="322"/>
      <c r="AT913" s="322"/>
      <c r="AU913" s="322"/>
      <c r="AV913" s="322"/>
      <c r="AW913" s="322"/>
      <c r="AX913" s="322"/>
      <c r="AY913">
        <f>COUNTA($C$913)</f>
        <v>1</v>
      </c>
    </row>
    <row r="914" spans="1:51" ht="37.5" customHeight="1" x14ac:dyDescent="0.15">
      <c r="A914" s="402">
        <v>4</v>
      </c>
      <c r="B914" s="402">
        <v>1</v>
      </c>
      <c r="C914" s="421" t="s">
        <v>797</v>
      </c>
      <c r="D914" s="416"/>
      <c r="E914" s="416"/>
      <c r="F914" s="416"/>
      <c r="G914" s="416"/>
      <c r="H914" s="416"/>
      <c r="I914" s="416"/>
      <c r="J914" s="417">
        <v>4290801015874</v>
      </c>
      <c r="K914" s="418"/>
      <c r="L914" s="418"/>
      <c r="M914" s="418"/>
      <c r="N914" s="418"/>
      <c r="O914" s="418"/>
      <c r="P914" s="317" t="s">
        <v>798</v>
      </c>
      <c r="Q914" s="318"/>
      <c r="R914" s="318"/>
      <c r="S914" s="318"/>
      <c r="T914" s="318"/>
      <c r="U914" s="318"/>
      <c r="V914" s="318"/>
      <c r="W914" s="318"/>
      <c r="X914" s="318"/>
      <c r="Y914" s="319">
        <v>8</v>
      </c>
      <c r="Z914" s="320"/>
      <c r="AA914" s="320"/>
      <c r="AB914" s="321"/>
      <c r="AC914" s="323" t="s">
        <v>372</v>
      </c>
      <c r="AD914" s="324"/>
      <c r="AE914" s="324"/>
      <c r="AF914" s="324"/>
      <c r="AG914" s="324"/>
      <c r="AH914" s="325">
        <v>1</v>
      </c>
      <c r="AI914" s="326"/>
      <c r="AJ914" s="326"/>
      <c r="AK914" s="326"/>
      <c r="AL914" s="327">
        <v>89.9</v>
      </c>
      <c r="AM914" s="328"/>
      <c r="AN914" s="328"/>
      <c r="AO914" s="329"/>
      <c r="AP914" s="322" t="s">
        <v>722</v>
      </c>
      <c r="AQ914" s="322"/>
      <c r="AR914" s="322"/>
      <c r="AS914" s="322"/>
      <c r="AT914" s="322"/>
      <c r="AU914" s="322"/>
      <c r="AV914" s="322"/>
      <c r="AW914" s="322"/>
      <c r="AX914" s="322"/>
      <c r="AY914">
        <f>COUNTA($C$914)</f>
        <v>1</v>
      </c>
    </row>
    <row r="915" spans="1:51" ht="37.5" customHeight="1" x14ac:dyDescent="0.15">
      <c r="A915" s="402">
        <v>5</v>
      </c>
      <c r="B915" s="402">
        <v>1</v>
      </c>
      <c r="C915" s="416" t="s">
        <v>797</v>
      </c>
      <c r="D915" s="416"/>
      <c r="E915" s="416"/>
      <c r="F915" s="416"/>
      <c r="G915" s="416"/>
      <c r="H915" s="416"/>
      <c r="I915" s="416"/>
      <c r="J915" s="417">
        <v>4290801015874</v>
      </c>
      <c r="K915" s="418"/>
      <c r="L915" s="418"/>
      <c r="M915" s="418"/>
      <c r="N915" s="418"/>
      <c r="O915" s="418"/>
      <c r="P915" s="318" t="s">
        <v>798</v>
      </c>
      <c r="Q915" s="318"/>
      <c r="R915" s="318"/>
      <c r="S915" s="318"/>
      <c r="T915" s="318"/>
      <c r="U915" s="318"/>
      <c r="V915" s="318"/>
      <c r="W915" s="318"/>
      <c r="X915" s="318"/>
      <c r="Y915" s="319">
        <v>8</v>
      </c>
      <c r="Z915" s="320"/>
      <c r="AA915" s="320"/>
      <c r="AB915" s="321"/>
      <c r="AC915" s="323" t="s">
        <v>799</v>
      </c>
      <c r="AD915" s="324"/>
      <c r="AE915" s="324"/>
      <c r="AF915" s="324"/>
      <c r="AG915" s="324"/>
      <c r="AH915" s="325" t="s">
        <v>843</v>
      </c>
      <c r="AI915" s="326"/>
      <c r="AJ915" s="326"/>
      <c r="AK915" s="326"/>
      <c r="AL915" s="327" t="s">
        <v>843</v>
      </c>
      <c r="AM915" s="328"/>
      <c r="AN915" s="328"/>
      <c r="AO915" s="329"/>
      <c r="AP915" s="322" t="s">
        <v>722</v>
      </c>
      <c r="AQ915" s="322"/>
      <c r="AR915" s="322"/>
      <c r="AS915" s="322"/>
      <c r="AT915" s="322"/>
      <c r="AU915" s="322"/>
      <c r="AV915" s="322"/>
      <c r="AW915" s="322"/>
      <c r="AX915" s="322"/>
      <c r="AY915">
        <f>COUNTA($C$915)</f>
        <v>1</v>
      </c>
    </row>
    <row r="916" spans="1:51" ht="60" customHeight="1" x14ac:dyDescent="0.15">
      <c r="A916" s="402">
        <v>6</v>
      </c>
      <c r="B916" s="402">
        <v>1</v>
      </c>
      <c r="C916" s="416" t="s">
        <v>797</v>
      </c>
      <c r="D916" s="416"/>
      <c r="E916" s="416"/>
      <c r="F916" s="416"/>
      <c r="G916" s="416"/>
      <c r="H916" s="416"/>
      <c r="I916" s="416"/>
      <c r="J916" s="417">
        <v>4290801015874</v>
      </c>
      <c r="K916" s="418"/>
      <c r="L916" s="418"/>
      <c r="M916" s="418"/>
      <c r="N916" s="418"/>
      <c r="O916" s="418"/>
      <c r="P916" s="318" t="s">
        <v>830</v>
      </c>
      <c r="Q916" s="318"/>
      <c r="R916" s="318"/>
      <c r="S916" s="318"/>
      <c r="T916" s="318"/>
      <c r="U916" s="318"/>
      <c r="V916" s="318"/>
      <c r="W916" s="318"/>
      <c r="X916" s="318"/>
      <c r="Y916" s="319">
        <v>52</v>
      </c>
      <c r="Z916" s="320"/>
      <c r="AA916" s="320"/>
      <c r="AB916" s="321"/>
      <c r="AC916" s="323" t="s">
        <v>80</v>
      </c>
      <c r="AD916" s="324"/>
      <c r="AE916" s="324"/>
      <c r="AF916" s="324"/>
      <c r="AG916" s="324"/>
      <c r="AH916" s="325" t="s">
        <v>722</v>
      </c>
      <c r="AI916" s="326"/>
      <c r="AJ916" s="326"/>
      <c r="AK916" s="326"/>
      <c r="AL916" s="327" t="s">
        <v>722</v>
      </c>
      <c r="AM916" s="328"/>
      <c r="AN916" s="328"/>
      <c r="AO916" s="329"/>
      <c r="AP916" s="322" t="s">
        <v>722</v>
      </c>
      <c r="AQ916" s="322"/>
      <c r="AR916" s="322"/>
      <c r="AS916" s="322"/>
      <c r="AT916" s="322"/>
      <c r="AU916" s="322"/>
      <c r="AV916" s="322"/>
      <c r="AW916" s="322"/>
      <c r="AX916" s="322"/>
      <c r="AY916">
        <f>COUNTA($C$916)</f>
        <v>1</v>
      </c>
    </row>
    <row r="917" spans="1:51" ht="37.5" customHeight="1" x14ac:dyDescent="0.15">
      <c r="A917" s="402">
        <v>7</v>
      </c>
      <c r="B917" s="402">
        <v>1</v>
      </c>
      <c r="C917" s="416" t="s">
        <v>801</v>
      </c>
      <c r="D917" s="416"/>
      <c r="E917" s="416"/>
      <c r="F917" s="416"/>
      <c r="G917" s="416"/>
      <c r="H917" s="416"/>
      <c r="I917" s="416"/>
      <c r="J917" s="417">
        <v>8011401007550</v>
      </c>
      <c r="K917" s="418"/>
      <c r="L917" s="418"/>
      <c r="M917" s="418"/>
      <c r="N917" s="418"/>
      <c r="O917" s="418"/>
      <c r="P917" s="318" t="s">
        <v>798</v>
      </c>
      <c r="Q917" s="318"/>
      <c r="R917" s="318"/>
      <c r="S917" s="318"/>
      <c r="T917" s="318"/>
      <c r="U917" s="318"/>
      <c r="V917" s="318"/>
      <c r="W917" s="318"/>
      <c r="X917" s="318"/>
      <c r="Y917" s="319">
        <v>11</v>
      </c>
      <c r="Z917" s="320"/>
      <c r="AA917" s="320"/>
      <c r="AB917" s="321"/>
      <c r="AC917" s="323" t="s">
        <v>372</v>
      </c>
      <c r="AD917" s="324"/>
      <c r="AE917" s="324"/>
      <c r="AF917" s="324"/>
      <c r="AG917" s="324"/>
      <c r="AH917" s="325">
        <v>2</v>
      </c>
      <c r="AI917" s="326"/>
      <c r="AJ917" s="326"/>
      <c r="AK917" s="326"/>
      <c r="AL917" s="327">
        <v>73.5</v>
      </c>
      <c r="AM917" s="328"/>
      <c r="AN917" s="328"/>
      <c r="AO917" s="329"/>
      <c r="AP917" s="322" t="s">
        <v>722</v>
      </c>
      <c r="AQ917" s="322"/>
      <c r="AR917" s="322"/>
      <c r="AS917" s="322"/>
      <c r="AT917" s="322"/>
      <c r="AU917" s="322"/>
      <c r="AV917" s="322"/>
      <c r="AW917" s="322"/>
      <c r="AX917" s="322"/>
      <c r="AY917">
        <f>COUNTA($C$917)</f>
        <v>1</v>
      </c>
    </row>
    <row r="918" spans="1:51" ht="37.5" customHeight="1" x14ac:dyDescent="0.15">
      <c r="A918" s="402">
        <v>8</v>
      </c>
      <c r="B918" s="402">
        <v>1</v>
      </c>
      <c r="C918" s="416" t="s">
        <v>801</v>
      </c>
      <c r="D918" s="416"/>
      <c r="E918" s="416"/>
      <c r="F918" s="416"/>
      <c r="G918" s="416"/>
      <c r="H918" s="416"/>
      <c r="I918" s="416"/>
      <c r="J918" s="417">
        <v>8011401007550</v>
      </c>
      <c r="K918" s="418"/>
      <c r="L918" s="418"/>
      <c r="M918" s="418"/>
      <c r="N918" s="418"/>
      <c r="O918" s="418"/>
      <c r="P918" s="318" t="s">
        <v>798</v>
      </c>
      <c r="Q918" s="318"/>
      <c r="R918" s="318"/>
      <c r="S918" s="318"/>
      <c r="T918" s="318"/>
      <c r="U918" s="318"/>
      <c r="V918" s="318"/>
      <c r="W918" s="318"/>
      <c r="X918" s="318"/>
      <c r="Y918" s="319">
        <v>10</v>
      </c>
      <c r="Z918" s="320"/>
      <c r="AA918" s="320"/>
      <c r="AB918" s="321"/>
      <c r="AC918" s="323" t="s">
        <v>372</v>
      </c>
      <c r="AD918" s="324"/>
      <c r="AE918" s="324"/>
      <c r="AF918" s="324"/>
      <c r="AG918" s="324"/>
      <c r="AH918" s="325">
        <v>1</v>
      </c>
      <c r="AI918" s="326"/>
      <c r="AJ918" s="326"/>
      <c r="AK918" s="326"/>
      <c r="AL918" s="327">
        <v>93.7</v>
      </c>
      <c r="AM918" s="328"/>
      <c r="AN918" s="328"/>
      <c r="AO918" s="329"/>
      <c r="AP918" s="322" t="s">
        <v>722</v>
      </c>
      <c r="AQ918" s="322"/>
      <c r="AR918" s="322"/>
      <c r="AS918" s="322"/>
      <c r="AT918" s="322"/>
      <c r="AU918" s="322"/>
      <c r="AV918" s="322"/>
      <c r="AW918" s="322"/>
      <c r="AX918" s="322"/>
      <c r="AY918">
        <f>COUNTA($C$918)</f>
        <v>1</v>
      </c>
    </row>
    <row r="919" spans="1:51" ht="60" customHeight="1" x14ac:dyDescent="0.15">
      <c r="A919" s="402">
        <v>9</v>
      </c>
      <c r="B919" s="402">
        <v>1</v>
      </c>
      <c r="C919" s="416" t="s">
        <v>801</v>
      </c>
      <c r="D919" s="416"/>
      <c r="E919" s="416"/>
      <c r="F919" s="416"/>
      <c r="G919" s="416"/>
      <c r="H919" s="416"/>
      <c r="I919" s="416"/>
      <c r="J919" s="417">
        <v>8011401007550</v>
      </c>
      <c r="K919" s="418"/>
      <c r="L919" s="418"/>
      <c r="M919" s="418"/>
      <c r="N919" s="418"/>
      <c r="O919" s="418"/>
      <c r="P919" s="318" t="s">
        <v>831</v>
      </c>
      <c r="Q919" s="318"/>
      <c r="R919" s="318"/>
      <c r="S919" s="318"/>
      <c r="T919" s="318"/>
      <c r="U919" s="318"/>
      <c r="V919" s="318"/>
      <c r="W919" s="318"/>
      <c r="X919" s="318"/>
      <c r="Y919" s="319">
        <v>29</v>
      </c>
      <c r="Z919" s="320"/>
      <c r="AA919" s="320"/>
      <c r="AB919" s="321"/>
      <c r="AC919" s="323" t="s">
        <v>80</v>
      </c>
      <c r="AD919" s="324"/>
      <c r="AE919" s="324"/>
      <c r="AF919" s="324"/>
      <c r="AG919" s="324"/>
      <c r="AH919" s="325" t="s">
        <v>722</v>
      </c>
      <c r="AI919" s="326"/>
      <c r="AJ919" s="326"/>
      <c r="AK919" s="326"/>
      <c r="AL919" s="327" t="s">
        <v>722</v>
      </c>
      <c r="AM919" s="328"/>
      <c r="AN919" s="328"/>
      <c r="AO919" s="329"/>
      <c r="AP919" s="322" t="s">
        <v>722</v>
      </c>
      <c r="AQ919" s="322"/>
      <c r="AR919" s="322"/>
      <c r="AS919" s="322"/>
      <c r="AT919" s="322"/>
      <c r="AU919" s="322"/>
      <c r="AV919" s="322"/>
      <c r="AW919" s="322"/>
      <c r="AX919" s="322"/>
      <c r="AY919">
        <f>COUNTA($C$919)</f>
        <v>1</v>
      </c>
    </row>
    <row r="920" spans="1:51" ht="37.5" customHeight="1" x14ac:dyDescent="0.15">
      <c r="A920" s="402">
        <v>10</v>
      </c>
      <c r="B920" s="402">
        <v>1</v>
      </c>
      <c r="C920" s="416" t="s">
        <v>802</v>
      </c>
      <c r="D920" s="416"/>
      <c r="E920" s="416"/>
      <c r="F920" s="416"/>
      <c r="G920" s="416"/>
      <c r="H920" s="416"/>
      <c r="I920" s="416"/>
      <c r="J920" s="417">
        <v>4360003003539</v>
      </c>
      <c r="K920" s="418"/>
      <c r="L920" s="418"/>
      <c r="M920" s="418"/>
      <c r="N920" s="418"/>
      <c r="O920" s="418"/>
      <c r="P920" s="318" t="s">
        <v>798</v>
      </c>
      <c r="Q920" s="318"/>
      <c r="R920" s="318"/>
      <c r="S920" s="318"/>
      <c r="T920" s="318"/>
      <c r="U920" s="318"/>
      <c r="V920" s="318"/>
      <c r="W920" s="318"/>
      <c r="X920" s="318"/>
      <c r="Y920" s="319">
        <v>19</v>
      </c>
      <c r="Z920" s="320"/>
      <c r="AA920" s="320"/>
      <c r="AB920" s="321"/>
      <c r="AC920" s="323" t="s">
        <v>372</v>
      </c>
      <c r="AD920" s="324"/>
      <c r="AE920" s="324"/>
      <c r="AF920" s="324"/>
      <c r="AG920" s="324"/>
      <c r="AH920" s="325">
        <v>1</v>
      </c>
      <c r="AI920" s="326"/>
      <c r="AJ920" s="326"/>
      <c r="AK920" s="326"/>
      <c r="AL920" s="327">
        <v>94</v>
      </c>
      <c r="AM920" s="328"/>
      <c r="AN920" s="328"/>
      <c r="AO920" s="329"/>
      <c r="AP920" s="322" t="s">
        <v>722</v>
      </c>
      <c r="AQ920" s="322"/>
      <c r="AR920" s="322"/>
      <c r="AS920" s="322"/>
      <c r="AT920" s="322"/>
      <c r="AU920" s="322"/>
      <c r="AV920" s="322"/>
      <c r="AW920" s="322"/>
      <c r="AX920" s="322"/>
      <c r="AY920">
        <f>COUNTA($C$920)</f>
        <v>1</v>
      </c>
    </row>
    <row r="921" spans="1:51" ht="37.5" customHeight="1" x14ac:dyDescent="0.15">
      <c r="A921" s="402">
        <v>11</v>
      </c>
      <c r="B921" s="402">
        <v>1</v>
      </c>
      <c r="C921" s="416" t="s">
        <v>802</v>
      </c>
      <c r="D921" s="416"/>
      <c r="E921" s="416"/>
      <c r="F921" s="416"/>
      <c r="G921" s="416"/>
      <c r="H921" s="416"/>
      <c r="I921" s="416"/>
      <c r="J921" s="417">
        <v>4360003003539</v>
      </c>
      <c r="K921" s="418"/>
      <c r="L921" s="418"/>
      <c r="M921" s="418"/>
      <c r="N921" s="418"/>
      <c r="O921" s="418"/>
      <c r="P921" s="318" t="s">
        <v>798</v>
      </c>
      <c r="Q921" s="318"/>
      <c r="R921" s="318"/>
      <c r="S921" s="318"/>
      <c r="T921" s="318"/>
      <c r="U921" s="318"/>
      <c r="V921" s="318"/>
      <c r="W921" s="318"/>
      <c r="X921" s="318"/>
      <c r="Y921" s="319">
        <v>11</v>
      </c>
      <c r="Z921" s="320"/>
      <c r="AA921" s="320"/>
      <c r="AB921" s="321"/>
      <c r="AC921" s="323" t="s">
        <v>372</v>
      </c>
      <c r="AD921" s="324"/>
      <c r="AE921" s="324"/>
      <c r="AF921" s="324"/>
      <c r="AG921" s="324"/>
      <c r="AH921" s="325">
        <v>1</v>
      </c>
      <c r="AI921" s="326"/>
      <c r="AJ921" s="326"/>
      <c r="AK921" s="326"/>
      <c r="AL921" s="327">
        <v>97.2</v>
      </c>
      <c r="AM921" s="328"/>
      <c r="AN921" s="328"/>
      <c r="AO921" s="329"/>
      <c r="AP921" s="322" t="s">
        <v>722</v>
      </c>
      <c r="AQ921" s="322"/>
      <c r="AR921" s="322"/>
      <c r="AS921" s="322"/>
      <c r="AT921" s="322"/>
      <c r="AU921" s="322"/>
      <c r="AV921" s="322"/>
      <c r="AW921" s="322"/>
      <c r="AX921" s="322"/>
      <c r="AY921">
        <f>COUNTA($C$921)</f>
        <v>1</v>
      </c>
    </row>
    <row r="922" spans="1:51" ht="60" customHeight="1" x14ac:dyDescent="0.15">
      <c r="A922" s="402">
        <v>12</v>
      </c>
      <c r="B922" s="402">
        <v>1</v>
      </c>
      <c r="C922" s="416" t="s">
        <v>802</v>
      </c>
      <c r="D922" s="416"/>
      <c r="E922" s="416"/>
      <c r="F922" s="416"/>
      <c r="G922" s="416"/>
      <c r="H922" s="416"/>
      <c r="I922" s="416"/>
      <c r="J922" s="417">
        <v>4360003003539</v>
      </c>
      <c r="K922" s="418"/>
      <c r="L922" s="418"/>
      <c r="M922" s="418"/>
      <c r="N922" s="418"/>
      <c r="O922" s="418"/>
      <c r="P922" s="318" t="s">
        <v>832</v>
      </c>
      <c r="Q922" s="318"/>
      <c r="R922" s="318"/>
      <c r="S922" s="318"/>
      <c r="T922" s="318"/>
      <c r="U922" s="318"/>
      <c r="V922" s="318"/>
      <c r="W922" s="318"/>
      <c r="X922" s="318"/>
      <c r="Y922" s="319">
        <v>7</v>
      </c>
      <c r="Z922" s="320"/>
      <c r="AA922" s="320"/>
      <c r="AB922" s="321"/>
      <c r="AC922" s="323" t="s">
        <v>80</v>
      </c>
      <c r="AD922" s="324"/>
      <c r="AE922" s="324"/>
      <c r="AF922" s="324"/>
      <c r="AG922" s="324"/>
      <c r="AH922" s="325" t="s">
        <v>722</v>
      </c>
      <c r="AI922" s="326"/>
      <c r="AJ922" s="326"/>
      <c r="AK922" s="326"/>
      <c r="AL922" s="327" t="s">
        <v>722</v>
      </c>
      <c r="AM922" s="328"/>
      <c r="AN922" s="328"/>
      <c r="AO922" s="329"/>
      <c r="AP922" s="322" t="s">
        <v>722</v>
      </c>
      <c r="AQ922" s="322"/>
      <c r="AR922" s="322"/>
      <c r="AS922" s="322"/>
      <c r="AT922" s="322"/>
      <c r="AU922" s="322"/>
      <c r="AV922" s="322"/>
      <c r="AW922" s="322"/>
      <c r="AX922" s="322"/>
      <c r="AY922">
        <f>COUNTA($C$922)</f>
        <v>1</v>
      </c>
    </row>
    <row r="923" spans="1:51" ht="37.5" customHeight="1" x14ac:dyDescent="0.15">
      <c r="A923" s="402">
        <v>13</v>
      </c>
      <c r="B923" s="402">
        <v>1</v>
      </c>
      <c r="C923" s="416" t="s">
        <v>823</v>
      </c>
      <c r="D923" s="416"/>
      <c r="E923" s="416"/>
      <c r="F923" s="416"/>
      <c r="G923" s="416"/>
      <c r="H923" s="416"/>
      <c r="I923" s="416"/>
      <c r="J923" s="417">
        <v>1021003004101</v>
      </c>
      <c r="K923" s="418"/>
      <c r="L923" s="418"/>
      <c r="M923" s="418"/>
      <c r="N923" s="418"/>
      <c r="O923" s="418"/>
      <c r="P923" s="318" t="s">
        <v>798</v>
      </c>
      <c r="Q923" s="318"/>
      <c r="R923" s="318"/>
      <c r="S923" s="318"/>
      <c r="T923" s="318"/>
      <c r="U923" s="318"/>
      <c r="V923" s="318"/>
      <c r="W923" s="318"/>
      <c r="X923" s="318"/>
      <c r="Y923" s="319">
        <v>5</v>
      </c>
      <c r="Z923" s="320"/>
      <c r="AA923" s="320"/>
      <c r="AB923" s="321"/>
      <c r="AC923" s="323" t="s">
        <v>372</v>
      </c>
      <c r="AD923" s="324"/>
      <c r="AE923" s="324"/>
      <c r="AF923" s="324"/>
      <c r="AG923" s="324"/>
      <c r="AH923" s="325">
        <v>6</v>
      </c>
      <c r="AI923" s="326"/>
      <c r="AJ923" s="326"/>
      <c r="AK923" s="326"/>
      <c r="AL923" s="327">
        <v>65.400000000000006</v>
      </c>
      <c r="AM923" s="328"/>
      <c r="AN923" s="328"/>
      <c r="AO923" s="329"/>
      <c r="AP923" s="322" t="s">
        <v>722</v>
      </c>
      <c r="AQ923" s="322"/>
      <c r="AR923" s="322"/>
      <c r="AS923" s="322"/>
      <c r="AT923" s="322"/>
      <c r="AU923" s="322"/>
      <c r="AV923" s="322"/>
      <c r="AW923" s="322"/>
      <c r="AX923" s="322"/>
      <c r="AY923">
        <f>COUNTA($C$923)</f>
        <v>1</v>
      </c>
    </row>
    <row r="924" spans="1:51" ht="37.5" customHeight="1" x14ac:dyDescent="0.15">
      <c r="A924" s="402">
        <v>14</v>
      </c>
      <c r="B924" s="402">
        <v>1</v>
      </c>
      <c r="C924" s="421" t="s">
        <v>823</v>
      </c>
      <c r="D924" s="416"/>
      <c r="E924" s="416"/>
      <c r="F924" s="416"/>
      <c r="G924" s="416"/>
      <c r="H924" s="416"/>
      <c r="I924" s="416"/>
      <c r="J924" s="417">
        <v>1021003004101</v>
      </c>
      <c r="K924" s="418"/>
      <c r="L924" s="418"/>
      <c r="M924" s="418"/>
      <c r="N924" s="418"/>
      <c r="O924" s="418"/>
      <c r="P924" s="318" t="s">
        <v>798</v>
      </c>
      <c r="Q924" s="318"/>
      <c r="R924" s="318"/>
      <c r="S924" s="318"/>
      <c r="T924" s="318"/>
      <c r="U924" s="318"/>
      <c r="V924" s="318"/>
      <c r="W924" s="318"/>
      <c r="X924" s="318"/>
      <c r="Y924" s="319">
        <v>5</v>
      </c>
      <c r="Z924" s="320"/>
      <c r="AA924" s="320"/>
      <c r="AB924" s="321"/>
      <c r="AC924" s="323" t="s">
        <v>799</v>
      </c>
      <c r="AD924" s="324"/>
      <c r="AE924" s="324"/>
      <c r="AF924" s="324"/>
      <c r="AG924" s="324"/>
      <c r="AH924" s="325" t="s">
        <v>843</v>
      </c>
      <c r="AI924" s="326"/>
      <c r="AJ924" s="326"/>
      <c r="AK924" s="326"/>
      <c r="AL924" s="327" t="s">
        <v>843</v>
      </c>
      <c r="AM924" s="328"/>
      <c r="AN924" s="328"/>
      <c r="AO924" s="329"/>
      <c r="AP924" s="322" t="s">
        <v>722</v>
      </c>
      <c r="AQ924" s="322"/>
      <c r="AR924" s="322"/>
      <c r="AS924" s="322"/>
      <c r="AT924" s="322"/>
      <c r="AU924" s="322"/>
      <c r="AV924" s="322"/>
      <c r="AW924" s="322"/>
      <c r="AX924" s="322"/>
      <c r="AY924">
        <f>COUNTA($C$924)</f>
        <v>1</v>
      </c>
    </row>
    <row r="925" spans="1:51" ht="60" customHeight="1" x14ac:dyDescent="0.15">
      <c r="A925" s="402">
        <v>15</v>
      </c>
      <c r="B925" s="402">
        <v>1</v>
      </c>
      <c r="C925" s="416" t="s">
        <v>823</v>
      </c>
      <c r="D925" s="416"/>
      <c r="E925" s="416"/>
      <c r="F925" s="416"/>
      <c r="G925" s="416"/>
      <c r="H925" s="416"/>
      <c r="I925" s="416"/>
      <c r="J925" s="417">
        <v>1021003004101</v>
      </c>
      <c r="K925" s="418"/>
      <c r="L925" s="418"/>
      <c r="M925" s="418"/>
      <c r="N925" s="418"/>
      <c r="O925" s="418"/>
      <c r="P925" s="318" t="s">
        <v>833</v>
      </c>
      <c r="Q925" s="318"/>
      <c r="R925" s="318"/>
      <c r="S925" s="318"/>
      <c r="T925" s="318"/>
      <c r="U925" s="318"/>
      <c r="V925" s="318"/>
      <c r="W925" s="318"/>
      <c r="X925" s="318"/>
      <c r="Y925" s="319">
        <v>25</v>
      </c>
      <c r="Z925" s="320"/>
      <c r="AA925" s="320"/>
      <c r="AB925" s="321"/>
      <c r="AC925" s="323" t="s">
        <v>80</v>
      </c>
      <c r="AD925" s="324"/>
      <c r="AE925" s="324"/>
      <c r="AF925" s="324"/>
      <c r="AG925" s="324"/>
      <c r="AH925" s="325" t="s">
        <v>722</v>
      </c>
      <c r="AI925" s="326"/>
      <c r="AJ925" s="326"/>
      <c r="AK925" s="326"/>
      <c r="AL925" s="327" t="s">
        <v>722</v>
      </c>
      <c r="AM925" s="328"/>
      <c r="AN925" s="328"/>
      <c r="AO925" s="329"/>
      <c r="AP925" s="322" t="s">
        <v>722</v>
      </c>
      <c r="AQ925" s="322"/>
      <c r="AR925" s="322"/>
      <c r="AS925" s="322"/>
      <c r="AT925" s="322"/>
      <c r="AU925" s="322"/>
      <c r="AV925" s="322"/>
      <c r="AW925" s="322"/>
      <c r="AX925" s="322"/>
      <c r="AY925">
        <f>COUNTA($C$925)</f>
        <v>1</v>
      </c>
    </row>
    <row r="926" spans="1:51" ht="37.5" customHeight="1" x14ac:dyDescent="0.15">
      <c r="A926" s="402">
        <v>16</v>
      </c>
      <c r="B926" s="402">
        <v>1</v>
      </c>
      <c r="C926" s="421" t="s">
        <v>824</v>
      </c>
      <c r="D926" s="416"/>
      <c r="E926" s="416"/>
      <c r="F926" s="416"/>
      <c r="G926" s="416"/>
      <c r="H926" s="416"/>
      <c r="I926" s="416"/>
      <c r="J926" s="417">
        <v>7360002010046</v>
      </c>
      <c r="K926" s="418"/>
      <c r="L926" s="418"/>
      <c r="M926" s="418"/>
      <c r="N926" s="418"/>
      <c r="O926" s="418"/>
      <c r="P926" s="318" t="s">
        <v>798</v>
      </c>
      <c r="Q926" s="318"/>
      <c r="R926" s="318"/>
      <c r="S926" s="318"/>
      <c r="T926" s="318"/>
      <c r="U926" s="318"/>
      <c r="V926" s="318"/>
      <c r="W926" s="318"/>
      <c r="X926" s="318"/>
      <c r="Y926" s="319">
        <v>14</v>
      </c>
      <c r="Z926" s="320"/>
      <c r="AA926" s="320"/>
      <c r="AB926" s="321"/>
      <c r="AC926" s="323" t="s">
        <v>799</v>
      </c>
      <c r="AD926" s="324"/>
      <c r="AE926" s="324"/>
      <c r="AF926" s="324"/>
      <c r="AG926" s="324"/>
      <c r="AH926" s="325" t="s">
        <v>843</v>
      </c>
      <c r="AI926" s="326"/>
      <c r="AJ926" s="326"/>
      <c r="AK926" s="326"/>
      <c r="AL926" s="327" t="s">
        <v>843</v>
      </c>
      <c r="AM926" s="328"/>
      <c r="AN926" s="328"/>
      <c r="AO926" s="329"/>
      <c r="AP926" s="322" t="s">
        <v>722</v>
      </c>
      <c r="AQ926" s="322"/>
      <c r="AR926" s="322"/>
      <c r="AS926" s="322"/>
      <c r="AT926" s="322"/>
      <c r="AU926" s="322"/>
      <c r="AV926" s="322"/>
      <c r="AW926" s="322"/>
      <c r="AX926" s="322"/>
      <c r="AY926">
        <f>COUNTA($C$926)</f>
        <v>1</v>
      </c>
    </row>
    <row r="927" spans="1:51" s="16" customFormat="1" ht="37.5" customHeight="1" x14ac:dyDescent="0.15">
      <c r="A927" s="402">
        <v>17</v>
      </c>
      <c r="B927" s="402">
        <v>1</v>
      </c>
      <c r="C927" s="416" t="s">
        <v>824</v>
      </c>
      <c r="D927" s="416"/>
      <c r="E927" s="416"/>
      <c r="F927" s="416"/>
      <c r="G927" s="416"/>
      <c r="H927" s="416"/>
      <c r="I927" s="416"/>
      <c r="J927" s="417">
        <v>7360002010046</v>
      </c>
      <c r="K927" s="418"/>
      <c r="L927" s="418"/>
      <c r="M927" s="418"/>
      <c r="N927" s="418"/>
      <c r="O927" s="418"/>
      <c r="P927" s="318" t="s">
        <v>798</v>
      </c>
      <c r="Q927" s="318"/>
      <c r="R927" s="318"/>
      <c r="S927" s="318"/>
      <c r="T927" s="318"/>
      <c r="U927" s="318"/>
      <c r="V927" s="318"/>
      <c r="W927" s="318"/>
      <c r="X927" s="318"/>
      <c r="Y927" s="319">
        <v>8</v>
      </c>
      <c r="Z927" s="320"/>
      <c r="AA927" s="320"/>
      <c r="AB927" s="321"/>
      <c r="AC927" s="323" t="s">
        <v>799</v>
      </c>
      <c r="AD927" s="324"/>
      <c r="AE927" s="324"/>
      <c r="AF927" s="324"/>
      <c r="AG927" s="324"/>
      <c r="AH927" s="325" t="s">
        <v>843</v>
      </c>
      <c r="AI927" s="326"/>
      <c r="AJ927" s="326"/>
      <c r="AK927" s="326"/>
      <c r="AL927" s="327" t="s">
        <v>843</v>
      </c>
      <c r="AM927" s="328"/>
      <c r="AN927" s="328"/>
      <c r="AO927" s="329"/>
      <c r="AP927" s="322" t="s">
        <v>722</v>
      </c>
      <c r="AQ927" s="322"/>
      <c r="AR927" s="322"/>
      <c r="AS927" s="322"/>
      <c r="AT927" s="322"/>
      <c r="AU927" s="322"/>
      <c r="AV927" s="322"/>
      <c r="AW927" s="322"/>
      <c r="AX927" s="322"/>
      <c r="AY927">
        <f>COUNTA($C$927)</f>
        <v>1</v>
      </c>
    </row>
    <row r="928" spans="1:51" ht="37.5" customHeight="1" x14ac:dyDescent="0.15">
      <c r="A928" s="402">
        <v>18</v>
      </c>
      <c r="B928" s="402">
        <v>1</v>
      </c>
      <c r="C928" s="416" t="s">
        <v>824</v>
      </c>
      <c r="D928" s="416"/>
      <c r="E928" s="416"/>
      <c r="F928" s="416"/>
      <c r="G928" s="416"/>
      <c r="H928" s="416"/>
      <c r="I928" s="416"/>
      <c r="J928" s="417">
        <v>7360002010046</v>
      </c>
      <c r="K928" s="418"/>
      <c r="L928" s="418"/>
      <c r="M928" s="418"/>
      <c r="N928" s="418"/>
      <c r="O928" s="418"/>
      <c r="P928" s="318" t="s">
        <v>798</v>
      </c>
      <c r="Q928" s="318"/>
      <c r="R928" s="318"/>
      <c r="S928" s="318"/>
      <c r="T928" s="318"/>
      <c r="U928" s="318"/>
      <c r="V928" s="318"/>
      <c r="W928" s="318"/>
      <c r="X928" s="318"/>
      <c r="Y928" s="319">
        <v>7</v>
      </c>
      <c r="Z928" s="320"/>
      <c r="AA928" s="320"/>
      <c r="AB928" s="321"/>
      <c r="AC928" s="323" t="s">
        <v>799</v>
      </c>
      <c r="AD928" s="324"/>
      <c r="AE928" s="324"/>
      <c r="AF928" s="324"/>
      <c r="AG928" s="324"/>
      <c r="AH928" s="325" t="s">
        <v>843</v>
      </c>
      <c r="AI928" s="326"/>
      <c r="AJ928" s="326"/>
      <c r="AK928" s="326"/>
      <c r="AL928" s="327" t="s">
        <v>843</v>
      </c>
      <c r="AM928" s="328"/>
      <c r="AN928" s="328"/>
      <c r="AO928" s="329"/>
      <c r="AP928" s="322" t="s">
        <v>722</v>
      </c>
      <c r="AQ928" s="322"/>
      <c r="AR928" s="322"/>
      <c r="AS928" s="322"/>
      <c r="AT928" s="322"/>
      <c r="AU928" s="322"/>
      <c r="AV928" s="322"/>
      <c r="AW928" s="322"/>
      <c r="AX928" s="322"/>
      <c r="AY928">
        <f>COUNTA($C$928)</f>
        <v>1</v>
      </c>
    </row>
    <row r="929" spans="1:51" ht="37.5" customHeight="1" x14ac:dyDescent="0.15">
      <c r="A929" s="402">
        <v>19</v>
      </c>
      <c r="B929" s="402">
        <v>1</v>
      </c>
      <c r="C929" s="416" t="s">
        <v>825</v>
      </c>
      <c r="D929" s="416"/>
      <c r="E929" s="416"/>
      <c r="F929" s="416"/>
      <c r="G929" s="416"/>
      <c r="H929" s="416"/>
      <c r="I929" s="416"/>
      <c r="J929" s="417">
        <v>2011105005402</v>
      </c>
      <c r="K929" s="418"/>
      <c r="L929" s="418"/>
      <c r="M929" s="418"/>
      <c r="N929" s="418"/>
      <c r="O929" s="418"/>
      <c r="P929" s="318" t="s">
        <v>798</v>
      </c>
      <c r="Q929" s="318"/>
      <c r="R929" s="318"/>
      <c r="S929" s="318"/>
      <c r="T929" s="318"/>
      <c r="U929" s="318"/>
      <c r="V929" s="318"/>
      <c r="W929" s="318"/>
      <c r="X929" s="318"/>
      <c r="Y929" s="319">
        <v>15</v>
      </c>
      <c r="Z929" s="320"/>
      <c r="AA929" s="320"/>
      <c r="AB929" s="321"/>
      <c r="AC929" s="323" t="s">
        <v>372</v>
      </c>
      <c r="AD929" s="324"/>
      <c r="AE929" s="324"/>
      <c r="AF929" s="324"/>
      <c r="AG929" s="324"/>
      <c r="AH929" s="325">
        <v>1</v>
      </c>
      <c r="AI929" s="326"/>
      <c r="AJ929" s="326"/>
      <c r="AK929" s="326"/>
      <c r="AL929" s="327">
        <v>95.2</v>
      </c>
      <c r="AM929" s="328"/>
      <c r="AN929" s="328"/>
      <c r="AO929" s="329"/>
      <c r="AP929" s="322" t="s">
        <v>722</v>
      </c>
      <c r="AQ929" s="322"/>
      <c r="AR929" s="322"/>
      <c r="AS929" s="322"/>
      <c r="AT929" s="322"/>
      <c r="AU929" s="322"/>
      <c r="AV929" s="322"/>
      <c r="AW929" s="322"/>
      <c r="AX929" s="322"/>
      <c r="AY929">
        <f>COUNTA($C$929)</f>
        <v>1</v>
      </c>
    </row>
    <row r="930" spans="1:51" ht="37.5" customHeight="1" x14ac:dyDescent="0.15">
      <c r="A930" s="402">
        <v>20</v>
      </c>
      <c r="B930" s="402">
        <v>1</v>
      </c>
      <c r="C930" s="416" t="s">
        <v>825</v>
      </c>
      <c r="D930" s="416"/>
      <c r="E930" s="416"/>
      <c r="F930" s="416"/>
      <c r="G930" s="416"/>
      <c r="H930" s="416"/>
      <c r="I930" s="416"/>
      <c r="J930" s="417">
        <v>2011105005402</v>
      </c>
      <c r="K930" s="418"/>
      <c r="L930" s="418"/>
      <c r="M930" s="418"/>
      <c r="N930" s="418"/>
      <c r="O930" s="418"/>
      <c r="P930" s="318" t="s">
        <v>798</v>
      </c>
      <c r="Q930" s="318"/>
      <c r="R930" s="318"/>
      <c r="S930" s="318"/>
      <c r="T930" s="318"/>
      <c r="U930" s="318"/>
      <c r="V930" s="318"/>
      <c r="W930" s="318"/>
      <c r="X930" s="318"/>
      <c r="Y930" s="319">
        <v>5</v>
      </c>
      <c r="Z930" s="320"/>
      <c r="AA930" s="320"/>
      <c r="AB930" s="321"/>
      <c r="AC930" s="323" t="s">
        <v>372</v>
      </c>
      <c r="AD930" s="324"/>
      <c r="AE930" s="324"/>
      <c r="AF930" s="324"/>
      <c r="AG930" s="324"/>
      <c r="AH930" s="325">
        <v>1</v>
      </c>
      <c r="AI930" s="326"/>
      <c r="AJ930" s="326"/>
      <c r="AK930" s="326"/>
      <c r="AL930" s="327">
        <v>99.7</v>
      </c>
      <c r="AM930" s="328"/>
      <c r="AN930" s="328"/>
      <c r="AO930" s="329"/>
      <c r="AP930" s="322" t="s">
        <v>722</v>
      </c>
      <c r="AQ930" s="322"/>
      <c r="AR930" s="322"/>
      <c r="AS930" s="322"/>
      <c r="AT930" s="322"/>
      <c r="AU930" s="322"/>
      <c r="AV930" s="322"/>
      <c r="AW930" s="322"/>
      <c r="AX930" s="322"/>
      <c r="AY930">
        <f>COUNTA($C$930)</f>
        <v>1</v>
      </c>
    </row>
    <row r="931" spans="1:51" ht="37.5" customHeight="1" x14ac:dyDescent="0.15">
      <c r="A931" s="402">
        <v>21</v>
      </c>
      <c r="B931" s="402">
        <v>1</v>
      </c>
      <c r="C931" s="416" t="s">
        <v>825</v>
      </c>
      <c r="D931" s="416"/>
      <c r="E931" s="416"/>
      <c r="F931" s="416"/>
      <c r="G931" s="416"/>
      <c r="H931" s="416"/>
      <c r="I931" s="416"/>
      <c r="J931" s="417">
        <v>2011105005402</v>
      </c>
      <c r="K931" s="418"/>
      <c r="L931" s="418"/>
      <c r="M931" s="418"/>
      <c r="N931" s="418"/>
      <c r="O931" s="418"/>
      <c r="P931" s="318" t="s">
        <v>798</v>
      </c>
      <c r="Q931" s="318"/>
      <c r="R931" s="318"/>
      <c r="S931" s="318"/>
      <c r="T931" s="318"/>
      <c r="U931" s="318"/>
      <c r="V931" s="318"/>
      <c r="W931" s="318"/>
      <c r="X931" s="318"/>
      <c r="Y931" s="319">
        <v>3</v>
      </c>
      <c r="Z931" s="320"/>
      <c r="AA931" s="320"/>
      <c r="AB931" s="321"/>
      <c r="AC931" s="323" t="s">
        <v>372</v>
      </c>
      <c r="AD931" s="324"/>
      <c r="AE931" s="324"/>
      <c r="AF931" s="324"/>
      <c r="AG931" s="324"/>
      <c r="AH931" s="325">
        <v>1</v>
      </c>
      <c r="AI931" s="326"/>
      <c r="AJ931" s="326"/>
      <c r="AK931" s="326"/>
      <c r="AL931" s="327">
        <v>79.8</v>
      </c>
      <c r="AM931" s="328"/>
      <c r="AN931" s="328"/>
      <c r="AO931" s="329"/>
      <c r="AP931" s="322" t="s">
        <v>722</v>
      </c>
      <c r="AQ931" s="322"/>
      <c r="AR931" s="322"/>
      <c r="AS931" s="322"/>
      <c r="AT931" s="322"/>
      <c r="AU931" s="322"/>
      <c r="AV931" s="322"/>
      <c r="AW931" s="322"/>
      <c r="AX931" s="322"/>
      <c r="AY931">
        <f>COUNTA($C$931)</f>
        <v>1</v>
      </c>
    </row>
    <row r="932" spans="1:51" ht="37.5" customHeight="1" x14ac:dyDescent="0.15">
      <c r="A932" s="402">
        <v>22</v>
      </c>
      <c r="B932" s="402">
        <v>1</v>
      </c>
      <c r="C932" s="416" t="s">
        <v>826</v>
      </c>
      <c r="D932" s="416"/>
      <c r="E932" s="416"/>
      <c r="F932" s="416"/>
      <c r="G932" s="416"/>
      <c r="H932" s="416"/>
      <c r="I932" s="416"/>
      <c r="J932" s="417" t="s">
        <v>722</v>
      </c>
      <c r="K932" s="418"/>
      <c r="L932" s="418"/>
      <c r="M932" s="418"/>
      <c r="N932" s="418"/>
      <c r="O932" s="418"/>
      <c r="P932" s="318" t="s">
        <v>798</v>
      </c>
      <c r="Q932" s="318"/>
      <c r="R932" s="318"/>
      <c r="S932" s="318"/>
      <c r="T932" s="318"/>
      <c r="U932" s="318"/>
      <c r="V932" s="318"/>
      <c r="W932" s="318"/>
      <c r="X932" s="318"/>
      <c r="Y932" s="319">
        <v>9</v>
      </c>
      <c r="Z932" s="320"/>
      <c r="AA932" s="320"/>
      <c r="AB932" s="321"/>
      <c r="AC932" s="323" t="s">
        <v>799</v>
      </c>
      <c r="AD932" s="324"/>
      <c r="AE932" s="324"/>
      <c r="AF932" s="324"/>
      <c r="AG932" s="324"/>
      <c r="AH932" s="325" t="s">
        <v>843</v>
      </c>
      <c r="AI932" s="326"/>
      <c r="AJ932" s="326"/>
      <c r="AK932" s="326"/>
      <c r="AL932" s="327" t="s">
        <v>843</v>
      </c>
      <c r="AM932" s="328"/>
      <c r="AN932" s="328"/>
      <c r="AO932" s="329"/>
      <c r="AP932" s="322" t="s">
        <v>722</v>
      </c>
      <c r="AQ932" s="322"/>
      <c r="AR932" s="322"/>
      <c r="AS932" s="322"/>
      <c r="AT932" s="322"/>
      <c r="AU932" s="322"/>
      <c r="AV932" s="322"/>
      <c r="AW932" s="322"/>
      <c r="AX932" s="322"/>
      <c r="AY932">
        <f>COUNTA($C$932)</f>
        <v>1</v>
      </c>
    </row>
    <row r="933" spans="1:51" ht="37.5" customHeight="1" x14ac:dyDescent="0.15">
      <c r="A933" s="402">
        <v>23</v>
      </c>
      <c r="B933" s="402">
        <v>1</v>
      </c>
      <c r="C933" s="416" t="s">
        <v>826</v>
      </c>
      <c r="D933" s="416"/>
      <c r="E933" s="416"/>
      <c r="F933" s="416"/>
      <c r="G933" s="416"/>
      <c r="H933" s="416"/>
      <c r="I933" s="416"/>
      <c r="J933" s="417" t="s">
        <v>722</v>
      </c>
      <c r="K933" s="418"/>
      <c r="L933" s="418"/>
      <c r="M933" s="418"/>
      <c r="N933" s="418"/>
      <c r="O933" s="418"/>
      <c r="P933" s="318" t="s">
        <v>798</v>
      </c>
      <c r="Q933" s="318"/>
      <c r="R933" s="318"/>
      <c r="S933" s="318"/>
      <c r="T933" s="318"/>
      <c r="U933" s="318"/>
      <c r="V933" s="318"/>
      <c r="W933" s="318"/>
      <c r="X933" s="318"/>
      <c r="Y933" s="319">
        <v>6</v>
      </c>
      <c r="Z933" s="320"/>
      <c r="AA933" s="320"/>
      <c r="AB933" s="321"/>
      <c r="AC933" s="323" t="s">
        <v>799</v>
      </c>
      <c r="AD933" s="324"/>
      <c r="AE933" s="324"/>
      <c r="AF933" s="324"/>
      <c r="AG933" s="324"/>
      <c r="AH933" s="325" t="s">
        <v>843</v>
      </c>
      <c r="AI933" s="326"/>
      <c r="AJ933" s="326"/>
      <c r="AK933" s="326"/>
      <c r="AL933" s="327" t="s">
        <v>843</v>
      </c>
      <c r="AM933" s="328"/>
      <c r="AN933" s="328"/>
      <c r="AO933" s="329"/>
      <c r="AP933" s="322" t="s">
        <v>722</v>
      </c>
      <c r="AQ933" s="322"/>
      <c r="AR933" s="322"/>
      <c r="AS933" s="322"/>
      <c r="AT933" s="322"/>
      <c r="AU933" s="322"/>
      <c r="AV933" s="322"/>
      <c r="AW933" s="322"/>
      <c r="AX933" s="322"/>
      <c r="AY933">
        <f>COUNTA($C$933)</f>
        <v>1</v>
      </c>
    </row>
    <row r="934" spans="1:51" ht="60" customHeight="1" x14ac:dyDescent="0.15">
      <c r="A934" s="402">
        <v>24</v>
      </c>
      <c r="B934" s="402">
        <v>1</v>
      </c>
      <c r="C934" s="416" t="s">
        <v>826</v>
      </c>
      <c r="D934" s="416"/>
      <c r="E934" s="416"/>
      <c r="F934" s="416"/>
      <c r="G934" s="416"/>
      <c r="H934" s="416"/>
      <c r="I934" s="416"/>
      <c r="J934" s="417" t="s">
        <v>722</v>
      </c>
      <c r="K934" s="418"/>
      <c r="L934" s="418"/>
      <c r="M934" s="418"/>
      <c r="N934" s="418"/>
      <c r="O934" s="418"/>
      <c r="P934" s="318" t="s">
        <v>834</v>
      </c>
      <c r="Q934" s="318"/>
      <c r="R934" s="318"/>
      <c r="S934" s="318"/>
      <c r="T934" s="318"/>
      <c r="U934" s="318"/>
      <c r="V934" s="318"/>
      <c r="W934" s="318"/>
      <c r="X934" s="318"/>
      <c r="Y934" s="319">
        <v>3</v>
      </c>
      <c r="Z934" s="320"/>
      <c r="AA934" s="320"/>
      <c r="AB934" s="321"/>
      <c r="AC934" s="323" t="s">
        <v>80</v>
      </c>
      <c r="AD934" s="324"/>
      <c r="AE934" s="324"/>
      <c r="AF934" s="324"/>
      <c r="AG934" s="324"/>
      <c r="AH934" s="325" t="s">
        <v>722</v>
      </c>
      <c r="AI934" s="326"/>
      <c r="AJ934" s="326"/>
      <c r="AK934" s="326"/>
      <c r="AL934" s="327" t="s">
        <v>722</v>
      </c>
      <c r="AM934" s="328"/>
      <c r="AN934" s="328"/>
      <c r="AO934" s="329"/>
      <c r="AP934" s="322" t="s">
        <v>722</v>
      </c>
      <c r="AQ934" s="322"/>
      <c r="AR934" s="322"/>
      <c r="AS934" s="322"/>
      <c r="AT934" s="322"/>
      <c r="AU934" s="322"/>
      <c r="AV934" s="322"/>
      <c r="AW934" s="322"/>
      <c r="AX934" s="322"/>
      <c r="AY934">
        <f>COUNTA($C$934)</f>
        <v>1</v>
      </c>
    </row>
    <row r="935" spans="1:51" ht="37.5" customHeight="1" x14ac:dyDescent="0.15">
      <c r="A935" s="402">
        <v>25</v>
      </c>
      <c r="B935" s="402">
        <v>1</v>
      </c>
      <c r="C935" s="416" t="s">
        <v>827</v>
      </c>
      <c r="D935" s="416"/>
      <c r="E935" s="416"/>
      <c r="F935" s="416"/>
      <c r="G935" s="416"/>
      <c r="H935" s="416"/>
      <c r="I935" s="416"/>
      <c r="J935" s="417" t="s">
        <v>722</v>
      </c>
      <c r="K935" s="418"/>
      <c r="L935" s="418"/>
      <c r="M935" s="418"/>
      <c r="N935" s="418"/>
      <c r="O935" s="418"/>
      <c r="P935" s="318" t="s">
        <v>798</v>
      </c>
      <c r="Q935" s="318"/>
      <c r="R935" s="318"/>
      <c r="S935" s="318"/>
      <c r="T935" s="318"/>
      <c r="U935" s="318"/>
      <c r="V935" s="318"/>
      <c r="W935" s="318"/>
      <c r="X935" s="318"/>
      <c r="Y935" s="319">
        <v>4</v>
      </c>
      <c r="Z935" s="320"/>
      <c r="AA935" s="320"/>
      <c r="AB935" s="321"/>
      <c r="AC935" s="323" t="s">
        <v>799</v>
      </c>
      <c r="AD935" s="324"/>
      <c r="AE935" s="324"/>
      <c r="AF935" s="324"/>
      <c r="AG935" s="324"/>
      <c r="AH935" s="325" t="s">
        <v>843</v>
      </c>
      <c r="AI935" s="326"/>
      <c r="AJ935" s="326"/>
      <c r="AK935" s="326"/>
      <c r="AL935" s="327" t="s">
        <v>843</v>
      </c>
      <c r="AM935" s="328"/>
      <c r="AN935" s="328"/>
      <c r="AO935" s="329"/>
      <c r="AP935" s="322" t="s">
        <v>722</v>
      </c>
      <c r="AQ935" s="322"/>
      <c r="AR935" s="322"/>
      <c r="AS935" s="322"/>
      <c r="AT935" s="322"/>
      <c r="AU935" s="322"/>
      <c r="AV935" s="322"/>
      <c r="AW935" s="322"/>
      <c r="AX935" s="322"/>
      <c r="AY935">
        <f>COUNTA($C$935)</f>
        <v>1</v>
      </c>
    </row>
    <row r="936" spans="1:51" ht="37.5" customHeight="1" x14ac:dyDescent="0.15">
      <c r="A936" s="402">
        <v>26</v>
      </c>
      <c r="B936" s="402">
        <v>1</v>
      </c>
      <c r="C936" s="416" t="s">
        <v>827</v>
      </c>
      <c r="D936" s="416"/>
      <c r="E936" s="416"/>
      <c r="F936" s="416"/>
      <c r="G936" s="416"/>
      <c r="H936" s="416"/>
      <c r="I936" s="416"/>
      <c r="J936" s="417" t="s">
        <v>722</v>
      </c>
      <c r="K936" s="418"/>
      <c r="L936" s="418"/>
      <c r="M936" s="418"/>
      <c r="N936" s="418"/>
      <c r="O936" s="418"/>
      <c r="P936" s="318" t="s">
        <v>798</v>
      </c>
      <c r="Q936" s="318"/>
      <c r="R936" s="318"/>
      <c r="S936" s="318"/>
      <c r="T936" s="318"/>
      <c r="U936" s="318"/>
      <c r="V936" s="318"/>
      <c r="W936" s="318"/>
      <c r="X936" s="318"/>
      <c r="Y936" s="319">
        <v>4</v>
      </c>
      <c r="Z936" s="320"/>
      <c r="AA936" s="320"/>
      <c r="AB936" s="321"/>
      <c r="AC936" s="323" t="s">
        <v>799</v>
      </c>
      <c r="AD936" s="324"/>
      <c r="AE936" s="324"/>
      <c r="AF936" s="324"/>
      <c r="AG936" s="324"/>
      <c r="AH936" s="325" t="s">
        <v>843</v>
      </c>
      <c r="AI936" s="326"/>
      <c r="AJ936" s="326"/>
      <c r="AK936" s="326"/>
      <c r="AL936" s="327" t="s">
        <v>843</v>
      </c>
      <c r="AM936" s="328"/>
      <c r="AN936" s="328"/>
      <c r="AO936" s="329"/>
      <c r="AP936" s="322" t="s">
        <v>722</v>
      </c>
      <c r="AQ936" s="322"/>
      <c r="AR936" s="322"/>
      <c r="AS936" s="322"/>
      <c r="AT936" s="322"/>
      <c r="AU936" s="322"/>
      <c r="AV936" s="322"/>
      <c r="AW936" s="322"/>
      <c r="AX936" s="322"/>
      <c r="AY936">
        <f>COUNTA($C$936)</f>
        <v>1</v>
      </c>
    </row>
    <row r="937" spans="1:51" ht="60" customHeight="1" x14ac:dyDescent="0.15">
      <c r="A937" s="402">
        <v>27</v>
      </c>
      <c r="B937" s="402">
        <v>1</v>
      </c>
      <c r="C937" s="416" t="s">
        <v>827</v>
      </c>
      <c r="D937" s="416"/>
      <c r="E937" s="416"/>
      <c r="F937" s="416"/>
      <c r="G937" s="416"/>
      <c r="H937" s="416"/>
      <c r="I937" s="416"/>
      <c r="J937" s="417" t="s">
        <v>722</v>
      </c>
      <c r="K937" s="418"/>
      <c r="L937" s="418"/>
      <c r="M937" s="418"/>
      <c r="N937" s="418"/>
      <c r="O937" s="418"/>
      <c r="P937" s="318" t="s">
        <v>835</v>
      </c>
      <c r="Q937" s="318"/>
      <c r="R937" s="318"/>
      <c r="S937" s="318"/>
      <c r="T937" s="318"/>
      <c r="U937" s="318"/>
      <c r="V937" s="318"/>
      <c r="W937" s="318"/>
      <c r="X937" s="318"/>
      <c r="Y937" s="319">
        <v>8</v>
      </c>
      <c r="Z937" s="320"/>
      <c r="AA937" s="320"/>
      <c r="AB937" s="321"/>
      <c r="AC937" s="323" t="s">
        <v>838</v>
      </c>
      <c r="AD937" s="324"/>
      <c r="AE937" s="324"/>
      <c r="AF937" s="324"/>
      <c r="AG937" s="324"/>
      <c r="AH937" s="325" t="s">
        <v>722</v>
      </c>
      <c r="AI937" s="326"/>
      <c r="AJ937" s="326"/>
      <c r="AK937" s="326"/>
      <c r="AL937" s="327" t="s">
        <v>722</v>
      </c>
      <c r="AM937" s="328"/>
      <c r="AN937" s="328"/>
      <c r="AO937" s="329"/>
      <c r="AP937" s="322" t="s">
        <v>722</v>
      </c>
      <c r="AQ937" s="322"/>
      <c r="AR937" s="322"/>
      <c r="AS937" s="322"/>
      <c r="AT937" s="322"/>
      <c r="AU937" s="322"/>
      <c r="AV937" s="322"/>
      <c r="AW937" s="322"/>
      <c r="AX937" s="322"/>
      <c r="AY937">
        <f>COUNTA($C$937)</f>
        <v>1</v>
      </c>
    </row>
    <row r="938" spans="1:51" ht="37.5" customHeight="1" x14ac:dyDescent="0.15">
      <c r="A938" s="402">
        <v>28</v>
      </c>
      <c r="B938" s="402">
        <v>1</v>
      </c>
      <c r="C938" s="416" t="s">
        <v>828</v>
      </c>
      <c r="D938" s="416"/>
      <c r="E938" s="416"/>
      <c r="F938" s="416"/>
      <c r="G938" s="416"/>
      <c r="H938" s="416"/>
      <c r="I938" s="416"/>
      <c r="J938" s="417">
        <v>2290001084482</v>
      </c>
      <c r="K938" s="418"/>
      <c r="L938" s="418"/>
      <c r="M938" s="418"/>
      <c r="N938" s="418"/>
      <c r="O938" s="418"/>
      <c r="P938" s="318" t="s">
        <v>798</v>
      </c>
      <c r="Q938" s="318"/>
      <c r="R938" s="318"/>
      <c r="S938" s="318"/>
      <c r="T938" s="318"/>
      <c r="U938" s="318"/>
      <c r="V938" s="318"/>
      <c r="W938" s="318"/>
      <c r="X938" s="318"/>
      <c r="Y938" s="319">
        <v>4</v>
      </c>
      <c r="Z938" s="320"/>
      <c r="AA938" s="320"/>
      <c r="AB938" s="321"/>
      <c r="AC938" s="323" t="s">
        <v>837</v>
      </c>
      <c r="AD938" s="324"/>
      <c r="AE938" s="324"/>
      <c r="AF938" s="324"/>
      <c r="AG938" s="324"/>
      <c r="AH938" s="325">
        <v>1</v>
      </c>
      <c r="AI938" s="326"/>
      <c r="AJ938" s="326"/>
      <c r="AK938" s="326"/>
      <c r="AL938" s="327">
        <v>96.9</v>
      </c>
      <c r="AM938" s="328"/>
      <c r="AN938" s="328"/>
      <c r="AO938" s="329"/>
      <c r="AP938" s="322" t="s">
        <v>722</v>
      </c>
      <c r="AQ938" s="322"/>
      <c r="AR938" s="322"/>
      <c r="AS938" s="322"/>
      <c r="AT938" s="322"/>
      <c r="AU938" s="322"/>
      <c r="AV938" s="322"/>
      <c r="AW938" s="322"/>
      <c r="AX938" s="322"/>
      <c r="AY938">
        <f>COUNTA($C$938)</f>
        <v>1</v>
      </c>
    </row>
    <row r="939" spans="1:51" ht="37.5" customHeight="1" x14ac:dyDescent="0.15">
      <c r="A939" s="402">
        <v>29</v>
      </c>
      <c r="B939" s="402">
        <v>1</v>
      </c>
      <c r="C939" s="416" t="s">
        <v>828</v>
      </c>
      <c r="D939" s="416"/>
      <c r="E939" s="416"/>
      <c r="F939" s="416"/>
      <c r="G939" s="416"/>
      <c r="H939" s="416"/>
      <c r="I939" s="416"/>
      <c r="J939" s="417">
        <v>2290001084482</v>
      </c>
      <c r="K939" s="418"/>
      <c r="L939" s="418"/>
      <c r="M939" s="418"/>
      <c r="N939" s="418"/>
      <c r="O939" s="418"/>
      <c r="P939" s="318" t="s">
        <v>798</v>
      </c>
      <c r="Q939" s="318"/>
      <c r="R939" s="318"/>
      <c r="S939" s="318"/>
      <c r="T939" s="318"/>
      <c r="U939" s="318"/>
      <c r="V939" s="318"/>
      <c r="W939" s="318"/>
      <c r="X939" s="318"/>
      <c r="Y939" s="319">
        <v>4</v>
      </c>
      <c r="Z939" s="320"/>
      <c r="AA939" s="320"/>
      <c r="AB939" s="321"/>
      <c r="AC939" s="323" t="s">
        <v>837</v>
      </c>
      <c r="AD939" s="324"/>
      <c r="AE939" s="324"/>
      <c r="AF939" s="324"/>
      <c r="AG939" s="324"/>
      <c r="AH939" s="325">
        <v>1</v>
      </c>
      <c r="AI939" s="326"/>
      <c r="AJ939" s="326"/>
      <c r="AK939" s="326"/>
      <c r="AL939" s="327">
        <v>97.8</v>
      </c>
      <c r="AM939" s="328"/>
      <c r="AN939" s="328"/>
      <c r="AO939" s="329"/>
      <c r="AP939" s="322" t="s">
        <v>722</v>
      </c>
      <c r="AQ939" s="322"/>
      <c r="AR939" s="322"/>
      <c r="AS939" s="322"/>
      <c r="AT939" s="322"/>
      <c r="AU939" s="322"/>
      <c r="AV939" s="322"/>
      <c r="AW939" s="322"/>
      <c r="AX939" s="322"/>
      <c r="AY939">
        <f>COUNTA($C$939)</f>
        <v>1</v>
      </c>
    </row>
    <row r="940" spans="1:51" ht="60" customHeight="1" x14ac:dyDescent="0.15">
      <c r="A940" s="402">
        <v>30</v>
      </c>
      <c r="B940" s="402">
        <v>1</v>
      </c>
      <c r="C940" s="416" t="s">
        <v>828</v>
      </c>
      <c r="D940" s="416"/>
      <c r="E940" s="416"/>
      <c r="F940" s="416"/>
      <c r="G940" s="416"/>
      <c r="H940" s="416"/>
      <c r="I940" s="416"/>
      <c r="J940" s="417">
        <v>2290001084482</v>
      </c>
      <c r="K940" s="418"/>
      <c r="L940" s="418"/>
      <c r="M940" s="418"/>
      <c r="N940" s="418"/>
      <c r="O940" s="418"/>
      <c r="P940" s="318" t="s">
        <v>836</v>
      </c>
      <c r="Q940" s="318"/>
      <c r="R940" s="318"/>
      <c r="S940" s="318"/>
      <c r="T940" s="318"/>
      <c r="U940" s="318"/>
      <c r="V940" s="318"/>
      <c r="W940" s="318"/>
      <c r="X940" s="318"/>
      <c r="Y940" s="319">
        <v>8</v>
      </c>
      <c r="Z940" s="320"/>
      <c r="AA940" s="320"/>
      <c r="AB940" s="321"/>
      <c r="AC940" s="323" t="s">
        <v>80</v>
      </c>
      <c r="AD940" s="324"/>
      <c r="AE940" s="324"/>
      <c r="AF940" s="324"/>
      <c r="AG940" s="324"/>
      <c r="AH940" s="325" t="s">
        <v>722</v>
      </c>
      <c r="AI940" s="326"/>
      <c r="AJ940" s="326"/>
      <c r="AK940" s="326"/>
      <c r="AL940" s="327" t="s">
        <v>722</v>
      </c>
      <c r="AM940" s="328"/>
      <c r="AN940" s="328"/>
      <c r="AO940" s="329"/>
      <c r="AP940" s="322" t="s">
        <v>722</v>
      </c>
      <c r="AQ940" s="322"/>
      <c r="AR940" s="322"/>
      <c r="AS940" s="322"/>
      <c r="AT940" s="322"/>
      <c r="AU940" s="322"/>
      <c r="AV940" s="322"/>
      <c r="AW940" s="322"/>
      <c r="AX940" s="322"/>
      <c r="AY940">
        <f>COUNTA($C$940)</f>
        <v>1</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337</v>
      </c>
      <c r="AD943" s="277"/>
      <c r="AE943" s="277"/>
      <c r="AF943" s="277"/>
      <c r="AG943" s="277"/>
      <c r="AH943" s="346" t="s">
        <v>367</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337</v>
      </c>
      <c r="AD976" s="277"/>
      <c r="AE976" s="277"/>
      <c r="AF976" s="277"/>
      <c r="AG976" s="277"/>
      <c r="AH976" s="346" t="s">
        <v>367</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337</v>
      </c>
      <c r="AD1009" s="277"/>
      <c r="AE1009" s="277"/>
      <c r="AF1009" s="277"/>
      <c r="AG1009" s="277"/>
      <c r="AH1009" s="346" t="s">
        <v>367</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337</v>
      </c>
      <c r="AD1042" s="277"/>
      <c r="AE1042" s="277"/>
      <c r="AF1042" s="277"/>
      <c r="AG1042" s="277"/>
      <c r="AH1042" s="346" t="s">
        <v>367</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337</v>
      </c>
      <c r="AD1075" s="277"/>
      <c r="AE1075" s="277"/>
      <c r="AF1075" s="277"/>
      <c r="AG1075" s="277"/>
      <c r="AH1075" s="346" t="s">
        <v>367</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2" t="s">
        <v>328</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4" t="s">
        <v>343</v>
      </c>
      <c r="AM1106" s="955"/>
      <c r="AN1106" s="95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5"/>
      <c r="E1109" s="277" t="s">
        <v>262</v>
      </c>
      <c r="F1109" s="885"/>
      <c r="G1109" s="885"/>
      <c r="H1109" s="885"/>
      <c r="I1109" s="885"/>
      <c r="J1109" s="277" t="s">
        <v>297</v>
      </c>
      <c r="K1109" s="277"/>
      <c r="L1109" s="277"/>
      <c r="M1109" s="277"/>
      <c r="N1109" s="277"/>
      <c r="O1109" s="277"/>
      <c r="P1109" s="346" t="s">
        <v>27</v>
      </c>
      <c r="Q1109" s="346"/>
      <c r="R1109" s="346"/>
      <c r="S1109" s="346"/>
      <c r="T1109" s="346"/>
      <c r="U1109" s="346"/>
      <c r="V1109" s="346"/>
      <c r="W1109" s="346"/>
      <c r="X1109" s="346"/>
      <c r="Y1109" s="277" t="s">
        <v>299</v>
      </c>
      <c r="Z1109" s="885"/>
      <c r="AA1109" s="885"/>
      <c r="AB1109" s="885"/>
      <c r="AC1109" s="277" t="s">
        <v>245</v>
      </c>
      <c r="AD1109" s="277"/>
      <c r="AE1109" s="277"/>
      <c r="AF1109" s="277"/>
      <c r="AG1109" s="277"/>
      <c r="AH1109" s="346" t="s">
        <v>258</v>
      </c>
      <c r="AI1109" s="347"/>
      <c r="AJ1109" s="347"/>
      <c r="AK1109" s="347"/>
      <c r="AL1109" s="347" t="s">
        <v>21</v>
      </c>
      <c r="AM1109" s="347"/>
      <c r="AN1109" s="347"/>
      <c r="AO1109" s="888"/>
      <c r="AP1109" s="423" t="s">
        <v>329</v>
      </c>
      <c r="AQ1109" s="423"/>
      <c r="AR1109" s="423"/>
      <c r="AS1109" s="423"/>
      <c r="AT1109" s="423"/>
      <c r="AU1109" s="423"/>
      <c r="AV1109" s="423"/>
      <c r="AW1109" s="423"/>
      <c r="AX1109" s="423"/>
    </row>
    <row r="1110" spans="1:51" ht="51.75" customHeight="1" x14ac:dyDescent="0.15">
      <c r="A1110" s="402">
        <v>1</v>
      </c>
      <c r="B1110" s="402">
        <v>1</v>
      </c>
      <c r="C1110" s="887" t="s">
        <v>815</v>
      </c>
      <c r="D1110" s="887"/>
      <c r="E1110" s="262" t="s">
        <v>839</v>
      </c>
      <c r="F1110" s="886"/>
      <c r="G1110" s="886"/>
      <c r="H1110" s="886"/>
      <c r="I1110" s="886"/>
      <c r="J1110" s="417">
        <v>9011005000678</v>
      </c>
      <c r="K1110" s="418"/>
      <c r="L1110" s="418"/>
      <c r="M1110" s="418"/>
      <c r="N1110" s="418"/>
      <c r="O1110" s="418"/>
      <c r="P1110" s="317" t="s">
        <v>814</v>
      </c>
      <c r="Q1110" s="318"/>
      <c r="R1110" s="318"/>
      <c r="S1110" s="318"/>
      <c r="T1110" s="318"/>
      <c r="U1110" s="318"/>
      <c r="V1110" s="318"/>
      <c r="W1110" s="318"/>
      <c r="X1110" s="318"/>
      <c r="Y1110" s="319">
        <v>456</v>
      </c>
      <c r="Z1110" s="320"/>
      <c r="AA1110" s="320"/>
      <c r="AB1110" s="321"/>
      <c r="AC1110" s="323" t="s">
        <v>80</v>
      </c>
      <c r="AD1110" s="324"/>
      <c r="AE1110" s="324"/>
      <c r="AF1110" s="324"/>
      <c r="AG1110" s="324"/>
      <c r="AH1110" s="325" t="s">
        <v>722</v>
      </c>
      <c r="AI1110" s="326"/>
      <c r="AJ1110" s="326"/>
      <c r="AK1110" s="326"/>
      <c r="AL1110" s="327" t="s">
        <v>722</v>
      </c>
      <c r="AM1110" s="328"/>
      <c r="AN1110" s="328"/>
      <c r="AO1110" s="329"/>
      <c r="AP1110" s="322" t="s">
        <v>722</v>
      </c>
      <c r="AQ1110" s="322"/>
      <c r="AR1110" s="322"/>
      <c r="AS1110" s="322"/>
      <c r="AT1110" s="322"/>
      <c r="AU1110" s="322"/>
      <c r="AV1110" s="322"/>
      <c r="AW1110" s="322"/>
      <c r="AX1110" s="322"/>
    </row>
    <row r="1111" spans="1:51" ht="51.75" customHeight="1" x14ac:dyDescent="0.15">
      <c r="A1111" s="402">
        <v>2</v>
      </c>
      <c r="B1111" s="402">
        <v>1</v>
      </c>
      <c r="C1111" s="887" t="s">
        <v>800</v>
      </c>
      <c r="D1111" s="887"/>
      <c r="E1111" s="262" t="s">
        <v>822</v>
      </c>
      <c r="F1111" s="886"/>
      <c r="G1111" s="886"/>
      <c r="H1111" s="886"/>
      <c r="I1111" s="886"/>
      <c r="J1111" s="417">
        <v>2010405000781</v>
      </c>
      <c r="K1111" s="418"/>
      <c r="L1111" s="418"/>
      <c r="M1111" s="418"/>
      <c r="N1111" s="418"/>
      <c r="O1111" s="418"/>
      <c r="P1111" s="317" t="s">
        <v>798</v>
      </c>
      <c r="Q1111" s="318"/>
      <c r="R1111" s="318"/>
      <c r="S1111" s="318"/>
      <c r="T1111" s="318"/>
      <c r="U1111" s="318"/>
      <c r="V1111" s="318"/>
      <c r="W1111" s="318"/>
      <c r="X1111" s="318"/>
      <c r="Y1111" s="319">
        <v>36</v>
      </c>
      <c r="Z1111" s="320"/>
      <c r="AA1111" s="320"/>
      <c r="AB1111" s="321"/>
      <c r="AC1111" s="323" t="s">
        <v>372</v>
      </c>
      <c r="AD1111" s="324"/>
      <c r="AE1111" s="324"/>
      <c r="AF1111" s="324"/>
      <c r="AG1111" s="324"/>
      <c r="AH1111" s="325">
        <v>11</v>
      </c>
      <c r="AI1111" s="326"/>
      <c r="AJ1111" s="326"/>
      <c r="AK1111" s="326"/>
      <c r="AL1111" s="327">
        <v>67</v>
      </c>
      <c r="AM1111" s="328"/>
      <c r="AN1111" s="328"/>
      <c r="AO1111" s="329"/>
      <c r="AP1111" s="322" t="s">
        <v>722</v>
      </c>
      <c r="AQ1111" s="322"/>
      <c r="AR1111" s="322"/>
      <c r="AS1111" s="322"/>
      <c r="AT1111" s="322"/>
      <c r="AU1111" s="322"/>
      <c r="AV1111" s="322"/>
      <c r="AW1111" s="322"/>
      <c r="AX1111" s="322"/>
      <c r="AY1111">
        <f>COUNTA($E$1111)</f>
        <v>1</v>
      </c>
    </row>
    <row r="1112" spans="1:51" ht="51.75" customHeight="1" x14ac:dyDescent="0.15">
      <c r="A1112" s="402">
        <v>3</v>
      </c>
      <c r="B1112" s="402">
        <v>1</v>
      </c>
      <c r="C1112" s="887" t="s">
        <v>800</v>
      </c>
      <c r="D1112" s="887"/>
      <c r="E1112" s="886" t="s">
        <v>822</v>
      </c>
      <c r="F1112" s="886"/>
      <c r="G1112" s="886"/>
      <c r="H1112" s="886"/>
      <c r="I1112" s="886"/>
      <c r="J1112" s="417">
        <v>2010405000781</v>
      </c>
      <c r="K1112" s="418"/>
      <c r="L1112" s="418"/>
      <c r="M1112" s="418"/>
      <c r="N1112" s="418"/>
      <c r="O1112" s="418"/>
      <c r="P1112" s="318" t="s">
        <v>798</v>
      </c>
      <c r="Q1112" s="318"/>
      <c r="R1112" s="318"/>
      <c r="S1112" s="318"/>
      <c r="T1112" s="318"/>
      <c r="U1112" s="318"/>
      <c r="V1112" s="318"/>
      <c r="W1112" s="318"/>
      <c r="X1112" s="318"/>
      <c r="Y1112" s="319">
        <v>29</v>
      </c>
      <c r="Z1112" s="320"/>
      <c r="AA1112" s="320"/>
      <c r="AB1112" s="321"/>
      <c r="AC1112" s="323" t="s">
        <v>372</v>
      </c>
      <c r="AD1112" s="324"/>
      <c r="AE1112" s="324"/>
      <c r="AF1112" s="324"/>
      <c r="AG1112" s="324"/>
      <c r="AH1112" s="325">
        <v>9</v>
      </c>
      <c r="AI1112" s="326"/>
      <c r="AJ1112" s="326"/>
      <c r="AK1112" s="326"/>
      <c r="AL1112" s="327">
        <v>56.6</v>
      </c>
      <c r="AM1112" s="328"/>
      <c r="AN1112" s="328"/>
      <c r="AO1112" s="329"/>
      <c r="AP1112" s="322" t="s">
        <v>722</v>
      </c>
      <c r="AQ1112" s="322"/>
      <c r="AR1112" s="322"/>
      <c r="AS1112" s="322"/>
      <c r="AT1112" s="322"/>
      <c r="AU1112" s="322"/>
      <c r="AV1112" s="322"/>
      <c r="AW1112" s="322"/>
      <c r="AX1112" s="322"/>
      <c r="AY1112">
        <f>COUNTA($E$1112)</f>
        <v>1</v>
      </c>
    </row>
    <row r="1113" spans="1:51" ht="51.75" customHeight="1" x14ac:dyDescent="0.15">
      <c r="A1113" s="402">
        <v>4</v>
      </c>
      <c r="B1113" s="402">
        <v>1</v>
      </c>
      <c r="C1113" s="887" t="s">
        <v>800</v>
      </c>
      <c r="D1113" s="887"/>
      <c r="E1113" s="886" t="s">
        <v>822</v>
      </c>
      <c r="F1113" s="886"/>
      <c r="G1113" s="886"/>
      <c r="H1113" s="886"/>
      <c r="I1113" s="886"/>
      <c r="J1113" s="417">
        <v>2010405000781</v>
      </c>
      <c r="K1113" s="418"/>
      <c r="L1113" s="418"/>
      <c r="M1113" s="418"/>
      <c r="N1113" s="418"/>
      <c r="O1113" s="418"/>
      <c r="P1113" s="318" t="s">
        <v>841</v>
      </c>
      <c r="Q1113" s="318"/>
      <c r="R1113" s="318"/>
      <c r="S1113" s="318"/>
      <c r="T1113" s="318"/>
      <c r="U1113" s="318"/>
      <c r="V1113" s="318"/>
      <c r="W1113" s="318"/>
      <c r="X1113" s="318"/>
      <c r="Y1113" s="319">
        <v>67</v>
      </c>
      <c r="Z1113" s="320"/>
      <c r="AA1113" s="320"/>
      <c r="AB1113" s="321"/>
      <c r="AC1113" s="323" t="s">
        <v>80</v>
      </c>
      <c r="AD1113" s="324"/>
      <c r="AE1113" s="324"/>
      <c r="AF1113" s="324"/>
      <c r="AG1113" s="324"/>
      <c r="AH1113" s="325" t="s">
        <v>722</v>
      </c>
      <c r="AI1113" s="326"/>
      <c r="AJ1113" s="326"/>
      <c r="AK1113" s="326"/>
      <c r="AL1113" s="327" t="s">
        <v>722</v>
      </c>
      <c r="AM1113" s="328"/>
      <c r="AN1113" s="328"/>
      <c r="AO1113" s="329"/>
      <c r="AP1113" s="322" t="s">
        <v>722</v>
      </c>
      <c r="AQ1113" s="322"/>
      <c r="AR1113" s="322"/>
      <c r="AS1113" s="322"/>
      <c r="AT1113" s="322"/>
      <c r="AU1113" s="322"/>
      <c r="AV1113" s="322"/>
      <c r="AW1113" s="322"/>
      <c r="AX1113" s="322"/>
      <c r="AY1113">
        <f>COUNTA($E$1113)</f>
        <v>1</v>
      </c>
    </row>
    <row r="1114" spans="1:51" ht="51.75" customHeight="1" x14ac:dyDescent="0.15">
      <c r="A1114" s="402">
        <v>5</v>
      </c>
      <c r="B1114" s="402">
        <v>1</v>
      </c>
      <c r="C1114" s="887" t="s">
        <v>800</v>
      </c>
      <c r="D1114" s="887"/>
      <c r="E1114" s="886" t="s">
        <v>801</v>
      </c>
      <c r="F1114" s="886"/>
      <c r="G1114" s="886"/>
      <c r="H1114" s="886"/>
      <c r="I1114" s="886"/>
      <c r="J1114" s="417">
        <v>8011401007550</v>
      </c>
      <c r="K1114" s="418"/>
      <c r="L1114" s="418"/>
      <c r="M1114" s="418"/>
      <c r="N1114" s="418"/>
      <c r="O1114" s="418"/>
      <c r="P1114" s="318" t="s">
        <v>798</v>
      </c>
      <c r="Q1114" s="318"/>
      <c r="R1114" s="318"/>
      <c r="S1114" s="318"/>
      <c r="T1114" s="318"/>
      <c r="U1114" s="318"/>
      <c r="V1114" s="318"/>
      <c r="W1114" s="318"/>
      <c r="X1114" s="318"/>
      <c r="Y1114" s="319">
        <v>24</v>
      </c>
      <c r="Z1114" s="320"/>
      <c r="AA1114" s="320"/>
      <c r="AB1114" s="321"/>
      <c r="AC1114" s="323" t="s">
        <v>372</v>
      </c>
      <c r="AD1114" s="324"/>
      <c r="AE1114" s="324"/>
      <c r="AF1114" s="324"/>
      <c r="AG1114" s="324"/>
      <c r="AH1114" s="325">
        <v>1</v>
      </c>
      <c r="AI1114" s="326"/>
      <c r="AJ1114" s="326"/>
      <c r="AK1114" s="326"/>
      <c r="AL1114" s="327">
        <v>80.8</v>
      </c>
      <c r="AM1114" s="328"/>
      <c r="AN1114" s="328"/>
      <c r="AO1114" s="329"/>
      <c r="AP1114" s="322" t="s">
        <v>722</v>
      </c>
      <c r="AQ1114" s="322"/>
      <c r="AR1114" s="322"/>
      <c r="AS1114" s="322"/>
      <c r="AT1114" s="322"/>
      <c r="AU1114" s="322"/>
      <c r="AV1114" s="322"/>
      <c r="AW1114" s="322"/>
      <c r="AX1114" s="322"/>
      <c r="AY1114">
        <f>COUNTA($E$1114)</f>
        <v>1</v>
      </c>
    </row>
    <row r="1115" spans="1:51" ht="51.75" customHeight="1" x14ac:dyDescent="0.15">
      <c r="A1115" s="402">
        <v>6</v>
      </c>
      <c r="B1115" s="402">
        <v>1</v>
      </c>
      <c r="C1115" s="887" t="s">
        <v>800</v>
      </c>
      <c r="D1115" s="887"/>
      <c r="E1115" s="886" t="s">
        <v>801</v>
      </c>
      <c r="F1115" s="886"/>
      <c r="G1115" s="886"/>
      <c r="H1115" s="886"/>
      <c r="I1115" s="886"/>
      <c r="J1115" s="417">
        <v>8011401007550</v>
      </c>
      <c r="K1115" s="418"/>
      <c r="L1115" s="418"/>
      <c r="M1115" s="418"/>
      <c r="N1115" s="418"/>
      <c r="O1115" s="418"/>
      <c r="P1115" s="318" t="s">
        <v>798</v>
      </c>
      <c r="Q1115" s="318"/>
      <c r="R1115" s="318"/>
      <c r="S1115" s="318"/>
      <c r="T1115" s="318"/>
      <c r="U1115" s="318"/>
      <c r="V1115" s="318"/>
      <c r="W1115" s="318"/>
      <c r="X1115" s="318"/>
      <c r="Y1115" s="319">
        <v>23</v>
      </c>
      <c r="Z1115" s="320"/>
      <c r="AA1115" s="320"/>
      <c r="AB1115" s="321"/>
      <c r="AC1115" s="323" t="s">
        <v>372</v>
      </c>
      <c r="AD1115" s="324"/>
      <c r="AE1115" s="324"/>
      <c r="AF1115" s="324"/>
      <c r="AG1115" s="324"/>
      <c r="AH1115" s="325">
        <v>2</v>
      </c>
      <c r="AI1115" s="326"/>
      <c r="AJ1115" s="326"/>
      <c r="AK1115" s="326"/>
      <c r="AL1115" s="327">
        <v>77.5</v>
      </c>
      <c r="AM1115" s="328"/>
      <c r="AN1115" s="328"/>
      <c r="AO1115" s="329"/>
      <c r="AP1115" s="322" t="s">
        <v>722</v>
      </c>
      <c r="AQ1115" s="322"/>
      <c r="AR1115" s="322"/>
      <c r="AS1115" s="322"/>
      <c r="AT1115" s="322"/>
      <c r="AU1115" s="322"/>
      <c r="AV1115" s="322"/>
      <c r="AW1115" s="322"/>
      <c r="AX1115" s="322"/>
      <c r="AY1115">
        <f>COUNTA($E$1115)</f>
        <v>1</v>
      </c>
    </row>
    <row r="1116" spans="1:51" ht="51.75" customHeight="1" x14ac:dyDescent="0.15">
      <c r="A1116" s="402">
        <v>7</v>
      </c>
      <c r="B1116" s="402">
        <v>1</v>
      </c>
      <c r="C1116" s="887" t="s">
        <v>800</v>
      </c>
      <c r="D1116" s="887"/>
      <c r="E1116" s="262" t="s">
        <v>801</v>
      </c>
      <c r="F1116" s="886"/>
      <c r="G1116" s="886"/>
      <c r="H1116" s="886"/>
      <c r="I1116" s="886"/>
      <c r="J1116" s="417">
        <v>8011401007550</v>
      </c>
      <c r="K1116" s="418"/>
      <c r="L1116" s="418"/>
      <c r="M1116" s="418"/>
      <c r="N1116" s="418"/>
      <c r="O1116" s="418"/>
      <c r="P1116" s="318" t="s">
        <v>836</v>
      </c>
      <c r="Q1116" s="318"/>
      <c r="R1116" s="318"/>
      <c r="S1116" s="318"/>
      <c r="T1116" s="318"/>
      <c r="U1116" s="318"/>
      <c r="V1116" s="318"/>
      <c r="W1116" s="318"/>
      <c r="X1116" s="318"/>
      <c r="Y1116" s="319">
        <v>46</v>
      </c>
      <c r="Z1116" s="320"/>
      <c r="AA1116" s="320"/>
      <c r="AB1116" s="321"/>
      <c r="AC1116" s="323" t="s">
        <v>80</v>
      </c>
      <c r="AD1116" s="324"/>
      <c r="AE1116" s="324"/>
      <c r="AF1116" s="324"/>
      <c r="AG1116" s="324"/>
      <c r="AH1116" s="325" t="s">
        <v>722</v>
      </c>
      <c r="AI1116" s="326"/>
      <c r="AJ1116" s="326"/>
      <c r="AK1116" s="326"/>
      <c r="AL1116" s="327" t="s">
        <v>722</v>
      </c>
      <c r="AM1116" s="328"/>
      <c r="AN1116" s="328"/>
      <c r="AO1116" s="329"/>
      <c r="AP1116" s="322" t="s">
        <v>722</v>
      </c>
      <c r="AQ1116" s="322"/>
      <c r="AR1116" s="322"/>
      <c r="AS1116" s="322"/>
      <c r="AT1116" s="322"/>
      <c r="AU1116" s="322"/>
      <c r="AV1116" s="322"/>
      <c r="AW1116" s="322"/>
      <c r="AX1116" s="322"/>
      <c r="AY1116">
        <f>COUNTA($E$1116)</f>
        <v>1</v>
      </c>
    </row>
    <row r="1117" spans="1:51" ht="51.75" customHeight="1" x14ac:dyDescent="0.15">
      <c r="A1117" s="402">
        <v>8</v>
      </c>
      <c r="B1117" s="402">
        <v>1</v>
      </c>
      <c r="C1117" s="887" t="s">
        <v>800</v>
      </c>
      <c r="D1117" s="887"/>
      <c r="E1117" s="886" t="s">
        <v>802</v>
      </c>
      <c r="F1117" s="886"/>
      <c r="G1117" s="886"/>
      <c r="H1117" s="886"/>
      <c r="I1117" s="886"/>
      <c r="J1117" s="417">
        <v>4360003003539</v>
      </c>
      <c r="K1117" s="418"/>
      <c r="L1117" s="418"/>
      <c r="M1117" s="418"/>
      <c r="N1117" s="418"/>
      <c r="O1117" s="418"/>
      <c r="P1117" s="318" t="s">
        <v>798</v>
      </c>
      <c r="Q1117" s="318"/>
      <c r="R1117" s="318"/>
      <c r="S1117" s="318"/>
      <c r="T1117" s="318"/>
      <c r="U1117" s="318"/>
      <c r="V1117" s="318"/>
      <c r="W1117" s="318"/>
      <c r="X1117" s="318"/>
      <c r="Y1117" s="319">
        <v>50</v>
      </c>
      <c r="Z1117" s="320"/>
      <c r="AA1117" s="320"/>
      <c r="AB1117" s="321"/>
      <c r="AC1117" s="323" t="s">
        <v>372</v>
      </c>
      <c r="AD1117" s="324"/>
      <c r="AE1117" s="324"/>
      <c r="AF1117" s="324"/>
      <c r="AG1117" s="324"/>
      <c r="AH1117" s="325">
        <v>2</v>
      </c>
      <c r="AI1117" s="326"/>
      <c r="AJ1117" s="326"/>
      <c r="AK1117" s="326"/>
      <c r="AL1117" s="327">
        <v>60</v>
      </c>
      <c r="AM1117" s="328"/>
      <c r="AN1117" s="328"/>
      <c r="AO1117" s="329"/>
      <c r="AP1117" s="322" t="s">
        <v>722</v>
      </c>
      <c r="AQ1117" s="322"/>
      <c r="AR1117" s="322"/>
      <c r="AS1117" s="322"/>
      <c r="AT1117" s="322"/>
      <c r="AU1117" s="322"/>
      <c r="AV1117" s="322"/>
      <c r="AW1117" s="322"/>
      <c r="AX1117" s="322"/>
      <c r="AY1117">
        <f>COUNTA($E$1117)</f>
        <v>1</v>
      </c>
    </row>
    <row r="1118" spans="1:51" ht="51.75" customHeight="1" x14ac:dyDescent="0.15">
      <c r="A1118" s="402">
        <v>9</v>
      </c>
      <c r="B1118" s="402">
        <v>1</v>
      </c>
      <c r="C1118" s="887" t="s">
        <v>800</v>
      </c>
      <c r="D1118" s="887"/>
      <c r="E1118" s="262" t="s">
        <v>802</v>
      </c>
      <c r="F1118" s="886"/>
      <c r="G1118" s="886"/>
      <c r="H1118" s="886"/>
      <c r="I1118" s="886"/>
      <c r="J1118" s="417">
        <v>4360003003539</v>
      </c>
      <c r="K1118" s="418"/>
      <c r="L1118" s="418"/>
      <c r="M1118" s="418"/>
      <c r="N1118" s="418"/>
      <c r="O1118" s="418"/>
      <c r="P1118" s="318" t="s">
        <v>798</v>
      </c>
      <c r="Q1118" s="318"/>
      <c r="R1118" s="318"/>
      <c r="S1118" s="318"/>
      <c r="T1118" s="318"/>
      <c r="U1118" s="318"/>
      <c r="V1118" s="318"/>
      <c r="W1118" s="318"/>
      <c r="X1118" s="318"/>
      <c r="Y1118" s="319">
        <v>25</v>
      </c>
      <c r="Z1118" s="320"/>
      <c r="AA1118" s="320"/>
      <c r="AB1118" s="321"/>
      <c r="AC1118" s="323" t="s">
        <v>372</v>
      </c>
      <c r="AD1118" s="324"/>
      <c r="AE1118" s="324"/>
      <c r="AF1118" s="324"/>
      <c r="AG1118" s="324"/>
      <c r="AH1118" s="325">
        <v>2</v>
      </c>
      <c r="AI1118" s="326"/>
      <c r="AJ1118" s="326"/>
      <c r="AK1118" s="326"/>
      <c r="AL1118" s="327">
        <v>58.2</v>
      </c>
      <c r="AM1118" s="328"/>
      <c r="AN1118" s="328"/>
      <c r="AO1118" s="329"/>
      <c r="AP1118" s="322" t="s">
        <v>722</v>
      </c>
      <c r="AQ1118" s="322"/>
      <c r="AR1118" s="322"/>
      <c r="AS1118" s="322"/>
      <c r="AT1118" s="322"/>
      <c r="AU1118" s="322"/>
      <c r="AV1118" s="322"/>
      <c r="AW1118" s="322"/>
      <c r="AX1118" s="322"/>
      <c r="AY1118">
        <f>COUNTA($E$1118)</f>
        <v>1</v>
      </c>
    </row>
    <row r="1119" spans="1:51" ht="51.75" customHeight="1" x14ac:dyDescent="0.15">
      <c r="A1119" s="402">
        <v>10</v>
      </c>
      <c r="B1119" s="402">
        <v>1</v>
      </c>
      <c r="C1119" s="887" t="s">
        <v>815</v>
      </c>
      <c r="D1119" s="887"/>
      <c r="E1119" s="886" t="s">
        <v>813</v>
      </c>
      <c r="F1119" s="886"/>
      <c r="G1119" s="886"/>
      <c r="H1119" s="886"/>
      <c r="I1119" s="886"/>
      <c r="J1119" s="417">
        <v>1000020470007</v>
      </c>
      <c r="K1119" s="418"/>
      <c r="L1119" s="418"/>
      <c r="M1119" s="418"/>
      <c r="N1119" s="418"/>
      <c r="O1119" s="418"/>
      <c r="P1119" s="318" t="s">
        <v>814</v>
      </c>
      <c r="Q1119" s="318"/>
      <c r="R1119" s="318"/>
      <c r="S1119" s="318"/>
      <c r="T1119" s="318"/>
      <c r="U1119" s="318"/>
      <c r="V1119" s="318"/>
      <c r="W1119" s="318"/>
      <c r="X1119" s="318"/>
      <c r="Y1119" s="319">
        <v>69</v>
      </c>
      <c r="Z1119" s="320"/>
      <c r="AA1119" s="320"/>
      <c r="AB1119" s="321"/>
      <c r="AC1119" s="323" t="s">
        <v>80</v>
      </c>
      <c r="AD1119" s="324"/>
      <c r="AE1119" s="324"/>
      <c r="AF1119" s="324"/>
      <c r="AG1119" s="324"/>
      <c r="AH1119" s="325" t="s">
        <v>722</v>
      </c>
      <c r="AI1119" s="326"/>
      <c r="AJ1119" s="326"/>
      <c r="AK1119" s="326"/>
      <c r="AL1119" s="327" t="s">
        <v>722</v>
      </c>
      <c r="AM1119" s="328"/>
      <c r="AN1119" s="328"/>
      <c r="AO1119" s="329"/>
      <c r="AP1119" s="322" t="s">
        <v>722</v>
      </c>
      <c r="AQ1119" s="322"/>
      <c r="AR1119" s="322"/>
      <c r="AS1119" s="322"/>
      <c r="AT1119" s="322"/>
      <c r="AU1119" s="322"/>
      <c r="AV1119" s="322"/>
      <c r="AW1119" s="322"/>
      <c r="AX1119" s="322"/>
      <c r="AY1119">
        <f>COUNTA($E$1119)</f>
        <v>1</v>
      </c>
    </row>
    <row r="1120" spans="1:51" ht="51.75" customHeight="1" x14ac:dyDescent="0.15">
      <c r="A1120" s="402">
        <v>11</v>
      </c>
      <c r="B1120" s="402">
        <v>1</v>
      </c>
      <c r="C1120" s="887" t="s">
        <v>815</v>
      </c>
      <c r="D1120" s="887"/>
      <c r="E1120" s="262" t="s">
        <v>816</v>
      </c>
      <c r="F1120" s="886"/>
      <c r="G1120" s="886"/>
      <c r="H1120" s="886"/>
      <c r="I1120" s="886"/>
      <c r="J1120" s="417">
        <v>7360002011242</v>
      </c>
      <c r="K1120" s="418"/>
      <c r="L1120" s="418"/>
      <c r="M1120" s="418"/>
      <c r="N1120" s="418"/>
      <c r="O1120" s="418"/>
      <c r="P1120" s="318" t="s">
        <v>814</v>
      </c>
      <c r="Q1120" s="318"/>
      <c r="R1120" s="318"/>
      <c r="S1120" s="318"/>
      <c r="T1120" s="318"/>
      <c r="U1120" s="318"/>
      <c r="V1120" s="318"/>
      <c r="W1120" s="318"/>
      <c r="X1120" s="318"/>
      <c r="Y1120" s="319">
        <v>63</v>
      </c>
      <c r="Z1120" s="320"/>
      <c r="AA1120" s="320"/>
      <c r="AB1120" s="321"/>
      <c r="AC1120" s="323" t="s">
        <v>80</v>
      </c>
      <c r="AD1120" s="324"/>
      <c r="AE1120" s="324"/>
      <c r="AF1120" s="324"/>
      <c r="AG1120" s="324"/>
      <c r="AH1120" s="325" t="s">
        <v>722</v>
      </c>
      <c r="AI1120" s="326"/>
      <c r="AJ1120" s="326"/>
      <c r="AK1120" s="326"/>
      <c r="AL1120" s="327" t="s">
        <v>722</v>
      </c>
      <c r="AM1120" s="328"/>
      <c r="AN1120" s="328"/>
      <c r="AO1120" s="329"/>
      <c r="AP1120" s="322" t="s">
        <v>722</v>
      </c>
      <c r="AQ1120" s="322"/>
      <c r="AR1120" s="322"/>
      <c r="AS1120" s="322"/>
      <c r="AT1120" s="322"/>
      <c r="AU1120" s="322"/>
      <c r="AV1120" s="322"/>
      <c r="AW1120" s="322"/>
      <c r="AX1120" s="322"/>
      <c r="AY1120">
        <f>COUNTA($E$1120)</f>
        <v>1</v>
      </c>
    </row>
    <row r="1121" spans="1:51" ht="51.75" customHeight="1" x14ac:dyDescent="0.15">
      <c r="A1121" s="402">
        <v>12</v>
      </c>
      <c r="B1121" s="402">
        <v>1</v>
      </c>
      <c r="C1121" s="887" t="s">
        <v>800</v>
      </c>
      <c r="D1121" s="887"/>
      <c r="E1121" s="886" t="s">
        <v>797</v>
      </c>
      <c r="F1121" s="886"/>
      <c r="G1121" s="886"/>
      <c r="H1121" s="886"/>
      <c r="I1121" s="886"/>
      <c r="J1121" s="417">
        <v>4290801015874</v>
      </c>
      <c r="K1121" s="418"/>
      <c r="L1121" s="418"/>
      <c r="M1121" s="418"/>
      <c r="N1121" s="418"/>
      <c r="O1121" s="418"/>
      <c r="P1121" s="318" t="s">
        <v>798</v>
      </c>
      <c r="Q1121" s="318"/>
      <c r="R1121" s="318"/>
      <c r="S1121" s="318"/>
      <c r="T1121" s="318"/>
      <c r="U1121" s="318"/>
      <c r="V1121" s="318"/>
      <c r="W1121" s="318"/>
      <c r="X1121" s="318"/>
      <c r="Y1121" s="319">
        <v>24</v>
      </c>
      <c r="Z1121" s="320"/>
      <c r="AA1121" s="320"/>
      <c r="AB1121" s="321"/>
      <c r="AC1121" s="323" t="s">
        <v>372</v>
      </c>
      <c r="AD1121" s="324"/>
      <c r="AE1121" s="324"/>
      <c r="AF1121" s="324"/>
      <c r="AG1121" s="324"/>
      <c r="AH1121" s="325">
        <v>1</v>
      </c>
      <c r="AI1121" s="326"/>
      <c r="AJ1121" s="326"/>
      <c r="AK1121" s="326"/>
      <c r="AL1121" s="327">
        <v>89.9</v>
      </c>
      <c r="AM1121" s="328"/>
      <c r="AN1121" s="328"/>
      <c r="AO1121" s="329"/>
      <c r="AP1121" s="322" t="s">
        <v>722</v>
      </c>
      <c r="AQ1121" s="322"/>
      <c r="AR1121" s="322"/>
      <c r="AS1121" s="322"/>
      <c r="AT1121" s="322"/>
      <c r="AU1121" s="322"/>
      <c r="AV1121" s="322"/>
      <c r="AW1121" s="322"/>
      <c r="AX1121" s="322"/>
      <c r="AY1121">
        <f>COUNTA($E$1121)</f>
        <v>1</v>
      </c>
    </row>
    <row r="1122" spans="1:51" ht="51.75" customHeight="1" x14ac:dyDescent="0.15">
      <c r="A1122" s="402">
        <v>13</v>
      </c>
      <c r="B1122" s="402">
        <v>1</v>
      </c>
      <c r="C1122" s="887" t="s">
        <v>800</v>
      </c>
      <c r="D1122" s="887"/>
      <c r="E1122" s="886" t="s">
        <v>797</v>
      </c>
      <c r="F1122" s="886"/>
      <c r="G1122" s="886"/>
      <c r="H1122" s="886"/>
      <c r="I1122" s="886"/>
      <c r="J1122" s="417">
        <v>4290801015874</v>
      </c>
      <c r="K1122" s="418"/>
      <c r="L1122" s="418"/>
      <c r="M1122" s="418"/>
      <c r="N1122" s="418"/>
      <c r="O1122" s="418"/>
      <c r="P1122" s="318" t="s">
        <v>798</v>
      </c>
      <c r="Q1122" s="318"/>
      <c r="R1122" s="318"/>
      <c r="S1122" s="318"/>
      <c r="T1122" s="318"/>
      <c r="U1122" s="318"/>
      <c r="V1122" s="318"/>
      <c r="W1122" s="318"/>
      <c r="X1122" s="318"/>
      <c r="Y1122" s="319">
        <v>12</v>
      </c>
      <c r="Z1122" s="320"/>
      <c r="AA1122" s="320"/>
      <c r="AB1122" s="321"/>
      <c r="AC1122" s="323" t="s">
        <v>372</v>
      </c>
      <c r="AD1122" s="324"/>
      <c r="AE1122" s="324"/>
      <c r="AF1122" s="324"/>
      <c r="AG1122" s="324"/>
      <c r="AH1122" s="325">
        <v>2</v>
      </c>
      <c r="AI1122" s="326"/>
      <c r="AJ1122" s="326"/>
      <c r="AK1122" s="326"/>
      <c r="AL1122" s="327">
        <v>76.3</v>
      </c>
      <c r="AM1122" s="328"/>
      <c r="AN1122" s="328"/>
      <c r="AO1122" s="329"/>
      <c r="AP1122" s="322" t="s">
        <v>722</v>
      </c>
      <c r="AQ1122" s="322"/>
      <c r="AR1122" s="322"/>
      <c r="AS1122" s="322"/>
      <c r="AT1122" s="322"/>
      <c r="AU1122" s="322"/>
      <c r="AV1122" s="322"/>
      <c r="AW1122" s="322"/>
      <c r="AX1122" s="322"/>
      <c r="AY1122">
        <f>COUNTA($E$1122)</f>
        <v>1</v>
      </c>
    </row>
    <row r="1123" spans="1:51" ht="51.75" customHeight="1" x14ac:dyDescent="0.15">
      <c r="A1123" s="402">
        <v>14</v>
      </c>
      <c r="B1123" s="402">
        <v>1</v>
      </c>
      <c r="C1123" s="887" t="s">
        <v>800</v>
      </c>
      <c r="D1123" s="887"/>
      <c r="E1123" s="886" t="s">
        <v>797</v>
      </c>
      <c r="F1123" s="886"/>
      <c r="G1123" s="886"/>
      <c r="H1123" s="886"/>
      <c r="I1123" s="886"/>
      <c r="J1123" s="417">
        <v>4290801015874</v>
      </c>
      <c r="K1123" s="418"/>
      <c r="L1123" s="418"/>
      <c r="M1123" s="418"/>
      <c r="N1123" s="418"/>
      <c r="O1123" s="418"/>
      <c r="P1123" s="318" t="s">
        <v>842</v>
      </c>
      <c r="Q1123" s="318"/>
      <c r="R1123" s="318"/>
      <c r="S1123" s="318"/>
      <c r="T1123" s="318"/>
      <c r="U1123" s="318"/>
      <c r="V1123" s="318"/>
      <c r="W1123" s="318"/>
      <c r="X1123" s="318"/>
      <c r="Y1123" s="319">
        <v>27</v>
      </c>
      <c r="Z1123" s="320"/>
      <c r="AA1123" s="320"/>
      <c r="AB1123" s="321"/>
      <c r="AC1123" s="323" t="s">
        <v>80</v>
      </c>
      <c r="AD1123" s="324"/>
      <c r="AE1123" s="324"/>
      <c r="AF1123" s="324"/>
      <c r="AG1123" s="324"/>
      <c r="AH1123" s="325" t="s">
        <v>722</v>
      </c>
      <c r="AI1123" s="326"/>
      <c r="AJ1123" s="326"/>
      <c r="AK1123" s="326"/>
      <c r="AL1123" s="327" t="s">
        <v>722</v>
      </c>
      <c r="AM1123" s="328"/>
      <c r="AN1123" s="328"/>
      <c r="AO1123" s="329"/>
      <c r="AP1123" s="322" t="s">
        <v>722</v>
      </c>
      <c r="AQ1123" s="322"/>
      <c r="AR1123" s="322"/>
      <c r="AS1123" s="322"/>
      <c r="AT1123" s="322"/>
      <c r="AU1123" s="322"/>
      <c r="AV1123" s="322"/>
      <c r="AW1123" s="322"/>
      <c r="AX1123" s="322"/>
      <c r="AY1123">
        <f>COUNTA($E$1123)</f>
        <v>1</v>
      </c>
    </row>
    <row r="1124" spans="1:51" ht="51.75" customHeight="1" x14ac:dyDescent="0.15">
      <c r="A1124" s="402">
        <v>15</v>
      </c>
      <c r="B1124" s="402">
        <v>1</v>
      </c>
      <c r="C1124" s="887" t="s">
        <v>815</v>
      </c>
      <c r="D1124" s="887"/>
      <c r="E1124" s="886" t="s">
        <v>840</v>
      </c>
      <c r="F1124" s="886"/>
      <c r="G1124" s="886"/>
      <c r="H1124" s="886"/>
      <c r="I1124" s="886"/>
      <c r="J1124" s="417">
        <v>5360002012696</v>
      </c>
      <c r="K1124" s="418"/>
      <c r="L1124" s="418"/>
      <c r="M1124" s="418"/>
      <c r="N1124" s="418"/>
      <c r="O1124" s="418"/>
      <c r="P1124" s="318" t="s">
        <v>814</v>
      </c>
      <c r="Q1124" s="318"/>
      <c r="R1124" s="318"/>
      <c r="S1124" s="318"/>
      <c r="T1124" s="318"/>
      <c r="U1124" s="318"/>
      <c r="V1124" s="318"/>
      <c r="W1124" s="318"/>
      <c r="X1124" s="318"/>
      <c r="Y1124" s="319">
        <v>60</v>
      </c>
      <c r="Z1124" s="320"/>
      <c r="AA1124" s="320"/>
      <c r="AB1124" s="321"/>
      <c r="AC1124" s="323" t="s">
        <v>80</v>
      </c>
      <c r="AD1124" s="324"/>
      <c r="AE1124" s="324"/>
      <c r="AF1124" s="324"/>
      <c r="AG1124" s="324"/>
      <c r="AH1124" s="325" t="s">
        <v>722</v>
      </c>
      <c r="AI1124" s="326"/>
      <c r="AJ1124" s="326"/>
      <c r="AK1124" s="326"/>
      <c r="AL1124" s="327" t="s">
        <v>722</v>
      </c>
      <c r="AM1124" s="328"/>
      <c r="AN1124" s="328"/>
      <c r="AO1124" s="329"/>
      <c r="AP1124" s="322" t="s">
        <v>722</v>
      </c>
      <c r="AQ1124" s="322"/>
      <c r="AR1124" s="322"/>
      <c r="AS1124" s="322"/>
      <c r="AT1124" s="322"/>
      <c r="AU1124" s="322"/>
      <c r="AV1124" s="322"/>
      <c r="AW1124" s="322"/>
      <c r="AX1124" s="322"/>
      <c r="AY1124">
        <f>COUNTA($E$1124)</f>
        <v>1</v>
      </c>
    </row>
    <row r="1125" spans="1:51" ht="51.75" customHeight="1" x14ac:dyDescent="0.15">
      <c r="A1125" s="402">
        <v>16</v>
      </c>
      <c r="B1125" s="402">
        <v>1</v>
      </c>
      <c r="C1125" s="887" t="s">
        <v>815</v>
      </c>
      <c r="D1125" s="887"/>
      <c r="E1125" s="262" t="s">
        <v>817</v>
      </c>
      <c r="F1125" s="886"/>
      <c r="G1125" s="886"/>
      <c r="H1125" s="886"/>
      <c r="I1125" s="886"/>
      <c r="J1125" s="417">
        <v>4360005000451</v>
      </c>
      <c r="K1125" s="418"/>
      <c r="L1125" s="418"/>
      <c r="M1125" s="418"/>
      <c r="N1125" s="418"/>
      <c r="O1125" s="418"/>
      <c r="P1125" s="318" t="s">
        <v>814</v>
      </c>
      <c r="Q1125" s="318"/>
      <c r="R1125" s="318"/>
      <c r="S1125" s="318"/>
      <c r="T1125" s="318"/>
      <c r="U1125" s="318"/>
      <c r="V1125" s="318"/>
      <c r="W1125" s="318"/>
      <c r="X1125" s="318"/>
      <c r="Y1125" s="319">
        <v>59</v>
      </c>
      <c r="Z1125" s="320"/>
      <c r="AA1125" s="320"/>
      <c r="AB1125" s="321"/>
      <c r="AC1125" s="323" t="s">
        <v>80</v>
      </c>
      <c r="AD1125" s="324"/>
      <c r="AE1125" s="324"/>
      <c r="AF1125" s="324"/>
      <c r="AG1125" s="324"/>
      <c r="AH1125" s="325" t="s">
        <v>722</v>
      </c>
      <c r="AI1125" s="326"/>
      <c r="AJ1125" s="326"/>
      <c r="AK1125" s="326"/>
      <c r="AL1125" s="327" t="s">
        <v>722</v>
      </c>
      <c r="AM1125" s="328"/>
      <c r="AN1125" s="328"/>
      <c r="AO1125" s="329"/>
      <c r="AP1125" s="322" t="s">
        <v>722</v>
      </c>
      <c r="AQ1125" s="322"/>
      <c r="AR1125" s="322"/>
      <c r="AS1125" s="322"/>
      <c r="AT1125" s="322"/>
      <c r="AU1125" s="322"/>
      <c r="AV1125" s="322"/>
      <c r="AW1125" s="322"/>
      <c r="AX1125" s="322"/>
      <c r="AY1125">
        <f>COUNTA($E$1125)</f>
        <v>1</v>
      </c>
    </row>
    <row r="1126" spans="1:51" ht="51.75" customHeight="1" x14ac:dyDescent="0.15">
      <c r="A1126" s="402">
        <v>17</v>
      </c>
      <c r="B1126" s="402">
        <v>1</v>
      </c>
      <c r="C1126" s="887" t="s">
        <v>800</v>
      </c>
      <c r="D1126" s="887"/>
      <c r="E1126" s="886" t="s">
        <v>803</v>
      </c>
      <c r="F1126" s="886"/>
      <c r="G1126" s="886"/>
      <c r="H1126" s="886"/>
      <c r="I1126" s="886"/>
      <c r="J1126" s="417">
        <v>2021001059311</v>
      </c>
      <c r="K1126" s="418"/>
      <c r="L1126" s="418"/>
      <c r="M1126" s="418"/>
      <c r="N1126" s="418"/>
      <c r="O1126" s="418"/>
      <c r="P1126" s="318" t="s">
        <v>798</v>
      </c>
      <c r="Q1126" s="318"/>
      <c r="R1126" s="318"/>
      <c r="S1126" s="318"/>
      <c r="T1126" s="318"/>
      <c r="U1126" s="318"/>
      <c r="V1126" s="318"/>
      <c r="W1126" s="318"/>
      <c r="X1126" s="318"/>
      <c r="Y1126" s="319">
        <v>22</v>
      </c>
      <c r="Z1126" s="320"/>
      <c r="AA1126" s="320"/>
      <c r="AB1126" s="321"/>
      <c r="AC1126" s="323" t="s">
        <v>372</v>
      </c>
      <c r="AD1126" s="324"/>
      <c r="AE1126" s="324"/>
      <c r="AF1126" s="324"/>
      <c r="AG1126" s="324"/>
      <c r="AH1126" s="325">
        <v>3</v>
      </c>
      <c r="AI1126" s="326"/>
      <c r="AJ1126" s="326"/>
      <c r="AK1126" s="326"/>
      <c r="AL1126" s="327">
        <v>74.3</v>
      </c>
      <c r="AM1126" s="328"/>
      <c r="AN1126" s="328"/>
      <c r="AO1126" s="329"/>
      <c r="AP1126" s="322" t="s">
        <v>722</v>
      </c>
      <c r="AQ1126" s="322"/>
      <c r="AR1126" s="322"/>
      <c r="AS1126" s="322"/>
      <c r="AT1126" s="322"/>
      <c r="AU1126" s="322"/>
      <c r="AV1126" s="322"/>
      <c r="AW1126" s="322"/>
      <c r="AX1126" s="322"/>
      <c r="AY1126">
        <f>COUNTA($E$1126)</f>
        <v>1</v>
      </c>
    </row>
    <row r="1127" spans="1:51" ht="51.75" customHeight="1" x14ac:dyDescent="0.15">
      <c r="A1127" s="402">
        <v>18</v>
      </c>
      <c r="B1127" s="402">
        <v>1</v>
      </c>
      <c r="C1127" s="887" t="s">
        <v>800</v>
      </c>
      <c r="D1127" s="887"/>
      <c r="E1127" s="262" t="s">
        <v>803</v>
      </c>
      <c r="F1127" s="886"/>
      <c r="G1127" s="886"/>
      <c r="H1127" s="886"/>
      <c r="I1127" s="886"/>
      <c r="J1127" s="417">
        <v>2021001059311</v>
      </c>
      <c r="K1127" s="418"/>
      <c r="L1127" s="418"/>
      <c r="M1127" s="418"/>
      <c r="N1127" s="418"/>
      <c r="O1127" s="418"/>
      <c r="P1127" s="318" t="s">
        <v>798</v>
      </c>
      <c r="Q1127" s="318"/>
      <c r="R1127" s="318"/>
      <c r="S1127" s="318"/>
      <c r="T1127" s="318"/>
      <c r="U1127" s="318"/>
      <c r="V1127" s="318"/>
      <c r="W1127" s="318"/>
      <c r="X1127" s="318"/>
      <c r="Y1127" s="319">
        <v>20</v>
      </c>
      <c r="Z1127" s="320"/>
      <c r="AA1127" s="320"/>
      <c r="AB1127" s="321"/>
      <c r="AC1127" s="323" t="s">
        <v>372</v>
      </c>
      <c r="AD1127" s="324"/>
      <c r="AE1127" s="324"/>
      <c r="AF1127" s="324"/>
      <c r="AG1127" s="324"/>
      <c r="AH1127" s="325">
        <v>2</v>
      </c>
      <c r="AI1127" s="326"/>
      <c r="AJ1127" s="326"/>
      <c r="AK1127" s="326"/>
      <c r="AL1127" s="327">
        <v>67.2</v>
      </c>
      <c r="AM1127" s="328"/>
      <c r="AN1127" s="328"/>
      <c r="AO1127" s="329"/>
      <c r="AP1127" s="322" t="s">
        <v>722</v>
      </c>
      <c r="AQ1127" s="322"/>
      <c r="AR1127" s="322"/>
      <c r="AS1127" s="322"/>
      <c r="AT1127" s="322"/>
      <c r="AU1127" s="322"/>
      <c r="AV1127" s="322"/>
      <c r="AW1127" s="322"/>
      <c r="AX1127" s="322"/>
      <c r="AY1127">
        <f>COUNTA($E$1127)</f>
        <v>1</v>
      </c>
    </row>
    <row r="1128" spans="1:51" ht="39.950000000000003" hidden="1" customHeight="1" x14ac:dyDescent="0.15">
      <c r="A1128" s="402">
        <v>19</v>
      </c>
      <c r="B1128" s="402">
        <v>1</v>
      </c>
      <c r="C1128" s="887"/>
      <c r="D1128" s="887"/>
      <c r="E1128" s="262"/>
      <c r="F1128" s="886"/>
      <c r="G1128" s="886"/>
      <c r="H1128" s="886"/>
      <c r="I1128" s="88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9.950000000000003" hidden="1" customHeight="1" x14ac:dyDescent="0.15">
      <c r="A1129" s="402">
        <v>20</v>
      </c>
      <c r="B1129" s="402">
        <v>1</v>
      </c>
      <c r="C1129" s="887"/>
      <c r="D1129" s="887"/>
      <c r="E1129" s="262"/>
      <c r="F1129" s="886"/>
      <c r="G1129" s="886"/>
      <c r="H1129" s="886"/>
      <c r="I1129" s="88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9.950000000000003" hidden="1" customHeight="1" x14ac:dyDescent="0.15">
      <c r="A1130" s="402">
        <v>21</v>
      </c>
      <c r="B1130" s="402">
        <v>1</v>
      </c>
      <c r="C1130" s="887"/>
      <c r="D1130" s="887"/>
      <c r="E1130" s="262"/>
      <c r="F1130" s="886"/>
      <c r="G1130" s="886"/>
      <c r="H1130" s="886"/>
      <c r="I1130" s="88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9.950000000000003" hidden="1" customHeight="1" x14ac:dyDescent="0.15">
      <c r="A1131" s="402">
        <v>22</v>
      </c>
      <c r="B1131" s="402">
        <v>1</v>
      </c>
      <c r="C1131" s="887"/>
      <c r="D1131" s="887"/>
      <c r="E1131" s="886"/>
      <c r="F1131" s="886"/>
      <c r="G1131" s="886"/>
      <c r="H1131" s="886"/>
      <c r="I1131" s="88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9.950000000000003" hidden="1" customHeight="1" x14ac:dyDescent="0.15">
      <c r="A1132" s="402">
        <v>23</v>
      </c>
      <c r="B1132" s="402">
        <v>1</v>
      </c>
      <c r="C1132" s="887"/>
      <c r="D1132" s="887"/>
      <c r="E1132" s="886"/>
      <c r="F1132" s="886"/>
      <c r="G1132" s="886"/>
      <c r="H1132" s="886"/>
      <c r="I1132" s="88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9.950000000000003" hidden="1" customHeight="1" x14ac:dyDescent="0.15">
      <c r="A1133" s="402">
        <v>24</v>
      </c>
      <c r="B1133" s="402">
        <v>1</v>
      </c>
      <c r="C1133" s="887"/>
      <c r="D1133" s="887"/>
      <c r="E1133" s="886"/>
      <c r="F1133" s="886"/>
      <c r="G1133" s="886"/>
      <c r="H1133" s="886"/>
      <c r="I1133" s="88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9.950000000000003" hidden="1" customHeight="1" x14ac:dyDescent="0.15">
      <c r="A1134" s="402">
        <v>25</v>
      </c>
      <c r="B1134" s="402">
        <v>1</v>
      </c>
      <c r="C1134" s="887"/>
      <c r="D1134" s="887"/>
      <c r="E1134" s="262"/>
      <c r="F1134" s="886"/>
      <c r="G1134" s="886"/>
      <c r="H1134" s="886"/>
      <c r="I1134" s="88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7"/>
      <c r="D1135" s="887"/>
      <c r="E1135" s="262"/>
      <c r="F1135" s="886"/>
      <c r="G1135" s="886"/>
      <c r="H1135" s="886"/>
      <c r="I1135" s="88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7"/>
      <c r="D1136" s="887"/>
      <c r="E1136" s="886"/>
      <c r="F1136" s="886"/>
      <c r="G1136" s="886"/>
      <c r="H1136" s="886"/>
      <c r="I1136" s="88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7"/>
      <c r="D1137" s="887"/>
      <c r="E1137" s="262"/>
      <c r="F1137" s="886"/>
      <c r="G1137" s="886"/>
      <c r="H1137" s="886"/>
      <c r="I1137" s="88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7"/>
      <c r="D1138" s="887"/>
      <c r="E1138" s="886"/>
      <c r="F1138" s="886"/>
      <c r="G1138" s="886"/>
      <c r="H1138" s="886"/>
      <c r="I1138" s="88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7"/>
      <c r="D1139" s="887"/>
      <c r="E1139" s="886"/>
      <c r="F1139" s="886"/>
      <c r="G1139" s="886"/>
      <c r="H1139" s="886"/>
      <c r="I1139" s="88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889"/>
      <c r="AQ1139" s="890"/>
      <c r="AR1139" s="890"/>
      <c r="AS1139" s="890"/>
      <c r="AT1139" s="890"/>
      <c r="AU1139" s="890"/>
      <c r="AV1139" s="890"/>
      <c r="AW1139" s="890"/>
      <c r="AX1139" s="89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79" max="49" man="1"/>
    <brk id="186" max="49" man="1"/>
    <brk id="707" max="49" man="1"/>
    <brk id="725" max="49" man="1"/>
    <brk id="735" max="49" man="1"/>
    <brk id="786" max="49" man="1"/>
    <brk id="874" max="49" man="1"/>
    <brk id="1107"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716</v>
      </c>
      <c r="R3" s="13" t="str">
        <f t="shared" ref="R3:R8" si="3">IF(Q3="","",P3)</f>
        <v>委託・請負</v>
      </c>
      <c r="S3" s="13" t="str">
        <f t="shared" ref="S3:S8" si="4">IF(R3="",S2,IF(S2&lt;&gt;"",CONCATENATE(S2,"、",R3),R3))</f>
        <v>委託・請負</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716</v>
      </c>
      <c r="R4" s="13" t="str">
        <f t="shared" si="3"/>
        <v>補助</v>
      </c>
      <c r="S4" s="13" t="str">
        <f t="shared" si="4"/>
        <v>委託・請負、補助</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716</v>
      </c>
      <c r="M5" s="13" t="str">
        <f t="shared" si="2"/>
        <v>防衛関係</v>
      </c>
      <c r="N5" s="13" t="str">
        <f t="shared" si="6"/>
        <v>防衛関係</v>
      </c>
      <c r="O5" s="13"/>
      <c r="P5" s="12" t="s">
        <v>77</v>
      </c>
      <c r="Q5" s="17"/>
      <c r="R5" s="13" t="str">
        <f t="shared" si="3"/>
        <v/>
      </c>
      <c r="S5" s="13" t="str">
        <f t="shared" si="4"/>
        <v>委託・請負、補助</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委託・請負、補助</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委託・請負、補助</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委託・請負、補助</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防衛関係</v>
      </c>
      <c r="O10" s="13"/>
      <c r="P10" s="13" t="str">
        <f>S8</f>
        <v>委託・請負、補助</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348</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1001"/>
      <c r="Z2" s="410"/>
      <c r="AA2" s="411"/>
      <c r="AB2" s="1005" t="s">
        <v>11</v>
      </c>
      <c r="AC2" s="1006"/>
      <c r="AD2" s="1007"/>
      <c r="AE2" s="993" t="s">
        <v>390</v>
      </c>
      <c r="AF2" s="993"/>
      <c r="AG2" s="993"/>
      <c r="AH2" s="993"/>
      <c r="AI2" s="993" t="s">
        <v>412</v>
      </c>
      <c r="AJ2" s="993"/>
      <c r="AK2" s="993"/>
      <c r="AL2" s="454"/>
      <c r="AM2" s="993" t="s">
        <v>509</v>
      </c>
      <c r="AN2" s="993"/>
      <c r="AO2" s="993"/>
      <c r="AP2" s="454"/>
      <c r="AQ2" s="215" t="s">
        <v>232</v>
      </c>
      <c r="AR2" s="199"/>
      <c r="AS2" s="199"/>
      <c r="AT2" s="200"/>
      <c r="AU2" s="370" t="s">
        <v>134</v>
      </c>
      <c r="AV2" s="370"/>
      <c r="AW2" s="370"/>
      <c r="AX2" s="371"/>
      <c r="AY2" s="34">
        <f>COUNTA($G$4)</f>
        <v>0</v>
      </c>
    </row>
    <row r="3" spans="1:51" ht="18.75" customHeight="1" x14ac:dyDescent="0.15">
      <c r="A3" s="508"/>
      <c r="B3" s="509"/>
      <c r="C3" s="509"/>
      <c r="D3" s="509"/>
      <c r="E3" s="509"/>
      <c r="F3" s="510"/>
      <c r="G3" s="563"/>
      <c r="H3" s="376"/>
      <c r="I3" s="376"/>
      <c r="J3" s="376"/>
      <c r="K3" s="376"/>
      <c r="L3" s="376"/>
      <c r="M3" s="376"/>
      <c r="N3" s="376"/>
      <c r="O3" s="564"/>
      <c r="P3" s="576"/>
      <c r="Q3" s="376"/>
      <c r="R3" s="376"/>
      <c r="S3" s="376"/>
      <c r="T3" s="376"/>
      <c r="U3" s="376"/>
      <c r="V3" s="376"/>
      <c r="W3" s="376"/>
      <c r="X3" s="564"/>
      <c r="Y3" s="1002"/>
      <c r="Z3" s="1003"/>
      <c r="AA3" s="1004"/>
      <c r="AB3" s="1008"/>
      <c r="AC3" s="1009"/>
      <c r="AD3" s="1010"/>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1"/>
      <c r="B4" s="509"/>
      <c r="C4" s="509"/>
      <c r="D4" s="509"/>
      <c r="E4" s="509"/>
      <c r="F4" s="510"/>
      <c r="G4" s="536"/>
      <c r="H4" s="1011"/>
      <c r="I4" s="1011"/>
      <c r="J4" s="1011"/>
      <c r="K4" s="1011"/>
      <c r="L4" s="1011"/>
      <c r="M4" s="1011"/>
      <c r="N4" s="1011"/>
      <c r="O4" s="1012"/>
      <c r="P4" s="191"/>
      <c r="Q4" s="1019"/>
      <c r="R4" s="1019"/>
      <c r="S4" s="1019"/>
      <c r="T4" s="1019"/>
      <c r="U4" s="1019"/>
      <c r="V4" s="1019"/>
      <c r="W4" s="1019"/>
      <c r="X4" s="1020"/>
      <c r="Y4" s="997" t="s">
        <v>12</v>
      </c>
      <c r="Z4" s="998"/>
      <c r="AA4" s="999"/>
      <c r="AB4" s="547"/>
      <c r="AC4" s="1000"/>
      <c r="AD4" s="1000"/>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2"/>
      <c r="B5" s="513"/>
      <c r="C5" s="513"/>
      <c r="D5" s="513"/>
      <c r="E5" s="513"/>
      <c r="F5" s="514"/>
      <c r="G5" s="1013"/>
      <c r="H5" s="1014"/>
      <c r="I5" s="1014"/>
      <c r="J5" s="1014"/>
      <c r="K5" s="1014"/>
      <c r="L5" s="1014"/>
      <c r="M5" s="1014"/>
      <c r="N5" s="1014"/>
      <c r="O5" s="1015"/>
      <c r="P5" s="1021"/>
      <c r="Q5" s="1021"/>
      <c r="R5" s="1021"/>
      <c r="S5" s="1021"/>
      <c r="T5" s="1021"/>
      <c r="U5" s="1021"/>
      <c r="V5" s="1021"/>
      <c r="W5" s="1021"/>
      <c r="X5" s="1022"/>
      <c r="Y5" s="303" t="s">
        <v>54</v>
      </c>
      <c r="Z5" s="994"/>
      <c r="AA5" s="995"/>
      <c r="AB5" s="518"/>
      <c r="AC5" s="996"/>
      <c r="AD5" s="996"/>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2"/>
      <c r="B6" s="513"/>
      <c r="C6" s="513"/>
      <c r="D6" s="513"/>
      <c r="E6" s="513"/>
      <c r="F6" s="514"/>
      <c r="G6" s="1016"/>
      <c r="H6" s="1017"/>
      <c r="I6" s="1017"/>
      <c r="J6" s="1017"/>
      <c r="K6" s="1017"/>
      <c r="L6" s="1017"/>
      <c r="M6" s="1017"/>
      <c r="N6" s="1017"/>
      <c r="O6" s="1018"/>
      <c r="P6" s="1023"/>
      <c r="Q6" s="1023"/>
      <c r="R6" s="1023"/>
      <c r="S6" s="1023"/>
      <c r="T6" s="1023"/>
      <c r="U6" s="1023"/>
      <c r="V6" s="1023"/>
      <c r="W6" s="1023"/>
      <c r="X6" s="1024"/>
      <c r="Y6" s="1025" t="s">
        <v>13</v>
      </c>
      <c r="Z6" s="994"/>
      <c r="AA6" s="995"/>
      <c r="AB6" s="457" t="s">
        <v>180</v>
      </c>
      <c r="AC6" s="1026"/>
      <c r="AD6" s="1026"/>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4" t="s">
        <v>380</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08" t="s">
        <v>348</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1001"/>
      <c r="Z9" s="410"/>
      <c r="AA9" s="411"/>
      <c r="AB9" s="1005" t="s">
        <v>11</v>
      </c>
      <c r="AC9" s="1006"/>
      <c r="AD9" s="1007"/>
      <c r="AE9" s="993" t="s">
        <v>390</v>
      </c>
      <c r="AF9" s="993"/>
      <c r="AG9" s="993"/>
      <c r="AH9" s="993"/>
      <c r="AI9" s="993" t="s">
        <v>412</v>
      </c>
      <c r="AJ9" s="993"/>
      <c r="AK9" s="993"/>
      <c r="AL9" s="454"/>
      <c r="AM9" s="993" t="s">
        <v>509</v>
      </c>
      <c r="AN9" s="993"/>
      <c r="AO9" s="993"/>
      <c r="AP9" s="454"/>
      <c r="AQ9" s="215" t="s">
        <v>232</v>
      </c>
      <c r="AR9" s="199"/>
      <c r="AS9" s="199"/>
      <c r="AT9" s="200"/>
      <c r="AU9" s="370" t="s">
        <v>134</v>
      </c>
      <c r="AV9" s="370"/>
      <c r="AW9" s="370"/>
      <c r="AX9" s="371"/>
      <c r="AY9" s="34">
        <f>COUNTA($G$11)</f>
        <v>0</v>
      </c>
    </row>
    <row r="10" spans="1:51" ht="18.75" customHeight="1" x14ac:dyDescent="0.15">
      <c r="A10" s="508"/>
      <c r="B10" s="509"/>
      <c r="C10" s="509"/>
      <c r="D10" s="509"/>
      <c r="E10" s="509"/>
      <c r="F10" s="510"/>
      <c r="G10" s="563"/>
      <c r="H10" s="376"/>
      <c r="I10" s="376"/>
      <c r="J10" s="376"/>
      <c r="K10" s="376"/>
      <c r="L10" s="376"/>
      <c r="M10" s="376"/>
      <c r="N10" s="376"/>
      <c r="O10" s="564"/>
      <c r="P10" s="576"/>
      <c r="Q10" s="376"/>
      <c r="R10" s="376"/>
      <c r="S10" s="376"/>
      <c r="T10" s="376"/>
      <c r="U10" s="376"/>
      <c r="V10" s="376"/>
      <c r="W10" s="376"/>
      <c r="X10" s="564"/>
      <c r="Y10" s="1002"/>
      <c r="Z10" s="1003"/>
      <c r="AA10" s="1004"/>
      <c r="AB10" s="1008"/>
      <c r="AC10" s="1009"/>
      <c r="AD10" s="1010"/>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1"/>
      <c r="B11" s="509"/>
      <c r="C11" s="509"/>
      <c r="D11" s="509"/>
      <c r="E11" s="509"/>
      <c r="F11" s="510"/>
      <c r="G11" s="536"/>
      <c r="H11" s="1011"/>
      <c r="I11" s="1011"/>
      <c r="J11" s="1011"/>
      <c r="K11" s="1011"/>
      <c r="L11" s="1011"/>
      <c r="M11" s="1011"/>
      <c r="N11" s="1011"/>
      <c r="O11" s="1012"/>
      <c r="P11" s="191"/>
      <c r="Q11" s="1019"/>
      <c r="R11" s="1019"/>
      <c r="S11" s="1019"/>
      <c r="T11" s="1019"/>
      <c r="U11" s="1019"/>
      <c r="V11" s="1019"/>
      <c r="W11" s="1019"/>
      <c r="X11" s="1020"/>
      <c r="Y11" s="997" t="s">
        <v>12</v>
      </c>
      <c r="Z11" s="998"/>
      <c r="AA11" s="999"/>
      <c r="AB11" s="547"/>
      <c r="AC11" s="1000"/>
      <c r="AD11" s="1000"/>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2"/>
      <c r="B12" s="513"/>
      <c r="C12" s="513"/>
      <c r="D12" s="513"/>
      <c r="E12" s="513"/>
      <c r="F12" s="514"/>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18"/>
      <c r="AC12" s="996"/>
      <c r="AD12" s="996"/>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3"/>
      <c r="B13" s="644"/>
      <c r="C13" s="644"/>
      <c r="D13" s="644"/>
      <c r="E13" s="644"/>
      <c r="F13" s="645"/>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57" t="s">
        <v>180</v>
      </c>
      <c r="AC13" s="1026"/>
      <c r="AD13" s="1026"/>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4" t="s">
        <v>380</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08" t="s">
        <v>348</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1001"/>
      <c r="Z16" s="410"/>
      <c r="AA16" s="411"/>
      <c r="AB16" s="1005" t="s">
        <v>11</v>
      </c>
      <c r="AC16" s="1006"/>
      <c r="AD16" s="1007"/>
      <c r="AE16" s="993" t="s">
        <v>390</v>
      </c>
      <c r="AF16" s="993"/>
      <c r="AG16" s="993"/>
      <c r="AH16" s="993"/>
      <c r="AI16" s="993" t="s">
        <v>412</v>
      </c>
      <c r="AJ16" s="993"/>
      <c r="AK16" s="993"/>
      <c r="AL16" s="454"/>
      <c r="AM16" s="993" t="s">
        <v>509</v>
      </c>
      <c r="AN16" s="993"/>
      <c r="AO16" s="993"/>
      <c r="AP16" s="454"/>
      <c r="AQ16" s="215" t="s">
        <v>232</v>
      </c>
      <c r="AR16" s="199"/>
      <c r="AS16" s="199"/>
      <c r="AT16" s="200"/>
      <c r="AU16" s="370" t="s">
        <v>134</v>
      </c>
      <c r="AV16" s="370"/>
      <c r="AW16" s="370"/>
      <c r="AX16" s="371"/>
      <c r="AY16" s="34">
        <f>COUNTA($G$18)</f>
        <v>0</v>
      </c>
    </row>
    <row r="17" spans="1:51" ht="18.75" customHeight="1" x14ac:dyDescent="0.15">
      <c r="A17" s="508"/>
      <c r="B17" s="509"/>
      <c r="C17" s="509"/>
      <c r="D17" s="509"/>
      <c r="E17" s="509"/>
      <c r="F17" s="510"/>
      <c r="G17" s="563"/>
      <c r="H17" s="376"/>
      <c r="I17" s="376"/>
      <c r="J17" s="376"/>
      <c r="K17" s="376"/>
      <c r="L17" s="376"/>
      <c r="M17" s="376"/>
      <c r="N17" s="376"/>
      <c r="O17" s="564"/>
      <c r="P17" s="576"/>
      <c r="Q17" s="376"/>
      <c r="R17" s="376"/>
      <c r="S17" s="376"/>
      <c r="T17" s="376"/>
      <c r="U17" s="376"/>
      <c r="V17" s="376"/>
      <c r="W17" s="376"/>
      <c r="X17" s="564"/>
      <c r="Y17" s="1002"/>
      <c r="Z17" s="1003"/>
      <c r="AA17" s="1004"/>
      <c r="AB17" s="1008"/>
      <c r="AC17" s="1009"/>
      <c r="AD17" s="1010"/>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1"/>
      <c r="B18" s="509"/>
      <c r="C18" s="509"/>
      <c r="D18" s="509"/>
      <c r="E18" s="509"/>
      <c r="F18" s="510"/>
      <c r="G18" s="536"/>
      <c r="H18" s="1011"/>
      <c r="I18" s="1011"/>
      <c r="J18" s="1011"/>
      <c r="K18" s="1011"/>
      <c r="L18" s="1011"/>
      <c r="M18" s="1011"/>
      <c r="N18" s="1011"/>
      <c r="O18" s="1012"/>
      <c r="P18" s="191"/>
      <c r="Q18" s="1019"/>
      <c r="R18" s="1019"/>
      <c r="S18" s="1019"/>
      <c r="T18" s="1019"/>
      <c r="U18" s="1019"/>
      <c r="V18" s="1019"/>
      <c r="W18" s="1019"/>
      <c r="X18" s="1020"/>
      <c r="Y18" s="997" t="s">
        <v>12</v>
      </c>
      <c r="Z18" s="998"/>
      <c r="AA18" s="999"/>
      <c r="AB18" s="547"/>
      <c r="AC18" s="1000"/>
      <c r="AD18" s="1000"/>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2"/>
      <c r="B19" s="513"/>
      <c r="C19" s="513"/>
      <c r="D19" s="513"/>
      <c r="E19" s="513"/>
      <c r="F19" s="514"/>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18"/>
      <c r="AC19" s="996"/>
      <c r="AD19" s="996"/>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3"/>
      <c r="B20" s="644"/>
      <c r="C20" s="644"/>
      <c r="D20" s="644"/>
      <c r="E20" s="644"/>
      <c r="F20" s="645"/>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57" t="s">
        <v>180</v>
      </c>
      <c r="AC20" s="1026"/>
      <c r="AD20" s="1026"/>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4" t="s">
        <v>380</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08" t="s">
        <v>348</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1001"/>
      <c r="Z23" s="410"/>
      <c r="AA23" s="411"/>
      <c r="AB23" s="1005" t="s">
        <v>11</v>
      </c>
      <c r="AC23" s="1006"/>
      <c r="AD23" s="1007"/>
      <c r="AE23" s="993" t="s">
        <v>390</v>
      </c>
      <c r="AF23" s="993"/>
      <c r="AG23" s="993"/>
      <c r="AH23" s="993"/>
      <c r="AI23" s="993" t="s">
        <v>412</v>
      </c>
      <c r="AJ23" s="993"/>
      <c r="AK23" s="993"/>
      <c r="AL23" s="454"/>
      <c r="AM23" s="993" t="s">
        <v>509</v>
      </c>
      <c r="AN23" s="993"/>
      <c r="AO23" s="993"/>
      <c r="AP23" s="454"/>
      <c r="AQ23" s="215" t="s">
        <v>232</v>
      </c>
      <c r="AR23" s="199"/>
      <c r="AS23" s="199"/>
      <c r="AT23" s="200"/>
      <c r="AU23" s="370" t="s">
        <v>134</v>
      </c>
      <c r="AV23" s="370"/>
      <c r="AW23" s="370"/>
      <c r="AX23" s="371"/>
      <c r="AY23" s="34">
        <f>COUNTA($G$25)</f>
        <v>0</v>
      </c>
    </row>
    <row r="24" spans="1:51" ht="18.75" customHeight="1" x14ac:dyDescent="0.15">
      <c r="A24" s="508"/>
      <c r="B24" s="509"/>
      <c r="C24" s="509"/>
      <c r="D24" s="509"/>
      <c r="E24" s="509"/>
      <c r="F24" s="510"/>
      <c r="G24" s="563"/>
      <c r="H24" s="376"/>
      <c r="I24" s="376"/>
      <c r="J24" s="376"/>
      <c r="K24" s="376"/>
      <c r="L24" s="376"/>
      <c r="M24" s="376"/>
      <c r="N24" s="376"/>
      <c r="O24" s="564"/>
      <c r="P24" s="576"/>
      <c r="Q24" s="376"/>
      <c r="R24" s="376"/>
      <c r="S24" s="376"/>
      <c r="T24" s="376"/>
      <c r="U24" s="376"/>
      <c r="V24" s="376"/>
      <c r="W24" s="376"/>
      <c r="X24" s="564"/>
      <c r="Y24" s="1002"/>
      <c r="Z24" s="1003"/>
      <c r="AA24" s="1004"/>
      <c r="AB24" s="1008"/>
      <c r="AC24" s="1009"/>
      <c r="AD24" s="1010"/>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1"/>
      <c r="B25" s="509"/>
      <c r="C25" s="509"/>
      <c r="D25" s="509"/>
      <c r="E25" s="509"/>
      <c r="F25" s="510"/>
      <c r="G25" s="536"/>
      <c r="H25" s="1011"/>
      <c r="I25" s="1011"/>
      <c r="J25" s="1011"/>
      <c r="K25" s="1011"/>
      <c r="L25" s="1011"/>
      <c r="M25" s="1011"/>
      <c r="N25" s="1011"/>
      <c r="O25" s="1012"/>
      <c r="P25" s="191"/>
      <c r="Q25" s="1019"/>
      <c r="R25" s="1019"/>
      <c r="S25" s="1019"/>
      <c r="T25" s="1019"/>
      <c r="U25" s="1019"/>
      <c r="V25" s="1019"/>
      <c r="W25" s="1019"/>
      <c r="X25" s="1020"/>
      <c r="Y25" s="997" t="s">
        <v>12</v>
      </c>
      <c r="Z25" s="998"/>
      <c r="AA25" s="999"/>
      <c r="AB25" s="547"/>
      <c r="AC25" s="1000"/>
      <c r="AD25" s="1000"/>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2"/>
      <c r="B26" s="513"/>
      <c r="C26" s="513"/>
      <c r="D26" s="513"/>
      <c r="E26" s="513"/>
      <c r="F26" s="514"/>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18"/>
      <c r="AC26" s="996"/>
      <c r="AD26" s="996"/>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3"/>
      <c r="B27" s="644"/>
      <c r="C27" s="644"/>
      <c r="D27" s="644"/>
      <c r="E27" s="644"/>
      <c r="F27" s="645"/>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57" t="s">
        <v>180</v>
      </c>
      <c r="AC27" s="1026"/>
      <c r="AD27" s="1026"/>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4" t="s">
        <v>380</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08" t="s">
        <v>348</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1001"/>
      <c r="Z30" s="410"/>
      <c r="AA30" s="411"/>
      <c r="AB30" s="1005" t="s">
        <v>11</v>
      </c>
      <c r="AC30" s="1006"/>
      <c r="AD30" s="1007"/>
      <c r="AE30" s="993" t="s">
        <v>390</v>
      </c>
      <c r="AF30" s="993"/>
      <c r="AG30" s="993"/>
      <c r="AH30" s="993"/>
      <c r="AI30" s="993" t="s">
        <v>412</v>
      </c>
      <c r="AJ30" s="993"/>
      <c r="AK30" s="993"/>
      <c r="AL30" s="454"/>
      <c r="AM30" s="993" t="s">
        <v>509</v>
      </c>
      <c r="AN30" s="993"/>
      <c r="AO30" s="993"/>
      <c r="AP30" s="454"/>
      <c r="AQ30" s="215" t="s">
        <v>232</v>
      </c>
      <c r="AR30" s="199"/>
      <c r="AS30" s="199"/>
      <c r="AT30" s="200"/>
      <c r="AU30" s="370" t="s">
        <v>134</v>
      </c>
      <c r="AV30" s="370"/>
      <c r="AW30" s="370"/>
      <c r="AX30" s="371"/>
      <c r="AY30" s="34">
        <f>COUNTA($G$32)</f>
        <v>0</v>
      </c>
    </row>
    <row r="31" spans="1:51"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1002"/>
      <c r="Z31" s="1003"/>
      <c r="AA31" s="1004"/>
      <c r="AB31" s="1008"/>
      <c r="AC31" s="1009"/>
      <c r="AD31" s="1010"/>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1"/>
      <c r="B32" s="509"/>
      <c r="C32" s="509"/>
      <c r="D32" s="509"/>
      <c r="E32" s="509"/>
      <c r="F32" s="510"/>
      <c r="G32" s="536"/>
      <c r="H32" s="1011"/>
      <c r="I32" s="1011"/>
      <c r="J32" s="1011"/>
      <c r="K32" s="1011"/>
      <c r="L32" s="1011"/>
      <c r="M32" s="1011"/>
      <c r="N32" s="1011"/>
      <c r="O32" s="1012"/>
      <c r="P32" s="191"/>
      <c r="Q32" s="1019"/>
      <c r="R32" s="1019"/>
      <c r="S32" s="1019"/>
      <c r="T32" s="1019"/>
      <c r="U32" s="1019"/>
      <c r="V32" s="1019"/>
      <c r="W32" s="1019"/>
      <c r="X32" s="1020"/>
      <c r="Y32" s="997" t="s">
        <v>12</v>
      </c>
      <c r="Z32" s="998"/>
      <c r="AA32" s="999"/>
      <c r="AB32" s="547"/>
      <c r="AC32" s="1000"/>
      <c r="AD32" s="1000"/>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2"/>
      <c r="B33" s="513"/>
      <c r="C33" s="513"/>
      <c r="D33" s="513"/>
      <c r="E33" s="513"/>
      <c r="F33" s="514"/>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18"/>
      <c r="AC33" s="996"/>
      <c r="AD33" s="996"/>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3"/>
      <c r="B34" s="644"/>
      <c r="C34" s="644"/>
      <c r="D34" s="644"/>
      <c r="E34" s="644"/>
      <c r="F34" s="645"/>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57" t="s">
        <v>180</v>
      </c>
      <c r="AC34" s="1026"/>
      <c r="AD34" s="1026"/>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4" t="s">
        <v>380</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08" t="s">
        <v>348</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1001"/>
      <c r="Z37" s="410"/>
      <c r="AA37" s="411"/>
      <c r="AB37" s="1005" t="s">
        <v>11</v>
      </c>
      <c r="AC37" s="1006"/>
      <c r="AD37" s="1007"/>
      <c r="AE37" s="993" t="s">
        <v>390</v>
      </c>
      <c r="AF37" s="993"/>
      <c r="AG37" s="993"/>
      <c r="AH37" s="993"/>
      <c r="AI37" s="993" t="s">
        <v>412</v>
      </c>
      <c r="AJ37" s="993"/>
      <c r="AK37" s="993"/>
      <c r="AL37" s="454"/>
      <c r="AM37" s="993" t="s">
        <v>509</v>
      </c>
      <c r="AN37" s="993"/>
      <c r="AO37" s="993"/>
      <c r="AP37" s="454"/>
      <c r="AQ37" s="215" t="s">
        <v>232</v>
      </c>
      <c r="AR37" s="199"/>
      <c r="AS37" s="199"/>
      <c r="AT37" s="200"/>
      <c r="AU37" s="370" t="s">
        <v>134</v>
      </c>
      <c r="AV37" s="370"/>
      <c r="AW37" s="370"/>
      <c r="AX37" s="371"/>
      <c r="AY37" s="34">
        <f>COUNTA($G$39)</f>
        <v>0</v>
      </c>
    </row>
    <row r="38" spans="1:51" ht="18.75"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1002"/>
      <c r="Z38" s="1003"/>
      <c r="AA38" s="1004"/>
      <c r="AB38" s="1008"/>
      <c r="AC38" s="1009"/>
      <c r="AD38" s="1010"/>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1"/>
      <c r="B39" s="509"/>
      <c r="C39" s="509"/>
      <c r="D39" s="509"/>
      <c r="E39" s="509"/>
      <c r="F39" s="510"/>
      <c r="G39" s="536"/>
      <c r="H39" s="1011"/>
      <c r="I39" s="1011"/>
      <c r="J39" s="1011"/>
      <c r="K39" s="1011"/>
      <c r="L39" s="1011"/>
      <c r="M39" s="1011"/>
      <c r="N39" s="1011"/>
      <c r="O39" s="1012"/>
      <c r="P39" s="191"/>
      <c r="Q39" s="1019"/>
      <c r="R39" s="1019"/>
      <c r="S39" s="1019"/>
      <c r="T39" s="1019"/>
      <c r="U39" s="1019"/>
      <c r="V39" s="1019"/>
      <c r="W39" s="1019"/>
      <c r="X39" s="1020"/>
      <c r="Y39" s="997" t="s">
        <v>12</v>
      </c>
      <c r="Z39" s="998"/>
      <c r="AA39" s="999"/>
      <c r="AB39" s="547"/>
      <c r="AC39" s="1000"/>
      <c r="AD39" s="1000"/>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2"/>
      <c r="B40" s="513"/>
      <c r="C40" s="513"/>
      <c r="D40" s="513"/>
      <c r="E40" s="513"/>
      <c r="F40" s="514"/>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18"/>
      <c r="AC40" s="996"/>
      <c r="AD40" s="996"/>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3"/>
      <c r="B41" s="644"/>
      <c r="C41" s="644"/>
      <c r="D41" s="644"/>
      <c r="E41" s="644"/>
      <c r="F41" s="645"/>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57" t="s">
        <v>180</v>
      </c>
      <c r="AC41" s="1026"/>
      <c r="AD41" s="1026"/>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4" t="s">
        <v>380</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08" t="s">
        <v>348</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1001"/>
      <c r="Z44" s="410"/>
      <c r="AA44" s="411"/>
      <c r="AB44" s="1005" t="s">
        <v>11</v>
      </c>
      <c r="AC44" s="1006"/>
      <c r="AD44" s="1007"/>
      <c r="AE44" s="993" t="s">
        <v>390</v>
      </c>
      <c r="AF44" s="993"/>
      <c r="AG44" s="993"/>
      <c r="AH44" s="993"/>
      <c r="AI44" s="993" t="s">
        <v>412</v>
      </c>
      <c r="AJ44" s="993"/>
      <c r="AK44" s="993"/>
      <c r="AL44" s="454"/>
      <c r="AM44" s="993" t="s">
        <v>509</v>
      </c>
      <c r="AN44" s="993"/>
      <c r="AO44" s="993"/>
      <c r="AP44" s="454"/>
      <c r="AQ44" s="215" t="s">
        <v>232</v>
      </c>
      <c r="AR44" s="199"/>
      <c r="AS44" s="199"/>
      <c r="AT44" s="200"/>
      <c r="AU44" s="370" t="s">
        <v>134</v>
      </c>
      <c r="AV44" s="370"/>
      <c r="AW44" s="370"/>
      <c r="AX44" s="371"/>
      <c r="AY44" s="34">
        <f>COUNTA($G$46)</f>
        <v>0</v>
      </c>
    </row>
    <row r="45" spans="1:51" ht="18.75"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1002"/>
      <c r="Z45" s="1003"/>
      <c r="AA45" s="1004"/>
      <c r="AB45" s="1008"/>
      <c r="AC45" s="1009"/>
      <c r="AD45" s="1010"/>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1"/>
      <c r="B46" s="509"/>
      <c r="C46" s="509"/>
      <c r="D46" s="509"/>
      <c r="E46" s="509"/>
      <c r="F46" s="510"/>
      <c r="G46" s="536"/>
      <c r="H46" s="1011"/>
      <c r="I46" s="1011"/>
      <c r="J46" s="1011"/>
      <c r="K46" s="1011"/>
      <c r="L46" s="1011"/>
      <c r="M46" s="1011"/>
      <c r="N46" s="1011"/>
      <c r="O46" s="1012"/>
      <c r="P46" s="191"/>
      <c r="Q46" s="1019"/>
      <c r="R46" s="1019"/>
      <c r="S46" s="1019"/>
      <c r="T46" s="1019"/>
      <c r="U46" s="1019"/>
      <c r="V46" s="1019"/>
      <c r="W46" s="1019"/>
      <c r="X46" s="1020"/>
      <c r="Y46" s="997" t="s">
        <v>12</v>
      </c>
      <c r="Z46" s="998"/>
      <c r="AA46" s="999"/>
      <c r="AB46" s="547"/>
      <c r="AC46" s="1000"/>
      <c r="AD46" s="1000"/>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2"/>
      <c r="B47" s="513"/>
      <c r="C47" s="513"/>
      <c r="D47" s="513"/>
      <c r="E47" s="513"/>
      <c r="F47" s="514"/>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18"/>
      <c r="AC47" s="996"/>
      <c r="AD47" s="996"/>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3"/>
      <c r="B48" s="644"/>
      <c r="C48" s="644"/>
      <c r="D48" s="644"/>
      <c r="E48" s="644"/>
      <c r="F48" s="645"/>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57" t="s">
        <v>180</v>
      </c>
      <c r="AC48" s="1026"/>
      <c r="AD48" s="1026"/>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4" t="s">
        <v>380</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08" t="s">
        <v>348</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1001"/>
      <c r="Z51" s="410"/>
      <c r="AA51" s="411"/>
      <c r="AB51" s="454" t="s">
        <v>11</v>
      </c>
      <c r="AC51" s="1006"/>
      <c r="AD51" s="1007"/>
      <c r="AE51" s="993" t="s">
        <v>390</v>
      </c>
      <c r="AF51" s="993"/>
      <c r="AG51" s="993"/>
      <c r="AH51" s="993"/>
      <c r="AI51" s="993" t="s">
        <v>412</v>
      </c>
      <c r="AJ51" s="993"/>
      <c r="AK51" s="993"/>
      <c r="AL51" s="454"/>
      <c r="AM51" s="993" t="s">
        <v>509</v>
      </c>
      <c r="AN51" s="993"/>
      <c r="AO51" s="993"/>
      <c r="AP51" s="454"/>
      <c r="AQ51" s="215" t="s">
        <v>232</v>
      </c>
      <c r="AR51" s="199"/>
      <c r="AS51" s="199"/>
      <c r="AT51" s="200"/>
      <c r="AU51" s="370" t="s">
        <v>134</v>
      </c>
      <c r="AV51" s="370"/>
      <c r="AW51" s="370"/>
      <c r="AX51" s="371"/>
      <c r="AY51" s="34">
        <f>COUNTA($G$53)</f>
        <v>0</v>
      </c>
    </row>
    <row r="52" spans="1:51" ht="18.75"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1002"/>
      <c r="Z52" s="1003"/>
      <c r="AA52" s="1004"/>
      <c r="AB52" s="1008"/>
      <c r="AC52" s="1009"/>
      <c r="AD52" s="1010"/>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1"/>
      <c r="B53" s="509"/>
      <c r="C53" s="509"/>
      <c r="D53" s="509"/>
      <c r="E53" s="509"/>
      <c r="F53" s="510"/>
      <c r="G53" s="536"/>
      <c r="H53" s="1011"/>
      <c r="I53" s="1011"/>
      <c r="J53" s="1011"/>
      <c r="K53" s="1011"/>
      <c r="L53" s="1011"/>
      <c r="M53" s="1011"/>
      <c r="N53" s="1011"/>
      <c r="O53" s="1012"/>
      <c r="P53" s="191"/>
      <c r="Q53" s="1019"/>
      <c r="R53" s="1019"/>
      <c r="S53" s="1019"/>
      <c r="T53" s="1019"/>
      <c r="U53" s="1019"/>
      <c r="V53" s="1019"/>
      <c r="W53" s="1019"/>
      <c r="X53" s="1020"/>
      <c r="Y53" s="997" t="s">
        <v>12</v>
      </c>
      <c r="Z53" s="998"/>
      <c r="AA53" s="999"/>
      <c r="AB53" s="547"/>
      <c r="AC53" s="1000"/>
      <c r="AD53" s="1000"/>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2"/>
      <c r="B54" s="513"/>
      <c r="C54" s="513"/>
      <c r="D54" s="513"/>
      <c r="E54" s="513"/>
      <c r="F54" s="514"/>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18"/>
      <c r="AC54" s="996"/>
      <c r="AD54" s="996"/>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3"/>
      <c r="B55" s="644"/>
      <c r="C55" s="644"/>
      <c r="D55" s="644"/>
      <c r="E55" s="644"/>
      <c r="F55" s="645"/>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57" t="s">
        <v>180</v>
      </c>
      <c r="AC55" s="1026"/>
      <c r="AD55" s="1026"/>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4" t="s">
        <v>380</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08" t="s">
        <v>348</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1001"/>
      <c r="Z58" s="410"/>
      <c r="AA58" s="411"/>
      <c r="AB58" s="1005" t="s">
        <v>11</v>
      </c>
      <c r="AC58" s="1006"/>
      <c r="AD58" s="1007"/>
      <c r="AE58" s="993" t="s">
        <v>390</v>
      </c>
      <c r="AF58" s="993"/>
      <c r="AG58" s="993"/>
      <c r="AH58" s="993"/>
      <c r="AI58" s="993" t="s">
        <v>412</v>
      </c>
      <c r="AJ58" s="993"/>
      <c r="AK58" s="993"/>
      <c r="AL58" s="454"/>
      <c r="AM58" s="993" t="s">
        <v>509</v>
      </c>
      <c r="AN58" s="993"/>
      <c r="AO58" s="993"/>
      <c r="AP58" s="454"/>
      <c r="AQ58" s="215" t="s">
        <v>232</v>
      </c>
      <c r="AR58" s="199"/>
      <c r="AS58" s="199"/>
      <c r="AT58" s="200"/>
      <c r="AU58" s="370" t="s">
        <v>134</v>
      </c>
      <c r="AV58" s="370"/>
      <c r="AW58" s="370"/>
      <c r="AX58" s="371"/>
      <c r="AY58" s="34">
        <f>COUNTA($G$60)</f>
        <v>0</v>
      </c>
    </row>
    <row r="59" spans="1:51" ht="18.75"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1002"/>
      <c r="Z59" s="1003"/>
      <c r="AA59" s="1004"/>
      <c r="AB59" s="1008"/>
      <c r="AC59" s="1009"/>
      <c r="AD59" s="1010"/>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1"/>
      <c r="B60" s="509"/>
      <c r="C60" s="509"/>
      <c r="D60" s="509"/>
      <c r="E60" s="509"/>
      <c r="F60" s="510"/>
      <c r="G60" s="536"/>
      <c r="H60" s="1011"/>
      <c r="I60" s="1011"/>
      <c r="J60" s="1011"/>
      <c r="K60" s="1011"/>
      <c r="L60" s="1011"/>
      <c r="M60" s="1011"/>
      <c r="N60" s="1011"/>
      <c r="O60" s="1012"/>
      <c r="P60" s="191"/>
      <c r="Q60" s="1019"/>
      <c r="R60" s="1019"/>
      <c r="S60" s="1019"/>
      <c r="T60" s="1019"/>
      <c r="U60" s="1019"/>
      <c r="V60" s="1019"/>
      <c r="W60" s="1019"/>
      <c r="X60" s="1020"/>
      <c r="Y60" s="997" t="s">
        <v>12</v>
      </c>
      <c r="Z60" s="998"/>
      <c r="AA60" s="999"/>
      <c r="AB60" s="547"/>
      <c r="AC60" s="1000"/>
      <c r="AD60" s="1000"/>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2"/>
      <c r="B61" s="513"/>
      <c r="C61" s="513"/>
      <c r="D61" s="513"/>
      <c r="E61" s="513"/>
      <c r="F61" s="514"/>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18"/>
      <c r="AC61" s="996"/>
      <c r="AD61" s="996"/>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3"/>
      <c r="B62" s="644"/>
      <c r="C62" s="644"/>
      <c r="D62" s="644"/>
      <c r="E62" s="644"/>
      <c r="F62" s="645"/>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57" t="s">
        <v>180</v>
      </c>
      <c r="AC62" s="1026"/>
      <c r="AD62" s="1026"/>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4" t="s">
        <v>380</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08" t="s">
        <v>348</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1001"/>
      <c r="Z65" s="410"/>
      <c r="AA65" s="411"/>
      <c r="AB65" s="1005" t="s">
        <v>11</v>
      </c>
      <c r="AC65" s="1006"/>
      <c r="AD65" s="1007"/>
      <c r="AE65" s="993" t="s">
        <v>390</v>
      </c>
      <c r="AF65" s="993"/>
      <c r="AG65" s="993"/>
      <c r="AH65" s="993"/>
      <c r="AI65" s="993" t="s">
        <v>412</v>
      </c>
      <c r="AJ65" s="993"/>
      <c r="AK65" s="993"/>
      <c r="AL65" s="454"/>
      <c r="AM65" s="993" t="s">
        <v>509</v>
      </c>
      <c r="AN65" s="993"/>
      <c r="AO65" s="993"/>
      <c r="AP65" s="454"/>
      <c r="AQ65" s="215" t="s">
        <v>232</v>
      </c>
      <c r="AR65" s="199"/>
      <c r="AS65" s="199"/>
      <c r="AT65" s="200"/>
      <c r="AU65" s="370" t="s">
        <v>134</v>
      </c>
      <c r="AV65" s="370"/>
      <c r="AW65" s="370"/>
      <c r="AX65" s="371"/>
      <c r="AY65" s="34">
        <f>COUNTA($G$67)</f>
        <v>0</v>
      </c>
    </row>
    <row r="66" spans="1:51" ht="18.75" customHeight="1" x14ac:dyDescent="0.15">
      <c r="A66" s="508"/>
      <c r="B66" s="509"/>
      <c r="C66" s="509"/>
      <c r="D66" s="509"/>
      <c r="E66" s="509"/>
      <c r="F66" s="510"/>
      <c r="G66" s="563"/>
      <c r="H66" s="376"/>
      <c r="I66" s="376"/>
      <c r="J66" s="376"/>
      <c r="K66" s="376"/>
      <c r="L66" s="376"/>
      <c r="M66" s="376"/>
      <c r="N66" s="376"/>
      <c r="O66" s="564"/>
      <c r="P66" s="576"/>
      <c r="Q66" s="376"/>
      <c r="R66" s="376"/>
      <c r="S66" s="376"/>
      <c r="T66" s="376"/>
      <c r="U66" s="376"/>
      <c r="V66" s="376"/>
      <c r="W66" s="376"/>
      <c r="X66" s="564"/>
      <c r="Y66" s="1002"/>
      <c r="Z66" s="1003"/>
      <c r="AA66" s="1004"/>
      <c r="AB66" s="1008"/>
      <c r="AC66" s="1009"/>
      <c r="AD66" s="1010"/>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1"/>
      <c r="B67" s="509"/>
      <c r="C67" s="509"/>
      <c r="D67" s="509"/>
      <c r="E67" s="509"/>
      <c r="F67" s="510"/>
      <c r="G67" s="536"/>
      <c r="H67" s="1011"/>
      <c r="I67" s="1011"/>
      <c r="J67" s="1011"/>
      <c r="K67" s="1011"/>
      <c r="L67" s="1011"/>
      <c r="M67" s="1011"/>
      <c r="N67" s="1011"/>
      <c r="O67" s="1012"/>
      <c r="P67" s="191"/>
      <c r="Q67" s="1019"/>
      <c r="R67" s="1019"/>
      <c r="S67" s="1019"/>
      <c r="T67" s="1019"/>
      <c r="U67" s="1019"/>
      <c r="V67" s="1019"/>
      <c r="W67" s="1019"/>
      <c r="X67" s="1020"/>
      <c r="Y67" s="997" t="s">
        <v>12</v>
      </c>
      <c r="Z67" s="998"/>
      <c r="AA67" s="999"/>
      <c r="AB67" s="547"/>
      <c r="AC67" s="1000"/>
      <c r="AD67" s="1000"/>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2"/>
      <c r="B68" s="513"/>
      <c r="C68" s="513"/>
      <c r="D68" s="513"/>
      <c r="E68" s="513"/>
      <c r="F68" s="514"/>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18"/>
      <c r="AC68" s="996"/>
      <c r="AD68" s="996"/>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3"/>
      <c r="B69" s="644"/>
      <c r="C69" s="644"/>
      <c r="D69" s="644"/>
      <c r="E69" s="644"/>
      <c r="F69" s="645"/>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4" t="s">
        <v>380</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3"/>
      <c r="B4" s="1034"/>
      <c r="C4" s="1034"/>
      <c r="D4" s="1034"/>
      <c r="E4" s="1034"/>
      <c r="F4" s="1035"/>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3"/>
      <c r="B5" s="1034"/>
      <c r="C5" s="1034"/>
      <c r="D5" s="1034"/>
      <c r="E5" s="1034"/>
      <c r="F5" s="1035"/>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3"/>
      <c r="B6" s="1034"/>
      <c r="C6" s="1034"/>
      <c r="D6" s="1034"/>
      <c r="E6" s="1034"/>
      <c r="F6" s="1035"/>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3"/>
      <c r="B7" s="1034"/>
      <c r="C7" s="1034"/>
      <c r="D7" s="1034"/>
      <c r="E7" s="1034"/>
      <c r="F7" s="1035"/>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3"/>
      <c r="B8" s="1034"/>
      <c r="C8" s="1034"/>
      <c r="D8" s="1034"/>
      <c r="E8" s="1034"/>
      <c r="F8" s="1035"/>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3"/>
      <c r="B9" s="1034"/>
      <c r="C9" s="1034"/>
      <c r="D9" s="1034"/>
      <c r="E9" s="1034"/>
      <c r="F9" s="1035"/>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3"/>
      <c r="B10" s="1034"/>
      <c r="C10" s="1034"/>
      <c r="D10" s="1034"/>
      <c r="E10" s="1034"/>
      <c r="F10" s="1035"/>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3"/>
      <c r="B11" s="1034"/>
      <c r="C11" s="1034"/>
      <c r="D11" s="1034"/>
      <c r="E11" s="1034"/>
      <c r="F11" s="1035"/>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3"/>
      <c r="B12" s="1034"/>
      <c r="C12" s="1034"/>
      <c r="D12" s="1034"/>
      <c r="E12" s="1034"/>
      <c r="F12" s="1035"/>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3"/>
      <c r="B13" s="1034"/>
      <c r="C13" s="1034"/>
      <c r="D13" s="1034"/>
      <c r="E13" s="1034"/>
      <c r="F13" s="1035"/>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3"/>
      <c r="B14" s="1034"/>
      <c r="C14" s="1034"/>
      <c r="D14" s="1034"/>
      <c r="E14" s="1034"/>
      <c r="F14" s="103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3"/>
      <c r="B15" s="1034"/>
      <c r="C15" s="1034"/>
      <c r="D15" s="1034"/>
      <c r="E15" s="1034"/>
      <c r="F15" s="1035"/>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3"/>
      <c r="B16" s="1034"/>
      <c r="C16" s="1034"/>
      <c r="D16" s="1034"/>
      <c r="E16" s="1034"/>
      <c r="F16" s="1035"/>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3"/>
      <c r="B17" s="1034"/>
      <c r="C17" s="1034"/>
      <c r="D17" s="1034"/>
      <c r="E17" s="1034"/>
      <c r="F17" s="1035"/>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3"/>
      <c r="B18" s="1034"/>
      <c r="C18" s="1034"/>
      <c r="D18" s="1034"/>
      <c r="E18" s="1034"/>
      <c r="F18" s="1035"/>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3"/>
      <c r="B19" s="1034"/>
      <c r="C19" s="1034"/>
      <c r="D19" s="1034"/>
      <c r="E19" s="1034"/>
      <c r="F19" s="1035"/>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3"/>
      <c r="B20" s="1034"/>
      <c r="C20" s="1034"/>
      <c r="D20" s="1034"/>
      <c r="E20" s="1034"/>
      <c r="F20" s="1035"/>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3"/>
      <c r="B21" s="1034"/>
      <c r="C21" s="1034"/>
      <c r="D21" s="1034"/>
      <c r="E21" s="1034"/>
      <c r="F21" s="1035"/>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3"/>
      <c r="B22" s="1034"/>
      <c r="C22" s="1034"/>
      <c r="D22" s="1034"/>
      <c r="E22" s="1034"/>
      <c r="F22" s="1035"/>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3"/>
      <c r="B23" s="1034"/>
      <c r="C23" s="1034"/>
      <c r="D23" s="1034"/>
      <c r="E23" s="1034"/>
      <c r="F23" s="1035"/>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3"/>
      <c r="B24" s="1034"/>
      <c r="C24" s="1034"/>
      <c r="D24" s="1034"/>
      <c r="E24" s="1034"/>
      <c r="F24" s="1035"/>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3"/>
      <c r="B25" s="1034"/>
      <c r="C25" s="1034"/>
      <c r="D25" s="1034"/>
      <c r="E25" s="1034"/>
      <c r="F25" s="1035"/>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3"/>
      <c r="B26" s="1034"/>
      <c r="C26" s="1034"/>
      <c r="D26" s="1034"/>
      <c r="E26" s="1034"/>
      <c r="F26" s="1035"/>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3"/>
      <c r="B27" s="1034"/>
      <c r="C27" s="1034"/>
      <c r="D27" s="1034"/>
      <c r="E27" s="1034"/>
      <c r="F27" s="103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3"/>
      <c r="B28" s="1034"/>
      <c r="C28" s="1034"/>
      <c r="D28" s="1034"/>
      <c r="E28" s="1034"/>
      <c r="F28" s="1035"/>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3"/>
      <c r="B29" s="1034"/>
      <c r="C29" s="1034"/>
      <c r="D29" s="1034"/>
      <c r="E29" s="1034"/>
      <c r="F29" s="1035"/>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3"/>
      <c r="B30" s="1034"/>
      <c r="C30" s="1034"/>
      <c r="D30" s="1034"/>
      <c r="E30" s="1034"/>
      <c r="F30" s="1035"/>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3"/>
      <c r="B31" s="1034"/>
      <c r="C31" s="1034"/>
      <c r="D31" s="1034"/>
      <c r="E31" s="1034"/>
      <c r="F31" s="1035"/>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3"/>
      <c r="B32" s="1034"/>
      <c r="C32" s="1034"/>
      <c r="D32" s="1034"/>
      <c r="E32" s="1034"/>
      <c r="F32" s="1035"/>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3"/>
      <c r="B33" s="1034"/>
      <c r="C33" s="1034"/>
      <c r="D33" s="1034"/>
      <c r="E33" s="1034"/>
      <c r="F33" s="1035"/>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3"/>
      <c r="B34" s="1034"/>
      <c r="C34" s="1034"/>
      <c r="D34" s="1034"/>
      <c r="E34" s="1034"/>
      <c r="F34" s="1035"/>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3"/>
      <c r="B35" s="1034"/>
      <c r="C35" s="1034"/>
      <c r="D35" s="1034"/>
      <c r="E35" s="1034"/>
      <c r="F35" s="1035"/>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3"/>
      <c r="B36" s="1034"/>
      <c r="C36" s="1034"/>
      <c r="D36" s="1034"/>
      <c r="E36" s="1034"/>
      <c r="F36" s="1035"/>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3"/>
      <c r="B37" s="1034"/>
      <c r="C37" s="1034"/>
      <c r="D37" s="1034"/>
      <c r="E37" s="1034"/>
      <c r="F37" s="1035"/>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3"/>
      <c r="B38" s="1034"/>
      <c r="C38" s="1034"/>
      <c r="D38" s="1034"/>
      <c r="E38" s="1034"/>
      <c r="F38" s="1035"/>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3"/>
      <c r="B39" s="1034"/>
      <c r="C39" s="1034"/>
      <c r="D39" s="1034"/>
      <c r="E39" s="1034"/>
      <c r="F39" s="1035"/>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3"/>
      <c r="B40" s="1034"/>
      <c r="C40" s="1034"/>
      <c r="D40" s="1034"/>
      <c r="E40" s="1034"/>
      <c r="F40" s="103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3"/>
      <c r="B41" s="1034"/>
      <c r="C41" s="1034"/>
      <c r="D41" s="1034"/>
      <c r="E41" s="1034"/>
      <c r="F41" s="1035"/>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3"/>
      <c r="B42" s="1034"/>
      <c r="C42" s="1034"/>
      <c r="D42" s="1034"/>
      <c r="E42" s="1034"/>
      <c r="F42" s="1035"/>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3"/>
      <c r="B43" s="1034"/>
      <c r="C43" s="1034"/>
      <c r="D43" s="1034"/>
      <c r="E43" s="1034"/>
      <c r="F43" s="1035"/>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3"/>
      <c r="B44" s="1034"/>
      <c r="C44" s="1034"/>
      <c r="D44" s="1034"/>
      <c r="E44" s="1034"/>
      <c r="F44" s="1035"/>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3"/>
      <c r="B45" s="1034"/>
      <c r="C45" s="1034"/>
      <c r="D45" s="1034"/>
      <c r="E45" s="1034"/>
      <c r="F45" s="1035"/>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3"/>
      <c r="B46" s="1034"/>
      <c r="C46" s="1034"/>
      <c r="D46" s="1034"/>
      <c r="E46" s="1034"/>
      <c r="F46" s="1035"/>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3"/>
      <c r="B47" s="1034"/>
      <c r="C47" s="1034"/>
      <c r="D47" s="1034"/>
      <c r="E47" s="1034"/>
      <c r="F47" s="1035"/>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3"/>
      <c r="B48" s="1034"/>
      <c r="C48" s="1034"/>
      <c r="D48" s="1034"/>
      <c r="E48" s="1034"/>
      <c r="F48" s="1035"/>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3"/>
      <c r="B49" s="1034"/>
      <c r="C49" s="1034"/>
      <c r="D49" s="1034"/>
      <c r="E49" s="1034"/>
      <c r="F49" s="1035"/>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3"/>
      <c r="B50" s="1034"/>
      <c r="C50" s="1034"/>
      <c r="D50" s="1034"/>
      <c r="E50" s="1034"/>
      <c r="F50" s="1035"/>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3"/>
      <c r="B51" s="1034"/>
      <c r="C51" s="1034"/>
      <c r="D51" s="1034"/>
      <c r="E51" s="1034"/>
      <c r="F51" s="1035"/>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3"/>
      <c r="B52" s="1034"/>
      <c r="C52" s="1034"/>
      <c r="D52" s="1034"/>
      <c r="E52" s="1034"/>
      <c r="F52" s="1035"/>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3"/>
      <c r="B56" s="1034"/>
      <c r="C56" s="1034"/>
      <c r="D56" s="1034"/>
      <c r="E56" s="1034"/>
      <c r="F56" s="1035"/>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3"/>
      <c r="B57" s="1034"/>
      <c r="C57" s="1034"/>
      <c r="D57" s="1034"/>
      <c r="E57" s="1034"/>
      <c r="F57" s="1035"/>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3"/>
      <c r="B58" s="1034"/>
      <c r="C58" s="1034"/>
      <c r="D58" s="1034"/>
      <c r="E58" s="1034"/>
      <c r="F58" s="1035"/>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3"/>
      <c r="B59" s="1034"/>
      <c r="C59" s="1034"/>
      <c r="D59" s="1034"/>
      <c r="E59" s="1034"/>
      <c r="F59" s="1035"/>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3"/>
      <c r="B60" s="1034"/>
      <c r="C60" s="1034"/>
      <c r="D60" s="1034"/>
      <c r="E60" s="1034"/>
      <c r="F60" s="1035"/>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3"/>
      <c r="B61" s="1034"/>
      <c r="C61" s="1034"/>
      <c r="D61" s="1034"/>
      <c r="E61" s="1034"/>
      <c r="F61" s="1035"/>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3"/>
      <c r="B62" s="1034"/>
      <c r="C62" s="1034"/>
      <c r="D62" s="1034"/>
      <c r="E62" s="1034"/>
      <c r="F62" s="1035"/>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3"/>
      <c r="B63" s="1034"/>
      <c r="C63" s="1034"/>
      <c r="D63" s="1034"/>
      <c r="E63" s="1034"/>
      <c r="F63" s="1035"/>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3"/>
      <c r="B64" s="1034"/>
      <c r="C64" s="1034"/>
      <c r="D64" s="1034"/>
      <c r="E64" s="1034"/>
      <c r="F64" s="1035"/>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3"/>
      <c r="B65" s="1034"/>
      <c r="C65" s="1034"/>
      <c r="D65" s="1034"/>
      <c r="E65" s="1034"/>
      <c r="F65" s="1035"/>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3"/>
      <c r="B66" s="1034"/>
      <c r="C66" s="1034"/>
      <c r="D66" s="1034"/>
      <c r="E66" s="1034"/>
      <c r="F66" s="1035"/>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3"/>
      <c r="B67" s="1034"/>
      <c r="C67" s="1034"/>
      <c r="D67" s="1034"/>
      <c r="E67" s="1034"/>
      <c r="F67" s="103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3"/>
      <c r="B68" s="1034"/>
      <c r="C68" s="1034"/>
      <c r="D68" s="1034"/>
      <c r="E68" s="1034"/>
      <c r="F68" s="1035"/>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3"/>
      <c r="B69" s="1034"/>
      <c r="C69" s="1034"/>
      <c r="D69" s="1034"/>
      <c r="E69" s="1034"/>
      <c r="F69" s="1035"/>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3"/>
      <c r="B70" s="1034"/>
      <c r="C70" s="1034"/>
      <c r="D70" s="1034"/>
      <c r="E70" s="1034"/>
      <c r="F70" s="1035"/>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3"/>
      <c r="B71" s="1034"/>
      <c r="C71" s="1034"/>
      <c r="D71" s="1034"/>
      <c r="E71" s="1034"/>
      <c r="F71" s="1035"/>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3"/>
      <c r="B72" s="1034"/>
      <c r="C72" s="1034"/>
      <c r="D72" s="1034"/>
      <c r="E72" s="1034"/>
      <c r="F72" s="1035"/>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3"/>
      <c r="B73" s="1034"/>
      <c r="C73" s="1034"/>
      <c r="D73" s="1034"/>
      <c r="E73" s="1034"/>
      <c r="F73" s="1035"/>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3"/>
      <c r="B74" s="1034"/>
      <c r="C74" s="1034"/>
      <c r="D74" s="1034"/>
      <c r="E74" s="1034"/>
      <c r="F74" s="1035"/>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3"/>
      <c r="B75" s="1034"/>
      <c r="C75" s="1034"/>
      <c r="D75" s="1034"/>
      <c r="E75" s="1034"/>
      <c r="F75" s="1035"/>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3"/>
      <c r="B76" s="1034"/>
      <c r="C76" s="1034"/>
      <c r="D76" s="1034"/>
      <c r="E76" s="1034"/>
      <c r="F76" s="1035"/>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3"/>
      <c r="B77" s="1034"/>
      <c r="C77" s="1034"/>
      <c r="D77" s="1034"/>
      <c r="E77" s="1034"/>
      <c r="F77" s="1035"/>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3"/>
      <c r="B78" s="1034"/>
      <c r="C78" s="1034"/>
      <c r="D78" s="1034"/>
      <c r="E78" s="1034"/>
      <c r="F78" s="1035"/>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3"/>
      <c r="B79" s="1034"/>
      <c r="C79" s="1034"/>
      <c r="D79" s="1034"/>
      <c r="E79" s="1034"/>
      <c r="F79" s="1035"/>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3"/>
      <c r="B80" s="1034"/>
      <c r="C80" s="1034"/>
      <c r="D80" s="1034"/>
      <c r="E80" s="1034"/>
      <c r="F80" s="103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3"/>
      <c r="B81" s="1034"/>
      <c r="C81" s="1034"/>
      <c r="D81" s="1034"/>
      <c r="E81" s="1034"/>
      <c r="F81" s="1035"/>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3"/>
      <c r="B82" s="1034"/>
      <c r="C82" s="1034"/>
      <c r="D82" s="1034"/>
      <c r="E82" s="1034"/>
      <c r="F82" s="1035"/>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3"/>
      <c r="B83" s="1034"/>
      <c r="C83" s="1034"/>
      <c r="D83" s="1034"/>
      <c r="E83" s="1034"/>
      <c r="F83" s="1035"/>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3"/>
      <c r="B84" s="1034"/>
      <c r="C84" s="1034"/>
      <c r="D84" s="1034"/>
      <c r="E84" s="1034"/>
      <c r="F84" s="1035"/>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3"/>
      <c r="B85" s="1034"/>
      <c r="C85" s="1034"/>
      <c r="D85" s="1034"/>
      <c r="E85" s="1034"/>
      <c r="F85" s="1035"/>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3"/>
      <c r="B86" s="1034"/>
      <c r="C86" s="1034"/>
      <c r="D86" s="1034"/>
      <c r="E86" s="1034"/>
      <c r="F86" s="1035"/>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3"/>
      <c r="B87" s="1034"/>
      <c r="C87" s="1034"/>
      <c r="D87" s="1034"/>
      <c r="E87" s="1034"/>
      <c r="F87" s="1035"/>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3"/>
      <c r="B88" s="1034"/>
      <c r="C88" s="1034"/>
      <c r="D88" s="1034"/>
      <c r="E88" s="1034"/>
      <c r="F88" s="1035"/>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3"/>
      <c r="B89" s="1034"/>
      <c r="C89" s="1034"/>
      <c r="D89" s="1034"/>
      <c r="E89" s="1034"/>
      <c r="F89" s="1035"/>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3"/>
      <c r="B90" s="1034"/>
      <c r="C90" s="1034"/>
      <c r="D90" s="1034"/>
      <c r="E90" s="1034"/>
      <c r="F90" s="1035"/>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3"/>
      <c r="B91" s="1034"/>
      <c r="C91" s="1034"/>
      <c r="D91" s="1034"/>
      <c r="E91" s="1034"/>
      <c r="F91" s="1035"/>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3"/>
      <c r="B92" s="1034"/>
      <c r="C92" s="1034"/>
      <c r="D92" s="1034"/>
      <c r="E92" s="1034"/>
      <c r="F92" s="1035"/>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3"/>
      <c r="B93" s="1034"/>
      <c r="C93" s="1034"/>
      <c r="D93" s="1034"/>
      <c r="E93" s="1034"/>
      <c r="F93" s="103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3"/>
      <c r="B94" s="1034"/>
      <c r="C94" s="1034"/>
      <c r="D94" s="1034"/>
      <c r="E94" s="1034"/>
      <c r="F94" s="1035"/>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3"/>
      <c r="B95" s="1034"/>
      <c r="C95" s="1034"/>
      <c r="D95" s="1034"/>
      <c r="E95" s="1034"/>
      <c r="F95" s="1035"/>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3"/>
      <c r="B96" s="1034"/>
      <c r="C96" s="1034"/>
      <c r="D96" s="1034"/>
      <c r="E96" s="1034"/>
      <c r="F96" s="1035"/>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3"/>
      <c r="B97" s="1034"/>
      <c r="C97" s="1034"/>
      <c r="D97" s="1034"/>
      <c r="E97" s="1034"/>
      <c r="F97" s="1035"/>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3"/>
      <c r="B98" s="1034"/>
      <c r="C98" s="1034"/>
      <c r="D98" s="1034"/>
      <c r="E98" s="1034"/>
      <c r="F98" s="1035"/>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3"/>
      <c r="B99" s="1034"/>
      <c r="C99" s="1034"/>
      <c r="D99" s="1034"/>
      <c r="E99" s="1034"/>
      <c r="F99" s="1035"/>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3"/>
      <c r="B100" s="1034"/>
      <c r="C100" s="1034"/>
      <c r="D100" s="1034"/>
      <c r="E100" s="1034"/>
      <c r="F100" s="1035"/>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3"/>
      <c r="B101" s="1034"/>
      <c r="C101" s="1034"/>
      <c r="D101" s="1034"/>
      <c r="E101" s="1034"/>
      <c r="F101" s="1035"/>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3"/>
      <c r="B102" s="1034"/>
      <c r="C102" s="1034"/>
      <c r="D102" s="1034"/>
      <c r="E102" s="1034"/>
      <c r="F102" s="1035"/>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3"/>
      <c r="B103" s="1034"/>
      <c r="C103" s="1034"/>
      <c r="D103" s="1034"/>
      <c r="E103" s="1034"/>
      <c r="F103" s="1035"/>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3"/>
      <c r="B104" s="1034"/>
      <c r="C104" s="1034"/>
      <c r="D104" s="1034"/>
      <c r="E104" s="1034"/>
      <c r="F104" s="1035"/>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3"/>
      <c r="B105" s="1034"/>
      <c r="C105" s="1034"/>
      <c r="D105" s="1034"/>
      <c r="E105" s="1034"/>
      <c r="F105" s="1035"/>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3"/>
      <c r="B109" s="1034"/>
      <c r="C109" s="1034"/>
      <c r="D109" s="1034"/>
      <c r="E109" s="1034"/>
      <c r="F109" s="1035"/>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3"/>
      <c r="B110" s="1034"/>
      <c r="C110" s="1034"/>
      <c r="D110" s="1034"/>
      <c r="E110" s="1034"/>
      <c r="F110" s="1035"/>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3"/>
      <c r="B111" s="1034"/>
      <c r="C111" s="1034"/>
      <c r="D111" s="1034"/>
      <c r="E111" s="1034"/>
      <c r="F111" s="1035"/>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3"/>
      <c r="B112" s="1034"/>
      <c r="C112" s="1034"/>
      <c r="D112" s="1034"/>
      <c r="E112" s="1034"/>
      <c r="F112" s="1035"/>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3"/>
      <c r="B113" s="1034"/>
      <c r="C113" s="1034"/>
      <c r="D113" s="1034"/>
      <c r="E113" s="1034"/>
      <c r="F113" s="1035"/>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3"/>
      <c r="B114" s="1034"/>
      <c r="C114" s="1034"/>
      <c r="D114" s="1034"/>
      <c r="E114" s="1034"/>
      <c r="F114" s="1035"/>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3"/>
      <c r="B115" s="1034"/>
      <c r="C115" s="1034"/>
      <c r="D115" s="1034"/>
      <c r="E115" s="1034"/>
      <c r="F115" s="1035"/>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3"/>
      <c r="B116" s="1034"/>
      <c r="C116" s="1034"/>
      <c r="D116" s="1034"/>
      <c r="E116" s="1034"/>
      <c r="F116" s="1035"/>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3"/>
      <c r="B117" s="1034"/>
      <c r="C117" s="1034"/>
      <c r="D117" s="1034"/>
      <c r="E117" s="1034"/>
      <c r="F117" s="1035"/>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3"/>
      <c r="B118" s="1034"/>
      <c r="C118" s="1034"/>
      <c r="D118" s="1034"/>
      <c r="E118" s="1034"/>
      <c r="F118" s="1035"/>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3"/>
      <c r="B119" s="1034"/>
      <c r="C119" s="1034"/>
      <c r="D119" s="1034"/>
      <c r="E119" s="1034"/>
      <c r="F119" s="1035"/>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3"/>
      <c r="B120" s="1034"/>
      <c r="C120" s="1034"/>
      <c r="D120" s="1034"/>
      <c r="E120" s="1034"/>
      <c r="F120" s="103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3"/>
      <c r="B121" s="1034"/>
      <c r="C121" s="1034"/>
      <c r="D121" s="1034"/>
      <c r="E121" s="1034"/>
      <c r="F121" s="1035"/>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3"/>
      <c r="B122" s="1034"/>
      <c r="C122" s="1034"/>
      <c r="D122" s="1034"/>
      <c r="E122" s="1034"/>
      <c r="F122" s="1035"/>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3"/>
      <c r="B123" s="1034"/>
      <c r="C123" s="1034"/>
      <c r="D123" s="1034"/>
      <c r="E123" s="1034"/>
      <c r="F123" s="1035"/>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3"/>
      <c r="B124" s="1034"/>
      <c r="C124" s="1034"/>
      <c r="D124" s="1034"/>
      <c r="E124" s="1034"/>
      <c r="F124" s="1035"/>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3"/>
      <c r="B125" s="1034"/>
      <c r="C125" s="1034"/>
      <c r="D125" s="1034"/>
      <c r="E125" s="1034"/>
      <c r="F125" s="1035"/>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3"/>
      <c r="B126" s="1034"/>
      <c r="C126" s="1034"/>
      <c r="D126" s="1034"/>
      <c r="E126" s="1034"/>
      <c r="F126" s="1035"/>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3"/>
      <c r="B127" s="1034"/>
      <c r="C127" s="1034"/>
      <c r="D127" s="1034"/>
      <c r="E127" s="1034"/>
      <c r="F127" s="1035"/>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3"/>
      <c r="B128" s="1034"/>
      <c r="C128" s="1034"/>
      <c r="D128" s="1034"/>
      <c r="E128" s="1034"/>
      <c r="F128" s="1035"/>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3"/>
      <c r="B129" s="1034"/>
      <c r="C129" s="1034"/>
      <c r="D129" s="1034"/>
      <c r="E129" s="1034"/>
      <c r="F129" s="1035"/>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3"/>
      <c r="B130" s="1034"/>
      <c r="C130" s="1034"/>
      <c r="D130" s="1034"/>
      <c r="E130" s="1034"/>
      <c r="F130" s="1035"/>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3"/>
      <c r="B131" s="1034"/>
      <c r="C131" s="1034"/>
      <c r="D131" s="1034"/>
      <c r="E131" s="1034"/>
      <c r="F131" s="1035"/>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3"/>
      <c r="B132" s="1034"/>
      <c r="C132" s="1034"/>
      <c r="D132" s="1034"/>
      <c r="E132" s="1034"/>
      <c r="F132" s="1035"/>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3"/>
      <c r="B133" s="1034"/>
      <c r="C133" s="1034"/>
      <c r="D133" s="1034"/>
      <c r="E133" s="1034"/>
      <c r="F133" s="103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3"/>
      <c r="B134" s="1034"/>
      <c r="C134" s="1034"/>
      <c r="D134" s="1034"/>
      <c r="E134" s="1034"/>
      <c r="F134" s="1035"/>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3"/>
      <c r="B135" s="1034"/>
      <c r="C135" s="1034"/>
      <c r="D135" s="1034"/>
      <c r="E135" s="1034"/>
      <c r="F135" s="1035"/>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3"/>
      <c r="B136" s="1034"/>
      <c r="C136" s="1034"/>
      <c r="D136" s="1034"/>
      <c r="E136" s="1034"/>
      <c r="F136" s="1035"/>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3"/>
      <c r="B137" s="1034"/>
      <c r="C137" s="1034"/>
      <c r="D137" s="1034"/>
      <c r="E137" s="1034"/>
      <c r="F137" s="1035"/>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3"/>
      <c r="B138" s="1034"/>
      <c r="C138" s="1034"/>
      <c r="D138" s="1034"/>
      <c r="E138" s="1034"/>
      <c r="F138" s="1035"/>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3"/>
      <c r="B139" s="1034"/>
      <c r="C139" s="1034"/>
      <c r="D139" s="1034"/>
      <c r="E139" s="1034"/>
      <c r="F139" s="1035"/>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3"/>
      <c r="B140" s="1034"/>
      <c r="C140" s="1034"/>
      <c r="D140" s="1034"/>
      <c r="E140" s="1034"/>
      <c r="F140" s="1035"/>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3"/>
      <c r="B141" s="1034"/>
      <c r="C141" s="1034"/>
      <c r="D141" s="1034"/>
      <c r="E141" s="1034"/>
      <c r="F141" s="1035"/>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3"/>
      <c r="B142" s="1034"/>
      <c r="C142" s="1034"/>
      <c r="D142" s="1034"/>
      <c r="E142" s="1034"/>
      <c r="F142" s="1035"/>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3"/>
      <c r="B143" s="1034"/>
      <c r="C143" s="1034"/>
      <c r="D143" s="1034"/>
      <c r="E143" s="1034"/>
      <c r="F143" s="1035"/>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3"/>
      <c r="B144" s="1034"/>
      <c r="C144" s="1034"/>
      <c r="D144" s="1034"/>
      <c r="E144" s="1034"/>
      <c r="F144" s="1035"/>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3"/>
      <c r="B145" s="1034"/>
      <c r="C145" s="1034"/>
      <c r="D145" s="1034"/>
      <c r="E145" s="1034"/>
      <c r="F145" s="1035"/>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3"/>
      <c r="B146" s="1034"/>
      <c r="C146" s="1034"/>
      <c r="D146" s="1034"/>
      <c r="E146" s="1034"/>
      <c r="F146" s="103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3"/>
      <c r="B147" s="1034"/>
      <c r="C147" s="1034"/>
      <c r="D147" s="1034"/>
      <c r="E147" s="1034"/>
      <c r="F147" s="1035"/>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3"/>
      <c r="B148" s="1034"/>
      <c r="C148" s="1034"/>
      <c r="D148" s="1034"/>
      <c r="E148" s="1034"/>
      <c r="F148" s="1035"/>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3"/>
      <c r="B149" s="1034"/>
      <c r="C149" s="1034"/>
      <c r="D149" s="1034"/>
      <c r="E149" s="1034"/>
      <c r="F149" s="1035"/>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3"/>
      <c r="B150" s="1034"/>
      <c r="C150" s="1034"/>
      <c r="D150" s="1034"/>
      <c r="E150" s="1034"/>
      <c r="F150" s="1035"/>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3"/>
      <c r="B151" s="1034"/>
      <c r="C151" s="1034"/>
      <c r="D151" s="1034"/>
      <c r="E151" s="1034"/>
      <c r="F151" s="1035"/>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3"/>
      <c r="B152" s="1034"/>
      <c r="C152" s="1034"/>
      <c r="D152" s="1034"/>
      <c r="E152" s="1034"/>
      <c r="F152" s="1035"/>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3"/>
      <c r="B153" s="1034"/>
      <c r="C153" s="1034"/>
      <c r="D153" s="1034"/>
      <c r="E153" s="1034"/>
      <c r="F153" s="1035"/>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3"/>
      <c r="B154" s="1034"/>
      <c r="C154" s="1034"/>
      <c r="D154" s="1034"/>
      <c r="E154" s="1034"/>
      <c r="F154" s="1035"/>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3"/>
      <c r="B155" s="1034"/>
      <c r="C155" s="1034"/>
      <c r="D155" s="1034"/>
      <c r="E155" s="1034"/>
      <c r="F155" s="1035"/>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3"/>
      <c r="B156" s="1034"/>
      <c r="C156" s="1034"/>
      <c r="D156" s="1034"/>
      <c r="E156" s="1034"/>
      <c r="F156" s="1035"/>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3"/>
      <c r="B157" s="1034"/>
      <c r="C157" s="1034"/>
      <c r="D157" s="1034"/>
      <c r="E157" s="1034"/>
      <c r="F157" s="1035"/>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3"/>
      <c r="B158" s="1034"/>
      <c r="C158" s="1034"/>
      <c r="D158" s="1034"/>
      <c r="E158" s="1034"/>
      <c r="F158" s="1035"/>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3"/>
      <c r="B162" s="1034"/>
      <c r="C162" s="1034"/>
      <c r="D162" s="1034"/>
      <c r="E162" s="1034"/>
      <c r="F162" s="1035"/>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3"/>
      <c r="B163" s="1034"/>
      <c r="C163" s="1034"/>
      <c r="D163" s="1034"/>
      <c r="E163" s="1034"/>
      <c r="F163" s="1035"/>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3"/>
      <c r="B164" s="1034"/>
      <c r="C164" s="1034"/>
      <c r="D164" s="1034"/>
      <c r="E164" s="1034"/>
      <c r="F164" s="1035"/>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3"/>
      <c r="B165" s="1034"/>
      <c r="C165" s="1034"/>
      <c r="D165" s="1034"/>
      <c r="E165" s="1034"/>
      <c r="F165" s="1035"/>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3"/>
      <c r="B166" s="1034"/>
      <c r="C166" s="1034"/>
      <c r="D166" s="1034"/>
      <c r="E166" s="1034"/>
      <c r="F166" s="1035"/>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3"/>
      <c r="B167" s="1034"/>
      <c r="C167" s="1034"/>
      <c r="D167" s="1034"/>
      <c r="E167" s="1034"/>
      <c r="F167" s="1035"/>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3"/>
      <c r="B168" s="1034"/>
      <c r="C168" s="1034"/>
      <c r="D168" s="1034"/>
      <c r="E168" s="1034"/>
      <c r="F168" s="1035"/>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3"/>
      <c r="B169" s="1034"/>
      <c r="C169" s="1034"/>
      <c r="D169" s="1034"/>
      <c r="E169" s="1034"/>
      <c r="F169" s="1035"/>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3"/>
      <c r="B170" s="1034"/>
      <c r="C170" s="1034"/>
      <c r="D170" s="1034"/>
      <c r="E170" s="1034"/>
      <c r="F170" s="1035"/>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3"/>
      <c r="B171" s="1034"/>
      <c r="C171" s="1034"/>
      <c r="D171" s="1034"/>
      <c r="E171" s="1034"/>
      <c r="F171" s="1035"/>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3"/>
      <c r="B172" s="1034"/>
      <c r="C172" s="1034"/>
      <c r="D172" s="1034"/>
      <c r="E172" s="1034"/>
      <c r="F172" s="1035"/>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3"/>
      <c r="B173" s="1034"/>
      <c r="C173" s="1034"/>
      <c r="D173" s="1034"/>
      <c r="E173" s="1034"/>
      <c r="F173" s="103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3"/>
      <c r="B174" s="1034"/>
      <c r="C174" s="1034"/>
      <c r="D174" s="1034"/>
      <c r="E174" s="1034"/>
      <c r="F174" s="1035"/>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3"/>
      <c r="B175" s="1034"/>
      <c r="C175" s="1034"/>
      <c r="D175" s="1034"/>
      <c r="E175" s="1034"/>
      <c r="F175" s="1035"/>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3"/>
      <c r="B176" s="1034"/>
      <c r="C176" s="1034"/>
      <c r="D176" s="1034"/>
      <c r="E176" s="1034"/>
      <c r="F176" s="1035"/>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3"/>
      <c r="B177" s="1034"/>
      <c r="C177" s="1034"/>
      <c r="D177" s="1034"/>
      <c r="E177" s="1034"/>
      <c r="F177" s="1035"/>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3"/>
      <c r="B178" s="1034"/>
      <c r="C178" s="1034"/>
      <c r="D178" s="1034"/>
      <c r="E178" s="1034"/>
      <c r="F178" s="1035"/>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3"/>
      <c r="B179" s="1034"/>
      <c r="C179" s="1034"/>
      <c r="D179" s="1034"/>
      <c r="E179" s="1034"/>
      <c r="F179" s="1035"/>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3"/>
      <c r="B180" s="1034"/>
      <c r="C180" s="1034"/>
      <c r="D180" s="1034"/>
      <c r="E180" s="1034"/>
      <c r="F180" s="1035"/>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3"/>
      <c r="B181" s="1034"/>
      <c r="C181" s="1034"/>
      <c r="D181" s="1034"/>
      <c r="E181" s="1034"/>
      <c r="F181" s="1035"/>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3"/>
      <c r="B182" s="1034"/>
      <c r="C182" s="1034"/>
      <c r="D182" s="1034"/>
      <c r="E182" s="1034"/>
      <c r="F182" s="1035"/>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3"/>
      <c r="B183" s="1034"/>
      <c r="C183" s="1034"/>
      <c r="D183" s="1034"/>
      <c r="E183" s="1034"/>
      <c r="F183" s="1035"/>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3"/>
      <c r="B184" s="1034"/>
      <c r="C184" s="1034"/>
      <c r="D184" s="1034"/>
      <c r="E184" s="1034"/>
      <c r="F184" s="1035"/>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3"/>
      <c r="B185" s="1034"/>
      <c r="C185" s="1034"/>
      <c r="D185" s="1034"/>
      <c r="E185" s="1034"/>
      <c r="F185" s="1035"/>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3"/>
      <c r="B186" s="1034"/>
      <c r="C186" s="1034"/>
      <c r="D186" s="1034"/>
      <c r="E186" s="1034"/>
      <c r="F186" s="103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3"/>
      <c r="B187" s="1034"/>
      <c r="C187" s="1034"/>
      <c r="D187" s="1034"/>
      <c r="E187" s="1034"/>
      <c r="F187" s="1035"/>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3"/>
      <c r="B188" s="1034"/>
      <c r="C188" s="1034"/>
      <c r="D188" s="1034"/>
      <c r="E188" s="1034"/>
      <c r="F188" s="1035"/>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3"/>
      <c r="B189" s="1034"/>
      <c r="C189" s="1034"/>
      <c r="D189" s="1034"/>
      <c r="E189" s="1034"/>
      <c r="F189" s="1035"/>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3"/>
      <c r="B190" s="1034"/>
      <c r="C190" s="1034"/>
      <c r="D190" s="1034"/>
      <c r="E190" s="1034"/>
      <c r="F190" s="1035"/>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3"/>
      <c r="B191" s="1034"/>
      <c r="C191" s="1034"/>
      <c r="D191" s="1034"/>
      <c r="E191" s="1034"/>
      <c r="F191" s="1035"/>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3"/>
      <c r="B192" s="1034"/>
      <c r="C192" s="1034"/>
      <c r="D192" s="1034"/>
      <c r="E192" s="1034"/>
      <c r="F192" s="1035"/>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3"/>
      <c r="B193" s="1034"/>
      <c r="C193" s="1034"/>
      <c r="D193" s="1034"/>
      <c r="E193" s="1034"/>
      <c r="F193" s="1035"/>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3"/>
      <c r="B194" s="1034"/>
      <c r="C194" s="1034"/>
      <c r="D194" s="1034"/>
      <c r="E194" s="1034"/>
      <c r="F194" s="1035"/>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3"/>
      <c r="B195" s="1034"/>
      <c r="C195" s="1034"/>
      <c r="D195" s="1034"/>
      <c r="E195" s="1034"/>
      <c r="F195" s="1035"/>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3"/>
      <c r="B196" s="1034"/>
      <c r="C196" s="1034"/>
      <c r="D196" s="1034"/>
      <c r="E196" s="1034"/>
      <c r="F196" s="1035"/>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3"/>
      <c r="B197" s="1034"/>
      <c r="C197" s="1034"/>
      <c r="D197" s="1034"/>
      <c r="E197" s="1034"/>
      <c r="F197" s="1035"/>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3"/>
      <c r="B198" s="1034"/>
      <c r="C198" s="1034"/>
      <c r="D198" s="1034"/>
      <c r="E198" s="1034"/>
      <c r="F198" s="1035"/>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3"/>
      <c r="B199" s="1034"/>
      <c r="C199" s="1034"/>
      <c r="D199" s="1034"/>
      <c r="E199" s="1034"/>
      <c r="F199" s="103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3"/>
      <c r="B200" s="1034"/>
      <c r="C200" s="1034"/>
      <c r="D200" s="1034"/>
      <c r="E200" s="1034"/>
      <c r="F200" s="1035"/>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3"/>
      <c r="B201" s="1034"/>
      <c r="C201" s="1034"/>
      <c r="D201" s="1034"/>
      <c r="E201" s="1034"/>
      <c r="F201" s="1035"/>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3"/>
      <c r="B202" s="1034"/>
      <c r="C202" s="1034"/>
      <c r="D202" s="1034"/>
      <c r="E202" s="1034"/>
      <c r="F202" s="1035"/>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3"/>
      <c r="B203" s="1034"/>
      <c r="C203" s="1034"/>
      <c r="D203" s="1034"/>
      <c r="E203" s="1034"/>
      <c r="F203" s="1035"/>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3"/>
      <c r="B204" s="1034"/>
      <c r="C204" s="1034"/>
      <c r="D204" s="1034"/>
      <c r="E204" s="1034"/>
      <c r="F204" s="1035"/>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3"/>
      <c r="B205" s="1034"/>
      <c r="C205" s="1034"/>
      <c r="D205" s="1034"/>
      <c r="E205" s="1034"/>
      <c r="F205" s="1035"/>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3"/>
      <c r="B206" s="1034"/>
      <c r="C206" s="1034"/>
      <c r="D206" s="1034"/>
      <c r="E206" s="1034"/>
      <c r="F206" s="1035"/>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3"/>
      <c r="B207" s="1034"/>
      <c r="C207" s="1034"/>
      <c r="D207" s="1034"/>
      <c r="E207" s="1034"/>
      <c r="F207" s="1035"/>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3"/>
      <c r="B208" s="1034"/>
      <c r="C208" s="1034"/>
      <c r="D208" s="1034"/>
      <c r="E208" s="1034"/>
      <c r="F208" s="1035"/>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3"/>
      <c r="B209" s="1034"/>
      <c r="C209" s="1034"/>
      <c r="D209" s="1034"/>
      <c r="E209" s="1034"/>
      <c r="F209" s="1035"/>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3"/>
      <c r="B210" s="1034"/>
      <c r="C210" s="1034"/>
      <c r="D210" s="1034"/>
      <c r="E210" s="1034"/>
      <c r="F210" s="1035"/>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3"/>
      <c r="B211" s="1034"/>
      <c r="C211" s="1034"/>
      <c r="D211" s="1034"/>
      <c r="E211" s="1034"/>
      <c r="F211" s="1035"/>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3"/>
      <c r="B215" s="1034"/>
      <c r="C215" s="1034"/>
      <c r="D215" s="1034"/>
      <c r="E215" s="1034"/>
      <c r="F215" s="1035"/>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3"/>
      <c r="B216" s="1034"/>
      <c r="C216" s="1034"/>
      <c r="D216" s="1034"/>
      <c r="E216" s="1034"/>
      <c r="F216" s="1035"/>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3"/>
      <c r="B217" s="1034"/>
      <c r="C217" s="1034"/>
      <c r="D217" s="1034"/>
      <c r="E217" s="1034"/>
      <c r="F217" s="1035"/>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3"/>
      <c r="B218" s="1034"/>
      <c r="C218" s="1034"/>
      <c r="D218" s="1034"/>
      <c r="E218" s="1034"/>
      <c r="F218" s="1035"/>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3"/>
      <c r="B219" s="1034"/>
      <c r="C219" s="1034"/>
      <c r="D219" s="1034"/>
      <c r="E219" s="1034"/>
      <c r="F219" s="1035"/>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3"/>
      <c r="B220" s="1034"/>
      <c r="C220" s="1034"/>
      <c r="D220" s="1034"/>
      <c r="E220" s="1034"/>
      <c r="F220" s="1035"/>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3"/>
      <c r="B221" s="1034"/>
      <c r="C221" s="1034"/>
      <c r="D221" s="1034"/>
      <c r="E221" s="1034"/>
      <c r="F221" s="1035"/>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3"/>
      <c r="B222" s="1034"/>
      <c r="C222" s="1034"/>
      <c r="D222" s="1034"/>
      <c r="E222" s="1034"/>
      <c r="F222" s="1035"/>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3"/>
      <c r="B223" s="1034"/>
      <c r="C223" s="1034"/>
      <c r="D223" s="1034"/>
      <c r="E223" s="1034"/>
      <c r="F223" s="1035"/>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3"/>
      <c r="B224" s="1034"/>
      <c r="C224" s="1034"/>
      <c r="D224" s="1034"/>
      <c r="E224" s="1034"/>
      <c r="F224" s="1035"/>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3"/>
      <c r="B225" s="1034"/>
      <c r="C225" s="1034"/>
      <c r="D225" s="1034"/>
      <c r="E225" s="1034"/>
      <c r="F225" s="1035"/>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3"/>
      <c r="B226" s="1034"/>
      <c r="C226" s="1034"/>
      <c r="D226" s="1034"/>
      <c r="E226" s="1034"/>
      <c r="F226" s="103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3"/>
      <c r="B227" s="1034"/>
      <c r="C227" s="1034"/>
      <c r="D227" s="1034"/>
      <c r="E227" s="1034"/>
      <c r="F227" s="1035"/>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3"/>
      <c r="B228" s="1034"/>
      <c r="C228" s="1034"/>
      <c r="D228" s="1034"/>
      <c r="E228" s="1034"/>
      <c r="F228" s="1035"/>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3"/>
      <c r="B229" s="1034"/>
      <c r="C229" s="1034"/>
      <c r="D229" s="1034"/>
      <c r="E229" s="1034"/>
      <c r="F229" s="1035"/>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3"/>
      <c r="B230" s="1034"/>
      <c r="C230" s="1034"/>
      <c r="D230" s="1034"/>
      <c r="E230" s="1034"/>
      <c r="F230" s="1035"/>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3"/>
      <c r="B231" s="1034"/>
      <c r="C231" s="1034"/>
      <c r="D231" s="1034"/>
      <c r="E231" s="1034"/>
      <c r="F231" s="1035"/>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3"/>
      <c r="B232" s="1034"/>
      <c r="C232" s="1034"/>
      <c r="D232" s="1034"/>
      <c r="E232" s="1034"/>
      <c r="F232" s="1035"/>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3"/>
      <c r="B233" s="1034"/>
      <c r="C233" s="1034"/>
      <c r="D233" s="1034"/>
      <c r="E233" s="1034"/>
      <c r="F233" s="1035"/>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3"/>
      <c r="B234" s="1034"/>
      <c r="C234" s="1034"/>
      <c r="D234" s="1034"/>
      <c r="E234" s="1034"/>
      <c r="F234" s="1035"/>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3"/>
      <c r="B235" s="1034"/>
      <c r="C235" s="1034"/>
      <c r="D235" s="1034"/>
      <c r="E235" s="1034"/>
      <c r="F235" s="1035"/>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3"/>
      <c r="B236" s="1034"/>
      <c r="C236" s="1034"/>
      <c r="D236" s="1034"/>
      <c r="E236" s="1034"/>
      <c r="F236" s="1035"/>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3"/>
      <c r="B237" s="1034"/>
      <c r="C237" s="1034"/>
      <c r="D237" s="1034"/>
      <c r="E237" s="1034"/>
      <c r="F237" s="1035"/>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3"/>
      <c r="B238" s="1034"/>
      <c r="C238" s="1034"/>
      <c r="D238" s="1034"/>
      <c r="E238" s="1034"/>
      <c r="F238" s="1035"/>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3"/>
      <c r="B239" s="1034"/>
      <c r="C239" s="1034"/>
      <c r="D239" s="1034"/>
      <c r="E239" s="1034"/>
      <c r="F239" s="103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3"/>
      <c r="B240" s="1034"/>
      <c r="C240" s="1034"/>
      <c r="D240" s="1034"/>
      <c r="E240" s="1034"/>
      <c r="F240" s="1035"/>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3"/>
      <c r="B241" s="1034"/>
      <c r="C241" s="1034"/>
      <c r="D241" s="1034"/>
      <c r="E241" s="1034"/>
      <c r="F241" s="1035"/>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3"/>
      <c r="B242" s="1034"/>
      <c r="C242" s="1034"/>
      <c r="D242" s="1034"/>
      <c r="E242" s="1034"/>
      <c r="F242" s="1035"/>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3"/>
      <c r="B243" s="1034"/>
      <c r="C243" s="1034"/>
      <c r="D243" s="1034"/>
      <c r="E243" s="1034"/>
      <c r="F243" s="1035"/>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3"/>
      <c r="B244" s="1034"/>
      <c r="C244" s="1034"/>
      <c r="D244" s="1034"/>
      <c r="E244" s="1034"/>
      <c r="F244" s="1035"/>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3"/>
      <c r="B245" s="1034"/>
      <c r="C245" s="1034"/>
      <c r="D245" s="1034"/>
      <c r="E245" s="1034"/>
      <c r="F245" s="1035"/>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3"/>
      <c r="B246" s="1034"/>
      <c r="C246" s="1034"/>
      <c r="D246" s="1034"/>
      <c r="E246" s="1034"/>
      <c r="F246" s="1035"/>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3"/>
      <c r="B247" s="1034"/>
      <c r="C247" s="1034"/>
      <c r="D247" s="1034"/>
      <c r="E247" s="1034"/>
      <c r="F247" s="1035"/>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3"/>
      <c r="B248" s="1034"/>
      <c r="C248" s="1034"/>
      <c r="D248" s="1034"/>
      <c r="E248" s="1034"/>
      <c r="F248" s="1035"/>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3"/>
      <c r="B249" s="1034"/>
      <c r="C249" s="1034"/>
      <c r="D249" s="1034"/>
      <c r="E249" s="1034"/>
      <c r="F249" s="1035"/>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3"/>
      <c r="B250" s="1034"/>
      <c r="C250" s="1034"/>
      <c r="D250" s="1034"/>
      <c r="E250" s="1034"/>
      <c r="F250" s="1035"/>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3"/>
      <c r="B251" s="1034"/>
      <c r="C251" s="1034"/>
      <c r="D251" s="1034"/>
      <c r="E251" s="1034"/>
      <c r="F251" s="1035"/>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3"/>
      <c r="B252" s="1034"/>
      <c r="C252" s="1034"/>
      <c r="D252" s="1034"/>
      <c r="E252" s="1034"/>
      <c r="F252" s="103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3"/>
      <c r="B253" s="1034"/>
      <c r="C253" s="1034"/>
      <c r="D253" s="1034"/>
      <c r="E253" s="1034"/>
      <c r="F253" s="1035"/>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3"/>
      <c r="B254" s="1034"/>
      <c r="C254" s="1034"/>
      <c r="D254" s="1034"/>
      <c r="E254" s="1034"/>
      <c r="F254" s="1035"/>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3"/>
      <c r="B255" s="1034"/>
      <c r="C255" s="1034"/>
      <c r="D255" s="1034"/>
      <c r="E255" s="1034"/>
      <c r="F255" s="1035"/>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3"/>
      <c r="B256" s="1034"/>
      <c r="C256" s="1034"/>
      <c r="D256" s="1034"/>
      <c r="E256" s="1034"/>
      <c r="F256" s="1035"/>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3"/>
      <c r="B257" s="1034"/>
      <c r="C257" s="1034"/>
      <c r="D257" s="1034"/>
      <c r="E257" s="1034"/>
      <c r="F257" s="1035"/>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3"/>
      <c r="B258" s="1034"/>
      <c r="C258" s="1034"/>
      <c r="D258" s="1034"/>
      <c r="E258" s="1034"/>
      <c r="F258" s="1035"/>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3"/>
      <c r="B259" s="1034"/>
      <c r="C259" s="1034"/>
      <c r="D259" s="1034"/>
      <c r="E259" s="1034"/>
      <c r="F259" s="1035"/>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3"/>
      <c r="B260" s="1034"/>
      <c r="C260" s="1034"/>
      <c r="D260" s="1034"/>
      <c r="E260" s="1034"/>
      <c r="F260" s="1035"/>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3"/>
      <c r="B261" s="1034"/>
      <c r="C261" s="1034"/>
      <c r="D261" s="1034"/>
      <c r="E261" s="1034"/>
      <c r="F261" s="1035"/>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3"/>
      <c r="B262" s="1034"/>
      <c r="C262" s="1034"/>
      <c r="D262" s="1034"/>
      <c r="E262" s="1034"/>
      <c r="F262" s="1035"/>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3"/>
      <c r="B263" s="1034"/>
      <c r="C263" s="1034"/>
      <c r="D263" s="1034"/>
      <c r="E263" s="1034"/>
      <c r="F263" s="1035"/>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3"/>
      <c r="B264" s="1034"/>
      <c r="C264" s="1034"/>
      <c r="D264" s="1034"/>
      <c r="E264" s="1034"/>
      <c r="F264" s="1035"/>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352</v>
      </c>
      <c r="Z3" s="347"/>
      <c r="AA3" s="347"/>
      <c r="AB3" s="347"/>
      <c r="AC3" s="277" t="s">
        <v>337</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4">
        <v>1</v>
      </c>
      <c r="B4" s="1054">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3"/>
      <c r="AD4" s="1053"/>
      <c r="AE4" s="1053"/>
      <c r="AF4" s="1053"/>
      <c r="AG4" s="1053"/>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4">
        <v>2</v>
      </c>
      <c r="B5" s="1054">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3"/>
      <c r="AD5" s="1053"/>
      <c r="AE5" s="1053"/>
      <c r="AF5" s="1053"/>
      <c r="AG5" s="1053"/>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4">
        <v>3</v>
      </c>
      <c r="B6" s="1054">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3"/>
      <c r="AD6" s="1053"/>
      <c r="AE6" s="1053"/>
      <c r="AF6" s="1053"/>
      <c r="AG6" s="1053"/>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4">
        <v>4</v>
      </c>
      <c r="B7" s="1054">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3"/>
      <c r="AD7" s="1053"/>
      <c r="AE7" s="1053"/>
      <c r="AF7" s="1053"/>
      <c r="AG7" s="1053"/>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4">
        <v>5</v>
      </c>
      <c r="B8" s="1054">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3"/>
      <c r="AD8" s="1053"/>
      <c r="AE8" s="1053"/>
      <c r="AF8" s="1053"/>
      <c r="AG8" s="1053"/>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4">
        <v>6</v>
      </c>
      <c r="B9" s="1054">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3"/>
      <c r="AD9" s="1053"/>
      <c r="AE9" s="1053"/>
      <c r="AF9" s="1053"/>
      <c r="AG9" s="1053"/>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4">
        <v>7</v>
      </c>
      <c r="B10" s="1054">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3"/>
      <c r="AD10" s="1053"/>
      <c r="AE10" s="1053"/>
      <c r="AF10" s="1053"/>
      <c r="AG10" s="1053"/>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4">
        <v>8</v>
      </c>
      <c r="B11" s="1054">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3"/>
      <c r="AD11" s="1053"/>
      <c r="AE11" s="1053"/>
      <c r="AF11" s="1053"/>
      <c r="AG11" s="1053"/>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4">
        <v>9</v>
      </c>
      <c r="B12" s="1054">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3"/>
      <c r="AD12" s="1053"/>
      <c r="AE12" s="1053"/>
      <c r="AF12" s="1053"/>
      <c r="AG12" s="1053"/>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4">
        <v>10</v>
      </c>
      <c r="B13" s="1054">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3"/>
      <c r="AD13" s="1053"/>
      <c r="AE13" s="1053"/>
      <c r="AF13" s="1053"/>
      <c r="AG13" s="1053"/>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4">
        <v>11</v>
      </c>
      <c r="B14" s="1054">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3"/>
      <c r="AD14" s="1053"/>
      <c r="AE14" s="1053"/>
      <c r="AF14" s="1053"/>
      <c r="AG14" s="1053"/>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4">
        <v>12</v>
      </c>
      <c r="B15" s="1054">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3"/>
      <c r="AD15" s="1053"/>
      <c r="AE15" s="1053"/>
      <c r="AF15" s="1053"/>
      <c r="AG15" s="1053"/>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4">
        <v>13</v>
      </c>
      <c r="B16" s="1054">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3"/>
      <c r="AD16" s="1053"/>
      <c r="AE16" s="1053"/>
      <c r="AF16" s="1053"/>
      <c r="AG16" s="1053"/>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4">
        <v>14</v>
      </c>
      <c r="B17" s="1054">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3"/>
      <c r="AD17" s="1053"/>
      <c r="AE17" s="1053"/>
      <c r="AF17" s="1053"/>
      <c r="AG17" s="1053"/>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4">
        <v>15</v>
      </c>
      <c r="B18" s="1054">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3"/>
      <c r="AD18" s="1053"/>
      <c r="AE18" s="1053"/>
      <c r="AF18" s="1053"/>
      <c r="AG18" s="1053"/>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4">
        <v>16</v>
      </c>
      <c r="B19" s="1054">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3"/>
      <c r="AD19" s="1053"/>
      <c r="AE19" s="1053"/>
      <c r="AF19" s="1053"/>
      <c r="AG19" s="1053"/>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4">
        <v>17</v>
      </c>
      <c r="B20" s="1054">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3"/>
      <c r="AD20" s="1053"/>
      <c r="AE20" s="1053"/>
      <c r="AF20" s="1053"/>
      <c r="AG20" s="1053"/>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4">
        <v>18</v>
      </c>
      <c r="B21" s="1054">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3"/>
      <c r="AD21" s="1053"/>
      <c r="AE21" s="1053"/>
      <c r="AF21" s="1053"/>
      <c r="AG21" s="1053"/>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4">
        <v>19</v>
      </c>
      <c r="B22" s="1054">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3"/>
      <c r="AD22" s="1053"/>
      <c r="AE22" s="1053"/>
      <c r="AF22" s="1053"/>
      <c r="AG22" s="1053"/>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4">
        <v>20</v>
      </c>
      <c r="B23" s="1054">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3"/>
      <c r="AD23" s="1053"/>
      <c r="AE23" s="1053"/>
      <c r="AF23" s="1053"/>
      <c r="AG23" s="1053"/>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4">
        <v>21</v>
      </c>
      <c r="B24" s="1054">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3"/>
      <c r="AD24" s="1053"/>
      <c r="AE24" s="1053"/>
      <c r="AF24" s="1053"/>
      <c r="AG24" s="1053"/>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4">
        <v>22</v>
      </c>
      <c r="B25" s="1054">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3"/>
      <c r="AD25" s="1053"/>
      <c r="AE25" s="1053"/>
      <c r="AF25" s="1053"/>
      <c r="AG25" s="1053"/>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4">
        <v>23</v>
      </c>
      <c r="B26" s="1054">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3"/>
      <c r="AD26" s="1053"/>
      <c r="AE26" s="1053"/>
      <c r="AF26" s="1053"/>
      <c r="AG26" s="1053"/>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4">
        <v>24</v>
      </c>
      <c r="B27" s="1054">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3"/>
      <c r="AD27" s="1053"/>
      <c r="AE27" s="1053"/>
      <c r="AF27" s="1053"/>
      <c r="AG27" s="1053"/>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4">
        <v>25</v>
      </c>
      <c r="B28" s="1054">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3"/>
      <c r="AD28" s="1053"/>
      <c r="AE28" s="1053"/>
      <c r="AF28" s="1053"/>
      <c r="AG28" s="1053"/>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4">
        <v>26</v>
      </c>
      <c r="B29" s="1054">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3"/>
      <c r="AD29" s="1053"/>
      <c r="AE29" s="1053"/>
      <c r="AF29" s="1053"/>
      <c r="AG29" s="1053"/>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4">
        <v>27</v>
      </c>
      <c r="B30" s="1054">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3"/>
      <c r="AD30" s="1053"/>
      <c r="AE30" s="1053"/>
      <c r="AF30" s="1053"/>
      <c r="AG30" s="1053"/>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4">
        <v>28</v>
      </c>
      <c r="B31" s="1054">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3"/>
      <c r="AD31" s="1053"/>
      <c r="AE31" s="1053"/>
      <c r="AF31" s="1053"/>
      <c r="AG31" s="1053"/>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4">
        <v>29</v>
      </c>
      <c r="B32" s="1054">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3"/>
      <c r="AD32" s="1053"/>
      <c r="AE32" s="1053"/>
      <c r="AF32" s="1053"/>
      <c r="AG32" s="1053"/>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4">
        <v>30</v>
      </c>
      <c r="B33" s="1054">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3"/>
      <c r="AD33" s="1053"/>
      <c r="AE33" s="1053"/>
      <c r="AF33" s="1053"/>
      <c r="AG33" s="1053"/>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352</v>
      </c>
      <c r="Z36" s="347"/>
      <c r="AA36" s="347"/>
      <c r="AB36" s="347"/>
      <c r="AC36" s="277" t="s">
        <v>337</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4">
        <v>1</v>
      </c>
      <c r="B37" s="1054">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3"/>
      <c r="AD37" s="1053"/>
      <c r="AE37" s="1053"/>
      <c r="AF37" s="1053"/>
      <c r="AG37" s="1053"/>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4">
        <v>2</v>
      </c>
      <c r="B38" s="1054">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3"/>
      <c r="AD38" s="1053"/>
      <c r="AE38" s="1053"/>
      <c r="AF38" s="1053"/>
      <c r="AG38" s="1053"/>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4">
        <v>3</v>
      </c>
      <c r="B39" s="1054">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3"/>
      <c r="AD39" s="1053"/>
      <c r="AE39" s="1053"/>
      <c r="AF39" s="1053"/>
      <c r="AG39" s="1053"/>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4">
        <v>4</v>
      </c>
      <c r="B40" s="1054">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3"/>
      <c r="AD40" s="1053"/>
      <c r="AE40" s="1053"/>
      <c r="AF40" s="1053"/>
      <c r="AG40" s="1053"/>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4">
        <v>5</v>
      </c>
      <c r="B41" s="1054">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3"/>
      <c r="AD41" s="1053"/>
      <c r="AE41" s="1053"/>
      <c r="AF41" s="1053"/>
      <c r="AG41" s="1053"/>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4">
        <v>6</v>
      </c>
      <c r="B42" s="1054">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3"/>
      <c r="AD42" s="1053"/>
      <c r="AE42" s="1053"/>
      <c r="AF42" s="1053"/>
      <c r="AG42" s="1053"/>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4">
        <v>7</v>
      </c>
      <c r="B43" s="1054">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3"/>
      <c r="AD43" s="1053"/>
      <c r="AE43" s="1053"/>
      <c r="AF43" s="1053"/>
      <c r="AG43" s="1053"/>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4">
        <v>8</v>
      </c>
      <c r="B44" s="1054">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3"/>
      <c r="AD44" s="1053"/>
      <c r="AE44" s="1053"/>
      <c r="AF44" s="1053"/>
      <c r="AG44" s="1053"/>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4">
        <v>9</v>
      </c>
      <c r="B45" s="1054">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3"/>
      <c r="AD45" s="1053"/>
      <c r="AE45" s="1053"/>
      <c r="AF45" s="1053"/>
      <c r="AG45" s="1053"/>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4">
        <v>10</v>
      </c>
      <c r="B46" s="1054">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3"/>
      <c r="AD46" s="1053"/>
      <c r="AE46" s="1053"/>
      <c r="AF46" s="1053"/>
      <c r="AG46" s="1053"/>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4">
        <v>11</v>
      </c>
      <c r="B47" s="1054">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3"/>
      <c r="AD47" s="1053"/>
      <c r="AE47" s="1053"/>
      <c r="AF47" s="1053"/>
      <c r="AG47" s="1053"/>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4">
        <v>12</v>
      </c>
      <c r="B48" s="1054">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3"/>
      <c r="AD48" s="1053"/>
      <c r="AE48" s="1053"/>
      <c r="AF48" s="1053"/>
      <c r="AG48" s="1053"/>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4">
        <v>13</v>
      </c>
      <c r="B49" s="1054">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3"/>
      <c r="AD49" s="1053"/>
      <c r="AE49" s="1053"/>
      <c r="AF49" s="1053"/>
      <c r="AG49" s="1053"/>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4">
        <v>14</v>
      </c>
      <c r="B50" s="1054">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3"/>
      <c r="AD50" s="1053"/>
      <c r="AE50" s="1053"/>
      <c r="AF50" s="1053"/>
      <c r="AG50" s="1053"/>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4">
        <v>15</v>
      </c>
      <c r="B51" s="1054">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3"/>
      <c r="AD51" s="1053"/>
      <c r="AE51" s="1053"/>
      <c r="AF51" s="1053"/>
      <c r="AG51" s="1053"/>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4">
        <v>16</v>
      </c>
      <c r="B52" s="1054">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3"/>
      <c r="AD52" s="1053"/>
      <c r="AE52" s="1053"/>
      <c r="AF52" s="1053"/>
      <c r="AG52" s="1053"/>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4">
        <v>17</v>
      </c>
      <c r="B53" s="1054">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3"/>
      <c r="AD53" s="1053"/>
      <c r="AE53" s="1053"/>
      <c r="AF53" s="1053"/>
      <c r="AG53" s="1053"/>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4">
        <v>18</v>
      </c>
      <c r="B54" s="1054">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3"/>
      <c r="AD54" s="1053"/>
      <c r="AE54" s="1053"/>
      <c r="AF54" s="1053"/>
      <c r="AG54" s="1053"/>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4">
        <v>19</v>
      </c>
      <c r="B55" s="1054">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3"/>
      <c r="AD55" s="1053"/>
      <c r="AE55" s="1053"/>
      <c r="AF55" s="1053"/>
      <c r="AG55" s="1053"/>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4">
        <v>20</v>
      </c>
      <c r="B56" s="1054">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3"/>
      <c r="AD56" s="1053"/>
      <c r="AE56" s="1053"/>
      <c r="AF56" s="1053"/>
      <c r="AG56" s="1053"/>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4">
        <v>21</v>
      </c>
      <c r="B57" s="1054">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3"/>
      <c r="AD57" s="1053"/>
      <c r="AE57" s="1053"/>
      <c r="AF57" s="1053"/>
      <c r="AG57" s="1053"/>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4">
        <v>22</v>
      </c>
      <c r="B58" s="1054">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3"/>
      <c r="AD58" s="1053"/>
      <c r="AE58" s="1053"/>
      <c r="AF58" s="1053"/>
      <c r="AG58" s="1053"/>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4">
        <v>23</v>
      </c>
      <c r="B59" s="1054">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3"/>
      <c r="AD59" s="1053"/>
      <c r="AE59" s="1053"/>
      <c r="AF59" s="1053"/>
      <c r="AG59" s="1053"/>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4">
        <v>24</v>
      </c>
      <c r="B60" s="1054">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3"/>
      <c r="AD60" s="1053"/>
      <c r="AE60" s="1053"/>
      <c r="AF60" s="1053"/>
      <c r="AG60" s="1053"/>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4">
        <v>25</v>
      </c>
      <c r="B61" s="1054">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3"/>
      <c r="AD61" s="1053"/>
      <c r="AE61" s="1053"/>
      <c r="AF61" s="1053"/>
      <c r="AG61" s="1053"/>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4">
        <v>26</v>
      </c>
      <c r="B62" s="1054">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3"/>
      <c r="AD62" s="1053"/>
      <c r="AE62" s="1053"/>
      <c r="AF62" s="1053"/>
      <c r="AG62" s="1053"/>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4">
        <v>27</v>
      </c>
      <c r="B63" s="1054">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3"/>
      <c r="AD63" s="1053"/>
      <c r="AE63" s="1053"/>
      <c r="AF63" s="1053"/>
      <c r="AG63" s="1053"/>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4">
        <v>28</v>
      </c>
      <c r="B64" s="1054">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3"/>
      <c r="AD64" s="1053"/>
      <c r="AE64" s="1053"/>
      <c r="AF64" s="1053"/>
      <c r="AG64" s="1053"/>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4">
        <v>29</v>
      </c>
      <c r="B65" s="1054">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3"/>
      <c r="AD65" s="1053"/>
      <c r="AE65" s="1053"/>
      <c r="AF65" s="1053"/>
      <c r="AG65" s="1053"/>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4">
        <v>30</v>
      </c>
      <c r="B66" s="1054">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3"/>
      <c r="AD66" s="1053"/>
      <c r="AE66" s="1053"/>
      <c r="AF66" s="1053"/>
      <c r="AG66" s="1053"/>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352</v>
      </c>
      <c r="Z69" s="347"/>
      <c r="AA69" s="347"/>
      <c r="AB69" s="347"/>
      <c r="AC69" s="277" t="s">
        <v>337</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4">
        <v>1</v>
      </c>
      <c r="B70" s="1054">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3"/>
      <c r="AD70" s="1053"/>
      <c r="AE70" s="1053"/>
      <c r="AF70" s="1053"/>
      <c r="AG70" s="1053"/>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4">
        <v>2</v>
      </c>
      <c r="B71" s="1054">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3"/>
      <c r="AD71" s="1053"/>
      <c r="AE71" s="1053"/>
      <c r="AF71" s="1053"/>
      <c r="AG71" s="1053"/>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4">
        <v>3</v>
      </c>
      <c r="B72" s="1054">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3"/>
      <c r="AD72" s="1053"/>
      <c r="AE72" s="1053"/>
      <c r="AF72" s="1053"/>
      <c r="AG72" s="1053"/>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4">
        <v>4</v>
      </c>
      <c r="B73" s="1054">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3"/>
      <c r="AD73" s="1053"/>
      <c r="AE73" s="1053"/>
      <c r="AF73" s="1053"/>
      <c r="AG73" s="1053"/>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4">
        <v>5</v>
      </c>
      <c r="B74" s="1054">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3"/>
      <c r="AD74" s="1053"/>
      <c r="AE74" s="1053"/>
      <c r="AF74" s="1053"/>
      <c r="AG74" s="1053"/>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4">
        <v>6</v>
      </c>
      <c r="B75" s="1054">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3"/>
      <c r="AD75" s="1053"/>
      <c r="AE75" s="1053"/>
      <c r="AF75" s="1053"/>
      <c r="AG75" s="1053"/>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4">
        <v>7</v>
      </c>
      <c r="B76" s="1054">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3"/>
      <c r="AD76" s="1053"/>
      <c r="AE76" s="1053"/>
      <c r="AF76" s="1053"/>
      <c r="AG76" s="1053"/>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4">
        <v>8</v>
      </c>
      <c r="B77" s="1054">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3"/>
      <c r="AD77" s="1053"/>
      <c r="AE77" s="1053"/>
      <c r="AF77" s="1053"/>
      <c r="AG77" s="1053"/>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4">
        <v>9</v>
      </c>
      <c r="B78" s="1054">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3"/>
      <c r="AD78" s="1053"/>
      <c r="AE78" s="1053"/>
      <c r="AF78" s="1053"/>
      <c r="AG78" s="1053"/>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4">
        <v>10</v>
      </c>
      <c r="B79" s="1054">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3"/>
      <c r="AD79" s="1053"/>
      <c r="AE79" s="1053"/>
      <c r="AF79" s="1053"/>
      <c r="AG79" s="1053"/>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4">
        <v>11</v>
      </c>
      <c r="B80" s="1054">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3"/>
      <c r="AD80" s="1053"/>
      <c r="AE80" s="1053"/>
      <c r="AF80" s="1053"/>
      <c r="AG80" s="1053"/>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4">
        <v>12</v>
      </c>
      <c r="B81" s="1054">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3"/>
      <c r="AD81" s="1053"/>
      <c r="AE81" s="1053"/>
      <c r="AF81" s="1053"/>
      <c r="AG81" s="1053"/>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4">
        <v>13</v>
      </c>
      <c r="B82" s="1054">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3"/>
      <c r="AD82" s="1053"/>
      <c r="AE82" s="1053"/>
      <c r="AF82" s="1053"/>
      <c r="AG82" s="1053"/>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4">
        <v>14</v>
      </c>
      <c r="B83" s="1054">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3"/>
      <c r="AD83" s="1053"/>
      <c r="AE83" s="1053"/>
      <c r="AF83" s="1053"/>
      <c r="AG83" s="1053"/>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4">
        <v>15</v>
      </c>
      <c r="B84" s="1054">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3"/>
      <c r="AD84" s="1053"/>
      <c r="AE84" s="1053"/>
      <c r="AF84" s="1053"/>
      <c r="AG84" s="1053"/>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4">
        <v>16</v>
      </c>
      <c r="B85" s="1054">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3"/>
      <c r="AD85" s="1053"/>
      <c r="AE85" s="1053"/>
      <c r="AF85" s="1053"/>
      <c r="AG85" s="1053"/>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4">
        <v>17</v>
      </c>
      <c r="B86" s="1054">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3"/>
      <c r="AD86" s="1053"/>
      <c r="AE86" s="1053"/>
      <c r="AF86" s="1053"/>
      <c r="AG86" s="1053"/>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4">
        <v>18</v>
      </c>
      <c r="B87" s="1054">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3"/>
      <c r="AD87" s="1053"/>
      <c r="AE87" s="1053"/>
      <c r="AF87" s="1053"/>
      <c r="AG87" s="1053"/>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4">
        <v>19</v>
      </c>
      <c r="B88" s="1054">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3"/>
      <c r="AD88" s="1053"/>
      <c r="AE88" s="1053"/>
      <c r="AF88" s="1053"/>
      <c r="AG88" s="1053"/>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4">
        <v>20</v>
      </c>
      <c r="B89" s="1054">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3"/>
      <c r="AD89" s="1053"/>
      <c r="AE89" s="1053"/>
      <c r="AF89" s="1053"/>
      <c r="AG89" s="1053"/>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4">
        <v>21</v>
      </c>
      <c r="B90" s="1054">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3"/>
      <c r="AD90" s="1053"/>
      <c r="AE90" s="1053"/>
      <c r="AF90" s="1053"/>
      <c r="AG90" s="1053"/>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4">
        <v>22</v>
      </c>
      <c r="B91" s="1054">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3"/>
      <c r="AD91" s="1053"/>
      <c r="AE91" s="1053"/>
      <c r="AF91" s="1053"/>
      <c r="AG91" s="1053"/>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4">
        <v>23</v>
      </c>
      <c r="B92" s="1054">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3"/>
      <c r="AD92" s="1053"/>
      <c r="AE92" s="1053"/>
      <c r="AF92" s="1053"/>
      <c r="AG92" s="1053"/>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4">
        <v>24</v>
      </c>
      <c r="B93" s="1054">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3"/>
      <c r="AD93" s="1053"/>
      <c r="AE93" s="1053"/>
      <c r="AF93" s="1053"/>
      <c r="AG93" s="1053"/>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4">
        <v>25</v>
      </c>
      <c r="B94" s="1054">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3"/>
      <c r="AD94" s="1053"/>
      <c r="AE94" s="1053"/>
      <c r="AF94" s="1053"/>
      <c r="AG94" s="1053"/>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4">
        <v>26</v>
      </c>
      <c r="B95" s="1054">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3"/>
      <c r="AD95" s="1053"/>
      <c r="AE95" s="1053"/>
      <c r="AF95" s="1053"/>
      <c r="AG95" s="1053"/>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4">
        <v>27</v>
      </c>
      <c r="B96" s="1054">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3"/>
      <c r="AD96" s="1053"/>
      <c r="AE96" s="1053"/>
      <c r="AF96" s="1053"/>
      <c r="AG96" s="1053"/>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4">
        <v>28</v>
      </c>
      <c r="B97" s="1054">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3"/>
      <c r="AD97" s="1053"/>
      <c r="AE97" s="1053"/>
      <c r="AF97" s="1053"/>
      <c r="AG97" s="1053"/>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4">
        <v>29</v>
      </c>
      <c r="B98" s="1054">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3"/>
      <c r="AD98" s="1053"/>
      <c r="AE98" s="1053"/>
      <c r="AF98" s="1053"/>
      <c r="AG98" s="1053"/>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4">
        <v>30</v>
      </c>
      <c r="B99" s="1054">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3"/>
      <c r="AD99" s="1053"/>
      <c r="AE99" s="1053"/>
      <c r="AF99" s="1053"/>
      <c r="AG99" s="1053"/>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352</v>
      </c>
      <c r="Z102" s="347"/>
      <c r="AA102" s="347"/>
      <c r="AB102" s="347"/>
      <c r="AC102" s="277" t="s">
        <v>337</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4">
        <v>1</v>
      </c>
      <c r="B103" s="1054">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3"/>
      <c r="AD103" s="1053"/>
      <c r="AE103" s="1053"/>
      <c r="AF103" s="1053"/>
      <c r="AG103" s="1053"/>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4">
        <v>2</v>
      </c>
      <c r="B104" s="1054">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3"/>
      <c r="AD104" s="1053"/>
      <c r="AE104" s="1053"/>
      <c r="AF104" s="1053"/>
      <c r="AG104" s="1053"/>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4">
        <v>3</v>
      </c>
      <c r="B105" s="1054">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3"/>
      <c r="AD105" s="1053"/>
      <c r="AE105" s="1053"/>
      <c r="AF105" s="1053"/>
      <c r="AG105" s="1053"/>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4">
        <v>4</v>
      </c>
      <c r="B106" s="1054">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3"/>
      <c r="AD106" s="1053"/>
      <c r="AE106" s="1053"/>
      <c r="AF106" s="1053"/>
      <c r="AG106" s="1053"/>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4">
        <v>5</v>
      </c>
      <c r="B107" s="1054">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3"/>
      <c r="AD107" s="1053"/>
      <c r="AE107" s="1053"/>
      <c r="AF107" s="1053"/>
      <c r="AG107" s="1053"/>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4">
        <v>6</v>
      </c>
      <c r="B108" s="1054">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3"/>
      <c r="AD108" s="1053"/>
      <c r="AE108" s="1053"/>
      <c r="AF108" s="1053"/>
      <c r="AG108" s="1053"/>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4">
        <v>7</v>
      </c>
      <c r="B109" s="1054">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3"/>
      <c r="AD109" s="1053"/>
      <c r="AE109" s="1053"/>
      <c r="AF109" s="1053"/>
      <c r="AG109" s="1053"/>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4">
        <v>8</v>
      </c>
      <c r="B110" s="1054">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3"/>
      <c r="AD110" s="1053"/>
      <c r="AE110" s="1053"/>
      <c r="AF110" s="1053"/>
      <c r="AG110" s="1053"/>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4">
        <v>9</v>
      </c>
      <c r="B111" s="1054">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3"/>
      <c r="AD111" s="1053"/>
      <c r="AE111" s="1053"/>
      <c r="AF111" s="1053"/>
      <c r="AG111" s="1053"/>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4">
        <v>10</v>
      </c>
      <c r="B112" s="1054">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3"/>
      <c r="AD112" s="1053"/>
      <c r="AE112" s="1053"/>
      <c r="AF112" s="1053"/>
      <c r="AG112" s="1053"/>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4">
        <v>11</v>
      </c>
      <c r="B113" s="1054">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3"/>
      <c r="AD113" s="1053"/>
      <c r="AE113" s="1053"/>
      <c r="AF113" s="1053"/>
      <c r="AG113" s="1053"/>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4">
        <v>12</v>
      </c>
      <c r="B114" s="1054">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3"/>
      <c r="AD114" s="1053"/>
      <c r="AE114" s="1053"/>
      <c r="AF114" s="1053"/>
      <c r="AG114" s="1053"/>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4">
        <v>13</v>
      </c>
      <c r="B115" s="1054">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3"/>
      <c r="AD115" s="1053"/>
      <c r="AE115" s="1053"/>
      <c r="AF115" s="1053"/>
      <c r="AG115" s="1053"/>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4">
        <v>14</v>
      </c>
      <c r="B116" s="1054">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3"/>
      <c r="AD116" s="1053"/>
      <c r="AE116" s="1053"/>
      <c r="AF116" s="1053"/>
      <c r="AG116" s="1053"/>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4">
        <v>15</v>
      </c>
      <c r="B117" s="1054">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3"/>
      <c r="AD117" s="1053"/>
      <c r="AE117" s="1053"/>
      <c r="AF117" s="1053"/>
      <c r="AG117" s="1053"/>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4">
        <v>16</v>
      </c>
      <c r="B118" s="1054">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3"/>
      <c r="AD118" s="1053"/>
      <c r="AE118" s="1053"/>
      <c r="AF118" s="1053"/>
      <c r="AG118" s="1053"/>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4">
        <v>17</v>
      </c>
      <c r="B119" s="1054">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3"/>
      <c r="AD119" s="1053"/>
      <c r="AE119" s="1053"/>
      <c r="AF119" s="1053"/>
      <c r="AG119" s="1053"/>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4">
        <v>18</v>
      </c>
      <c r="B120" s="1054">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3"/>
      <c r="AD120" s="1053"/>
      <c r="AE120" s="1053"/>
      <c r="AF120" s="1053"/>
      <c r="AG120" s="1053"/>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4">
        <v>19</v>
      </c>
      <c r="B121" s="1054">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3"/>
      <c r="AD121" s="1053"/>
      <c r="AE121" s="1053"/>
      <c r="AF121" s="1053"/>
      <c r="AG121" s="1053"/>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4">
        <v>20</v>
      </c>
      <c r="B122" s="1054">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3"/>
      <c r="AD122" s="1053"/>
      <c r="AE122" s="1053"/>
      <c r="AF122" s="1053"/>
      <c r="AG122" s="1053"/>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4">
        <v>21</v>
      </c>
      <c r="B123" s="1054">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3"/>
      <c r="AD123" s="1053"/>
      <c r="AE123" s="1053"/>
      <c r="AF123" s="1053"/>
      <c r="AG123" s="1053"/>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4">
        <v>22</v>
      </c>
      <c r="B124" s="1054">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3"/>
      <c r="AD124" s="1053"/>
      <c r="AE124" s="1053"/>
      <c r="AF124" s="1053"/>
      <c r="AG124" s="1053"/>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4">
        <v>23</v>
      </c>
      <c r="B125" s="1054">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3"/>
      <c r="AD125" s="1053"/>
      <c r="AE125" s="1053"/>
      <c r="AF125" s="1053"/>
      <c r="AG125" s="1053"/>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4">
        <v>24</v>
      </c>
      <c r="B126" s="1054">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3"/>
      <c r="AD126" s="1053"/>
      <c r="AE126" s="1053"/>
      <c r="AF126" s="1053"/>
      <c r="AG126" s="1053"/>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4">
        <v>25</v>
      </c>
      <c r="B127" s="1054">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3"/>
      <c r="AD127" s="1053"/>
      <c r="AE127" s="1053"/>
      <c r="AF127" s="1053"/>
      <c r="AG127" s="1053"/>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4">
        <v>26</v>
      </c>
      <c r="B128" s="1054">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3"/>
      <c r="AD128" s="1053"/>
      <c r="AE128" s="1053"/>
      <c r="AF128" s="1053"/>
      <c r="AG128" s="1053"/>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4">
        <v>27</v>
      </c>
      <c r="B129" s="1054">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3"/>
      <c r="AD129" s="1053"/>
      <c r="AE129" s="1053"/>
      <c r="AF129" s="1053"/>
      <c r="AG129" s="1053"/>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4">
        <v>28</v>
      </c>
      <c r="B130" s="1054">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3"/>
      <c r="AD130" s="1053"/>
      <c r="AE130" s="1053"/>
      <c r="AF130" s="1053"/>
      <c r="AG130" s="1053"/>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4">
        <v>29</v>
      </c>
      <c r="B131" s="1054">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3"/>
      <c r="AD131" s="1053"/>
      <c r="AE131" s="1053"/>
      <c r="AF131" s="1053"/>
      <c r="AG131" s="1053"/>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4">
        <v>30</v>
      </c>
      <c r="B132" s="1054">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3"/>
      <c r="AD132" s="1053"/>
      <c r="AE132" s="1053"/>
      <c r="AF132" s="1053"/>
      <c r="AG132" s="1053"/>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352</v>
      </c>
      <c r="Z135" s="347"/>
      <c r="AA135" s="347"/>
      <c r="AB135" s="347"/>
      <c r="AC135" s="277" t="s">
        <v>337</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4">
        <v>1</v>
      </c>
      <c r="B136" s="1054">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3"/>
      <c r="AD136" s="1053"/>
      <c r="AE136" s="1053"/>
      <c r="AF136" s="1053"/>
      <c r="AG136" s="1053"/>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4">
        <v>2</v>
      </c>
      <c r="B137" s="1054">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3"/>
      <c r="AD137" s="1053"/>
      <c r="AE137" s="1053"/>
      <c r="AF137" s="1053"/>
      <c r="AG137" s="1053"/>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4">
        <v>3</v>
      </c>
      <c r="B138" s="1054">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3"/>
      <c r="AD138" s="1053"/>
      <c r="AE138" s="1053"/>
      <c r="AF138" s="1053"/>
      <c r="AG138" s="1053"/>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4">
        <v>4</v>
      </c>
      <c r="B139" s="1054">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3"/>
      <c r="AD139" s="1053"/>
      <c r="AE139" s="1053"/>
      <c r="AF139" s="1053"/>
      <c r="AG139" s="1053"/>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4">
        <v>5</v>
      </c>
      <c r="B140" s="1054">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3"/>
      <c r="AD140" s="1053"/>
      <c r="AE140" s="1053"/>
      <c r="AF140" s="1053"/>
      <c r="AG140" s="1053"/>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4">
        <v>6</v>
      </c>
      <c r="B141" s="1054">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3"/>
      <c r="AD141" s="1053"/>
      <c r="AE141" s="1053"/>
      <c r="AF141" s="1053"/>
      <c r="AG141" s="1053"/>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4">
        <v>7</v>
      </c>
      <c r="B142" s="1054">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3"/>
      <c r="AD142" s="1053"/>
      <c r="AE142" s="1053"/>
      <c r="AF142" s="1053"/>
      <c r="AG142" s="1053"/>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4">
        <v>8</v>
      </c>
      <c r="B143" s="1054">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3"/>
      <c r="AD143" s="1053"/>
      <c r="AE143" s="1053"/>
      <c r="AF143" s="1053"/>
      <c r="AG143" s="1053"/>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4">
        <v>9</v>
      </c>
      <c r="B144" s="1054">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3"/>
      <c r="AD144" s="1053"/>
      <c r="AE144" s="1053"/>
      <c r="AF144" s="1053"/>
      <c r="AG144" s="1053"/>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4">
        <v>10</v>
      </c>
      <c r="B145" s="1054">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3"/>
      <c r="AD145" s="1053"/>
      <c r="AE145" s="1053"/>
      <c r="AF145" s="1053"/>
      <c r="AG145" s="1053"/>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4">
        <v>11</v>
      </c>
      <c r="B146" s="1054">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3"/>
      <c r="AD146" s="1053"/>
      <c r="AE146" s="1053"/>
      <c r="AF146" s="1053"/>
      <c r="AG146" s="1053"/>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4">
        <v>12</v>
      </c>
      <c r="B147" s="1054">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3"/>
      <c r="AD147" s="1053"/>
      <c r="AE147" s="1053"/>
      <c r="AF147" s="1053"/>
      <c r="AG147" s="1053"/>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4">
        <v>13</v>
      </c>
      <c r="B148" s="1054">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3"/>
      <c r="AD148" s="1053"/>
      <c r="AE148" s="1053"/>
      <c r="AF148" s="1053"/>
      <c r="AG148" s="1053"/>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4">
        <v>14</v>
      </c>
      <c r="B149" s="1054">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3"/>
      <c r="AD149" s="1053"/>
      <c r="AE149" s="1053"/>
      <c r="AF149" s="1053"/>
      <c r="AG149" s="1053"/>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4">
        <v>15</v>
      </c>
      <c r="B150" s="1054">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3"/>
      <c r="AD150" s="1053"/>
      <c r="AE150" s="1053"/>
      <c r="AF150" s="1053"/>
      <c r="AG150" s="1053"/>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4">
        <v>16</v>
      </c>
      <c r="B151" s="1054">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3"/>
      <c r="AD151" s="1053"/>
      <c r="AE151" s="1053"/>
      <c r="AF151" s="1053"/>
      <c r="AG151" s="1053"/>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4">
        <v>17</v>
      </c>
      <c r="B152" s="1054">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3"/>
      <c r="AD152" s="1053"/>
      <c r="AE152" s="1053"/>
      <c r="AF152" s="1053"/>
      <c r="AG152" s="1053"/>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4">
        <v>18</v>
      </c>
      <c r="B153" s="1054">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3"/>
      <c r="AD153" s="1053"/>
      <c r="AE153" s="1053"/>
      <c r="AF153" s="1053"/>
      <c r="AG153" s="1053"/>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4">
        <v>19</v>
      </c>
      <c r="B154" s="1054">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3"/>
      <c r="AD154" s="1053"/>
      <c r="AE154" s="1053"/>
      <c r="AF154" s="1053"/>
      <c r="AG154" s="1053"/>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4">
        <v>20</v>
      </c>
      <c r="B155" s="1054">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3"/>
      <c r="AD155" s="1053"/>
      <c r="AE155" s="1053"/>
      <c r="AF155" s="1053"/>
      <c r="AG155" s="1053"/>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4">
        <v>21</v>
      </c>
      <c r="B156" s="1054">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3"/>
      <c r="AD156" s="1053"/>
      <c r="AE156" s="1053"/>
      <c r="AF156" s="1053"/>
      <c r="AG156" s="1053"/>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4">
        <v>22</v>
      </c>
      <c r="B157" s="1054">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3"/>
      <c r="AD157" s="1053"/>
      <c r="AE157" s="1053"/>
      <c r="AF157" s="1053"/>
      <c r="AG157" s="1053"/>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4">
        <v>23</v>
      </c>
      <c r="B158" s="1054">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3"/>
      <c r="AD158" s="1053"/>
      <c r="AE158" s="1053"/>
      <c r="AF158" s="1053"/>
      <c r="AG158" s="1053"/>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4">
        <v>24</v>
      </c>
      <c r="B159" s="1054">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3"/>
      <c r="AD159" s="1053"/>
      <c r="AE159" s="1053"/>
      <c r="AF159" s="1053"/>
      <c r="AG159" s="1053"/>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4">
        <v>25</v>
      </c>
      <c r="B160" s="1054">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3"/>
      <c r="AD160" s="1053"/>
      <c r="AE160" s="1053"/>
      <c r="AF160" s="1053"/>
      <c r="AG160" s="1053"/>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4">
        <v>26</v>
      </c>
      <c r="B161" s="1054">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3"/>
      <c r="AD161" s="1053"/>
      <c r="AE161" s="1053"/>
      <c r="AF161" s="1053"/>
      <c r="AG161" s="1053"/>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4">
        <v>27</v>
      </c>
      <c r="B162" s="1054">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3"/>
      <c r="AD162" s="1053"/>
      <c r="AE162" s="1053"/>
      <c r="AF162" s="1053"/>
      <c r="AG162" s="1053"/>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4">
        <v>28</v>
      </c>
      <c r="B163" s="1054">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3"/>
      <c r="AD163" s="1053"/>
      <c r="AE163" s="1053"/>
      <c r="AF163" s="1053"/>
      <c r="AG163" s="1053"/>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4">
        <v>29</v>
      </c>
      <c r="B164" s="1054">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3"/>
      <c r="AD164" s="1053"/>
      <c r="AE164" s="1053"/>
      <c r="AF164" s="1053"/>
      <c r="AG164" s="1053"/>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4">
        <v>30</v>
      </c>
      <c r="B165" s="1054">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3"/>
      <c r="AD165" s="1053"/>
      <c r="AE165" s="1053"/>
      <c r="AF165" s="1053"/>
      <c r="AG165" s="1053"/>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352</v>
      </c>
      <c r="Z168" s="347"/>
      <c r="AA168" s="347"/>
      <c r="AB168" s="347"/>
      <c r="AC168" s="277" t="s">
        <v>337</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4">
        <v>1</v>
      </c>
      <c r="B169" s="1054">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3"/>
      <c r="AD169" s="1053"/>
      <c r="AE169" s="1053"/>
      <c r="AF169" s="1053"/>
      <c r="AG169" s="1053"/>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4">
        <v>2</v>
      </c>
      <c r="B170" s="1054">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3"/>
      <c r="AD170" s="1053"/>
      <c r="AE170" s="1053"/>
      <c r="AF170" s="1053"/>
      <c r="AG170" s="1053"/>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4">
        <v>3</v>
      </c>
      <c r="B171" s="1054">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3"/>
      <c r="AD171" s="1053"/>
      <c r="AE171" s="1053"/>
      <c r="AF171" s="1053"/>
      <c r="AG171" s="1053"/>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4">
        <v>4</v>
      </c>
      <c r="B172" s="1054">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3"/>
      <c r="AD172" s="1053"/>
      <c r="AE172" s="1053"/>
      <c r="AF172" s="1053"/>
      <c r="AG172" s="1053"/>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4">
        <v>5</v>
      </c>
      <c r="B173" s="1054">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3"/>
      <c r="AD173" s="1053"/>
      <c r="AE173" s="1053"/>
      <c r="AF173" s="1053"/>
      <c r="AG173" s="1053"/>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4">
        <v>6</v>
      </c>
      <c r="B174" s="1054">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3"/>
      <c r="AD174" s="1053"/>
      <c r="AE174" s="1053"/>
      <c r="AF174" s="1053"/>
      <c r="AG174" s="1053"/>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4">
        <v>7</v>
      </c>
      <c r="B175" s="1054">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3"/>
      <c r="AD175" s="1053"/>
      <c r="AE175" s="1053"/>
      <c r="AF175" s="1053"/>
      <c r="AG175" s="1053"/>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4">
        <v>8</v>
      </c>
      <c r="B176" s="1054">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3"/>
      <c r="AD176" s="1053"/>
      <c r="AE176" s="1053"/>
      <c r="AF176" s="1053"/>
      <c r="AG176" s="1053"/>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4">
        <v>9</v>
      </c>
      <c r="B177" s="1054">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3"/>
      <c r="AD177" s="1053"/>
      <c r="AE177" s="1053"/>
      <c r="AF177" s="1053"/>
      <c r="AG177" s="1053"/>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4">
        <v>10</v>
      </c>
      <c r="B178" s="1054">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3"/>
      <c r="AD178" s="1053"/>
      <c r="AE178" s="1053"/>
      <c r="AF178" s="1053"/>
      <c r="AG178" s="1053"/>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4">
        <v>11</v>
      </c>
      <c r="B179" s="1054">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3"/>
      <c r="AD179" s="1053"/>
      <c r="AE179" s="1053"/>
      <c r="AF179" s="1053"/>
      <c r="AG179" s="1053"/>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4">
        <v>12</v>
      </c>
      <c r="B180" s="1054">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3"/>
      <c r="AD180" s="1053"/>
      <c r="AE180" s="1053"/>
      <c r="AF180" s="1053"/>
      <c r="AG180" s="1053"/>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4">
        <v>13</v>
      </c>
      <c r="B181" s="1054">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3"/>
      <c r="AD181" s="1053"/>
      <c r="AE181" s="1053"/>
      <c r="AF181" s="1053"/>
      <c r="AG181" s="1053"/>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4">
        <v>14</v>
      </c>
      <c r="B182" s="1054">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3"/>
      <c r="AD182" s="1053"/>
      <c r="AE182" s="1053"/>
      <c r="AF182" s="1053"/>
      <c r="AG182" s="1053"/>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4">
        <v>15</v>
      </c>
      <c r="B183" s="1054">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3"/>
      <c r="AD183" s="1053"/>
      <c r="AE183" s="1053"/>
      <c r="AF183" s="1053"/>
      <c r="AG183" s="1053"/>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4">
        <v>16</v>
      </c>
      <c r="B184" s="1054">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3"/>
      <c r="AD184" s="1053"/>
      <c r="AE184" s="1053"/>
      <c r="AF184" s="1053"/>
      <c r="AG184" s="1053"/>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4">
        <v>17</v>
      </c>
      <c r="B185" s="1054">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3"/>
      <c r="AD185" s="1053"/>
      <c r="AE185" s="1053"/>
      <c r="AF185" s="1053"/>
      <c r="AG185" s="1053"/>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4">
        <v>18</v>
      </c>
      <c r="B186" s="1054">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3"/>
      <c r="AD186" s="1053"/>
      <c r="AE186" s="1053"/>
      <c r="AF186" s="1053"/>
      <c r="AG186" s="1053"/>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4">
        <v>19</v>
      </c>
      <c r="B187" s="1054">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3"/>
      <c r="AD187" s="1053"/>
      <c r="AE187" s="1053"/>
      <c r="AF187" s="1053"/>
      <c r="AG187" s="1053"/>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4">
        <v>20</v>
      </c>
      <c r="B188" s="1054">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3"/>
      <c r="AD188" s="1053"/>
      <c r="AE188" s="1053"/>
      <c r="AF188" s="1053"/>
      <c r="AG188" s="1053"/>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4">
        <v>21</v>
      </c>
      <c r="B189" s="1054">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3"/>
      <c r="AD189" s="1053"/>
      <c r="AE189" s="1053"/>
      <c r="AF189" s="1053"/>
      <c r="AG189" s="1053"/>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4">
        <v>22</v>
      </c>
      <c r="B190" s="1054">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3"/>
      <c r="AD190" s="1053"/>
      <c r="AE190" s="1053"/>
      <c r="AF190" s="1053"/>
      <c r="AG190" s="1053"/>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4">
        <v>23</v>
      </c>
      <c r="B191" s="1054">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3"/>
      <c r="AD191" s="1053"/>
      <c r="AE191" s="1053"/>
      <c r="AF191" s="1053"/>
      <c r="AG191" s="1053"/>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4">
        <v>24</v>
      </c>
      <c r="B192" s="1054">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3"/>
      <c r="AD192" s="1053"/>
      <c r="AE192" s="1053"/>
      <c r="AF192" s="1053"/>
      <c r="AG192" s="1053"/>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4">
        <v>25</v>
      </c>
      <c r="B193" s="1054">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3"/>
      <c r="AD193" s="1053"/>
      <c r="AE193" s="1053"/>
      <c r="AF193" s="1053"/>
      <c r="AG193" s="1053"/>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4">
        <v>26</v>
      </c>
      <c r="B194" s="1054">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3"/>
      <c r="AD194" s="1053"/>
      <c r="AE194" s="1053"/>
      <c r="AF194" s="1053"/>
      <c r="AG194" s="1053"/>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4">
        <v>27</v>
      </c>
      <c r="B195" s="1054">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3"/>
      <c r="AD195" s="1053"/>
      <c r="AE195" s="1053"/>
      <c r="AF195" s="1053"/>
      <c r="AG195" s="1053"/>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4">
        <v>28</v>
      </c>
      <c r="B196" s="1054">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3"/>
      <c r="AD196" s="1053"/>
      <c r="AE196" s="1053"/>
      <c r="AF196" s="1053"/>
      <c r="AG196" s="1053"/>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4">
        <v>29</v>
      </c>
      <c r="B197" s="1054">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3"/>
      <c r="AD197" s="1053"/>
      <c r="AE197" s="1053"/>
      <c r="AF197" s="1053"/>
      <c r="AG197" s="1053"/>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4">
        <v>30</v>
      </c>
      <c r="B198" s="1054">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3"/>
      <c r="AD198" s="1053"/>
      <c r="AE198" s="1053"/>
      <c r="AF198" s="1053"/>
      <c r="AG198" s="1053"/>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352</v>
      </c>
      <c r="Z201" s="347"/>
      <c r="AA201" s="347"/>
      <c r="AB201" s="347"/>
      <c r="AC201" s="277" t="s">
        <v>337</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4">
        <v>1</v>
      </c>
      <c r="B202" s="1054">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3"/>
      <c r="AD202" s="1053"/>
      <c r="AE202" s="1053"/>
      <c r="AF202" s="1053"/>
      <c r="AG202" s="1053"/>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4">
        <v>2</v>
      </c>
      <c r="B203" s="1054">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3"/>
      <c r="AD203" s="1053"/>
      <c r="AE203" s="1053"/>
      <c r="AF203" s="1053"/>
      <c r="AG203" s="1053"/>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4">
        <v>3</v>
      </c>
      <c r="B204" s="1054">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3"/>
      <c r="AD204" s="1053"/>
      <c r="AE204" s="1053"/>
      <c r="AF204" s="1053"/>
      <c r="AG204" s="1053"/>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4">
        <v>4</v>
      </c>
      <c r="B205" s="1054">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3"/>
      <c r="AD205" s="1053"/>
      <c r="AE205" s="1053"/>
      <c r="AF205" s="1053"/>
      <c r="AG205" s="1053"/>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4">
        <v>5</v>
      </c>
      <c r="B206" s="1054">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3"/>
      <c r="AD206" s="1053"/>
      <c r="AE206" s="1053"/>
      <c r="AF206" s="1053"/>
      <c r="AG206" s="1053"/>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4">
        <v>6</v>
      </c>
      <c r="B207" s="1054">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3"/>
      <c r="AD207" s="1053"/>
      <c r="AE207" s="1053"/>
      <c r="AF207" s="1053"/>
      <c r="AG207" s="1053"/>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4">
        <v>7</v>
      </c>
      <c r="B208" s="1054">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3"/>
      <c r="AD208" s="1053"/>
      <c r="AE208" s="1053"/>
      <c r="AF208" s="1053"/>
      <c r="AG208" s="1053"/>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4">
        <v>8</v>
      </c>
      <c r="B209" s="1054">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3"/>
      <c r="AD209" s="1053"/>
      <c r="AE209" s="1053"/>
      <c r="AF209" s="1053"/>
      <c r="AG209" s="1053"/>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4">
        <v>9</v>
      </c>
      <c r="B210" s="1054">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3"/>
      <c r="AD210" s="1053"/>
      <c r="AE210" s="1053"/>
      <c r="AF210" s="1053"/>
      <c r="AG210" s="1053"/>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4">
        <v>10</v>
      </c>
      <c r="B211" s="1054">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3"/>
      <c r="AD211" s="1053"/>
      <c r="AE211" s="1053"/>
      <c r="AF211" s="1053"/>
      <c r="AG211" s="1053"/>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4">
        <v>11</v>
      </c>
      <c r="B212" s="1054">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3"/>
      <c r="AD212" s="1053"/>
      <c r="AE212" s="1053"/>
      <c r="AF212" s="1053"/>
      <c r="AG212" s="1053"/>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4">
        <v>12</v>
      </c>
      <c r="B213" s="1054">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3"/>
      <c r="AD213" s="1053"/>
      <c r="AE213" s="1053"/>
      <c r="AF213" s="1053"/>
      <c r="AG213" s="1053"/>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4">
        <v>13</v>
      </c>
      <c r="B214" s="1054">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3"/>
      <c r="AD214" s="1053"/>
      <c r="AE214" s="1053"/>
      <c r="AF214" s="1053"/>
      <c r="AG214" s="1053"/>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4">
        <v>14</v>
      </c>
      <c r="B215" s="1054">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3"/>
      <c r="AD215" s="1053"/>
      <c r="AE215" s="1053"/>
      <c r="AF215" s="1053"/>
      <c r="AG215" s="1053"/>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4">
        <v>15</v>
      </c>
      <c r="B216" s="1054">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3"/>
      <c r="AD216" s="1053"/>
      <c r="AE216" s="1053"/>
      <c r="AF216" s="1053"/>
      <c r="AG216" s="1053"/>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4">
        <v>16</v>
      </c>
      <c r="B217" s="1054">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3"/>
      <c r="AD217" s="1053"/>
      <c r="AE217" s="1053"/>
      <c r="AF217" s="1053"/>
      <c r="AG217" s="1053"/>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4">
        <v>17</v>
      </c>
      <c r="B218" s="1054">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3"/>
      <c r="AD218" s="1053"/>
      <c r="AE218" s="1053"/>
      <c r="AF218" s="1053"/>
      <c r="AG218" s="1053"/>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4">
        <v>18</v>
      </c>
      <c r="B219" s="1054">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3"/>
      <c r="AD219" s="1053"/>
      <c r="AE219" s="1053"/>
      <c r="AF219" s="1053"/>
      <c r="AG219" s="1053"/>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4">
        <v>19</v>
      </c>
      <c r="B220" s="1054">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3"/>
      <c r="AD220" s="1053"/>
      <c r="AE220" s="1053"/>
      <c r="AF220" s="1053"/>
      <c r="AG220" s="1053"/>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4">
        <v>20</v>
      </c>
      <c r="B221" s="1054">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3"/>
      <c r="AD221" s="1053"/>
      <c r="AE221" s="1053"/>
      <c r="AF221" s="1053"/>
      <c r="AG221" s="1053"/>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4">
        <v>21</v>
      </c>
      <c r="B222" s="1054">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3"/>
      <c r="AD222" s="1053"/>
      <c r="AE222" s="1053"/>
      <c r="AF222" s="1053"/>
      <c r="AG222" s="1053"/>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4">
        <v>22</v>
      </c>
      <c r="B223" s="1054">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3"/>
      <c r="AD223" s="1053"/>
      <c r="AE223" s="1053"/>
      <c r="AF223" s="1053"/>
      <c r="AG223" s="1053"/>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4">
        <v>23</v>
      </c>
      <c r="B224" s="1054">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3"/>
      <c r="AD224" s="1053"/>
      <c r="AE224" s="1053"/>
      <c r="AF224" s="1053"/>
      <c r="AG224" s="1053"/>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4">
        <v>24</v>
      </c>
      <c r="B225" s="1054">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3"/>
      <c r="AD225" s="1053"/>
      <c r="AE225" s="1053"/>
      <c r="AF225" s="1053"/>
      <c r="AG225" s="1053"/>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4">
        <v>25</v>
      </c>
      <c r="B226" s="1054">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3"/>
      <c r="AD226" s="1053"/>
      <c r="AE226" s="1053"/>
      <c r="AF226" s="1053"/>
      <c r="AG226" s="1053"/>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4">
        <v>26</v>
      </c>
      <c r="B227" s="1054">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3"/>
      <c r="AD227" s="1053"/>
      <c r="AE227" s="1053"/>
      <c r="AF227" s="1053"/>
      <c r="AG227" s="1053"/>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4">
        <v>27</v>
      </c>
      <c r="B228" s="1054">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3"/>
      <c r="AD228" s="1053"/>
      <c r="AE228" s="1053"/>
      <c r="AF228" s="1053"/>
      <c r="AG228" s="1053"/>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4">
        <v>28</v>
      </c>
      <c r="B229" s="1054">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3"/>
      <c r="AD229" s="1053"/>
      <c r="AE229" s="1053"/>
      <c r="AF229" s="1053"/>
      <c r="AG229" s="1053"/>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4">
        <v>29</v>
      </c>
      <c r="B230" s="1054">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3"/>
      <c r="AD230" s="1053"/>
      <c r="AE230" s="1053"/>
      <c r="AF230" s="1053"/>
      <c r="AG230" s="1053"/>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4">
        <v>30</v>
      </c>
      <c r="B231" s="1054">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3"/>
      <c r="AD231" s="1053"/>
      <c r="AE231" s="1053"/>
      <c r="AF231" s="1053"/>
      <c r="AG231" s="1053"/>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352</v>
      </c>
      <c r="Z234" s="347"/>
      <c r="AA234" s="347"/>
      <c r="AB234" s="347"/>
      <c r="AC234" s="277" t="s">
        <v>337</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4">
        <v>1</v>
      </c>
      <c r="B235" s="1054">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3"/>
      <c r="AD235" s="1053"/>
      <c r="AE235" s="1053"/>
      <c r="AF235" s="1053"/>
      <c r="AG235" s="1053"/>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4">
        <v>2</v>
      </c>
      <c r="B236" s="1054">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3"/>
      <c r="AD236" s="1053"/>
      <c r="AE236" s="1053"/>
      <c r="AF236" s="1053"/>
      <c r="AG236" s="1053"/>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4">
        <v>3</v>
      </c>
      <c r="B237" s="1054">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3"/>
      <c r="AD237" s="1053"/>
      <c r="AE237" s="1053"/>
      <c r="AF237" s="1053"/>
      <c r="AG237" s="1053"/>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4">
        <v>4</v>
      </c>
      <c r="B238" s="1054">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3"/>
      <c r="AD238" s="1053"/>
      <c r="AE238" s="1053"/>
      <c r="AF238" s="1053"/>
      <c r="AG238" s="1053"/>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4">
        <v>5</v>
      </c>
      <c r="B239" s="1054">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3"/>
      <c r="AD239" s="1053"/>
      <c r="AE239" s="1053"/>
      <c r="AF239" s="1053"/>
      <c r="AG239" s="1053"/>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4">
        <v>6</v>
      </c>
      <c r="B240" s="1054">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3"/>
      <c r="AD240" s="1053"/>
      <c r="AE240" s="1053"/>
      <c r="AF240" s="1053"/>
      <c r="AG240" s="1053"/>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4">
        <v>7</v>
      </c>
      <c r="B241" s="1054">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3"/>
      <c r="AD241" s="1053"/>
      <c r="AE241" s="1053"/>
      <c r="AF241" s="1053"/>
      <c r="AG241" s="1053"/>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4">
        <v>8</v>
      </c>
      <c r="B242" s="1054">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3"/>
      <c r="AD242" s="1053"/>
      <c r="AE242" s="1053"/>
      <c r="AF242" s="1053"/>
      <c r="AG242" s="1053"/>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4">
        <v>9</v>
      </c>
      <c r="B243" s="1054">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3"/>
      <c r="AD243" s="1053"/>
      <c r="AE243" s="1053"/>
      <c r="AF243" s="1053"/>
      <c r="AG243" s="1053"/>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4">
        <v>10</v>
      </c>
      <c r="B244" s="1054">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3"/>
      <c r="AD244" s="1053"/>
      <c r="AE244" s="1053"/>
      <c r="AF244" s="1053"/>
      <c r="AG244" s="1053"/>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4">
        <v>11</v>
      </c>
      <c r="B245" s="1054">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3"/>
      <c r="AD245" s="1053"/>
      <c r="AE245" s="1053"/>
      <c r="AF245" s="1053"/>
      <c r="AG245" s="1053"/>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4">
        <v>12</v>
      </c>
      <c r="B246" s="1054">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3"/>
      <c r="AD246" s="1053"/>
      <c r="AE246" s="1053"/>
      <c r="AF246" s="1053"/>
      <c r="AG246" s="1053"/>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4">
        <v>13</v>
      </c>
      <c r="B247" s="1054">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3"/>
      <c r="AD247" s="1053"/>
      <c r="AE247" s="1053"/>
      <c r="AF247" s="1053"/>
      <c r="AG247" s="1053"/>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4">
        <v>14</v>
      </c>
      <c r="B248" s="1054">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3"/>
      <c r="AD248" s="1053"/>
      <c r="AE248" s="1053"/>
      <c r="AF248" s="1053"/>
      <c r="AG248" s="1053"/>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4">
        <v>15</v>
      </c>
      <c r="B249" s="1054">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3"/>
      <c r="AD249" s="1053"/>
      <c r="AE249" s="1053"/>
      <c r="AF249" s="1053"/>
      <c r="AG249" s="1053"/>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4">
        <v>16</v>
      </c>
      <c r="B250" s="1054">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3"/>
      <c r="AD250" s="1053"/>
      <c r="AE250" s="1053"/>
      <c r="AF250" s="1053"/>
      <c r="AG250" s="1053"/>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4">
        <v>17</v>
      </c>
      <c r="B251" s="1054">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3"/>
      <c r="AD251" s="1053"/>
      <c r="AE251" s="1053"/>
      <c r="AF251" s="1053"/>
      <c r="AG251" s="1053"/>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4">
        <v>18</v>
      </c>
      <c r="B252" s="1054">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3"/>
      <c r="AD252" s="1053"/>
      <c r="AE252" s="1053"/>
      <c r="AF252" s="1053"/>
      <c r="AG252" s="1053"/>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4">
        <v>19</v>
      </c>
      <c r="B253" s="1054">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3"/>
      <c r="AD253" s="1053"/>
      <c r="AE253" s="1053"/>
      <c r="AF253" s="1053"/>
      <c r="AG253" s="1053"/>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4">
        <v>20</v>
      </c>
      <c r="B254" s="1054">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3"/>
      <c r="AD254" s="1053"/>
      <c r="AE254" s="1053"/>
      <c r="AF254" s="1053"/>
      <c r="AG254" s="1053"/>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4">
        <v>21</v>
      </c>
      <c r="B255" s="1054">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3"/>
      <c r="AD255" s="1053"/>
      <c r="AE255" s="1053"/>
      <c r="AF255" s="1053"/>
      <c r="AG255" s="1053"/>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4">
        <v>22</v>
      </c>
      <c r="B256" s="1054">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3"/>
      <c r="AD256" s="1053"/>
      <c r="AE256" s="1053"/>
      <c r="AF256" s="1053"/>
      <c r="AG256" s="1053"/>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4">
        <v>23</v>
      </c>
      <c r="B257" s="1054">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3"/>
      <c r="AD257" s="1053"/>
      <c r="AE257" s="1053"/>
      <c r="AF257" s="1053"/>
      <c r="AG257" s="1053"/>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4">
        <v>24</v>
      </c>
      <c r="B258" s="1054">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3"/>
      <c r="AD258" s="1053"/>
      <c r="AE258" s="1053"/>
      <c r="AF258" s="1053"/>
      <c r="AG258" s="1053"/>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4">
        <v>25</v>
      </c>
      <c r="B259" s="1054">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3"/>
      <c r="AD259" s="1053"/>
      <c r="AE259" s="1053"/>
      <c r="AF259" s="1053"/>
      <c r="AG259" s="1053"/>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4">
        <v>26</v>
      </c>
      <c r="B260" s="1054">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3"/>
      <c r="AD260" s="1053"/>
      <c r="AE260" s="1053"/>
      <c r="AF260" s="1053"/>
      <c r="AG260" s="1053"/>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4">
        <v>27</v>
      </c>
      <c r="B261" s="1054">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3"/>
      <c r="AD261" s="1053"/>
      <c r="AE261" s="1053"/>
      <c r="AF261" s="1053"/>
      <c r="AG261" s="1053"/>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4">
        <v>28</v>
      </c>
      <c r="B262" s="1054">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3"/>
      <c r="AD262" s="1053"/>
      <c r="AE262" s="1053"/>
      <c r="AF262" s="1053"/>
      <c r="AG262" s="1053"/>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4">
        <v>29</v>
      </c>
      <c r="B263" s="1054">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3"/>
      <c r="AD263" s="1053"/>
      <c r="AE263" s="1053"/>
      <c r="AF263" s="1053"/>
      <c r="AG263" s="1053"/>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4">
        <v>30</v>
      </c>
      <c r="B264" s="1054">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3"/>
      <c r="AD264" s="1053"/>
      <c r="AE264" s="1053"/>
      <c r="AF264" s="1053"/>
      <c r="AG264" s="1053"/>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352</v>
      </c>
      <c r="Z267" s="347"/>
      <c r="AA267" s="347"/>
      <c r="AB267" s="347"/>
      <c r="AC267" s="277" t="s">
        <v>337</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4">
        <v>1</v>
      </c>
      <c r="B268" s="1054">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3"/>
      <c r="AD268" s="1053"/>
      <c r="AE268" s="1053"/>
      <c r="AF268" s="1053"/>
      <c r="AG268" s="1053"/>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4">
        <v>2</v>
      </c>
      <c r="B269" s="1054">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3"/>
      <c r="AD269" s="1053"/>
      <c r="AE269" s="1053"/>
      <c r="AF269" s="1053"/>
      <c r="AG269" s="1053"/>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4">
        <v>3</v>
      </c>
      <c r="B270" s="1054">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3"/>
      <c r="AD270" s="1053"/>
      <c r="AE270" s="1053"/>
      <c r="AF270" s="1053"/>
      <c r="AG270" s="1053"/>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4">
        <v>4</v>
      </c>
      <c r="B271" s="1054">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3"/>
      <c r="AD271" s="1053"/>
      <c r="AE271" s="1053"/>
      <c r="AF271" s="1053"/>
      <c r="AG271" s="1053"/>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4">
        <v>5</v>
      </c>
      <c r="B272" s="1054">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3"/>
      <c r="AD272" s="1053"/>
      <c r="AE272" s="1053"/>
      <c r="AF272" s="1053"/>
      <c r="AG272" s="1053"/>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4">
        <v>6</v>
      </c>
      <c r="B273" s="1054">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3"/>
      <c r="AD273" s="1053"/>
      <c r="AE273" s="1053"/>
      <c r="AF273" s="1053"/>
      <c r="AG273" s="1053"/>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4">
        <v>7</v>
      </c>
      <c r="B274" s="1054">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3"/>
      <c r="AD274" s="1053"/>
      <c r="AE274" s="1053"/>
      <c r="AF274" s="1053"/>
      <c r="AG274" s="1053"/>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4">
        <v>8</v>
      </c>
      <c r="B275" s="1054">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3"/>
      <c r="AD275" s="1053"/>
      <c r="AE275" s="1053"/>
      <c r="AF275" s="1053"/>
      <c r="AG275" s="1053"/>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4">
        <v>9</v>
      </c>
      <c r="B276" s="1054">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3"/>
      <c r="AD276" s="1053"/>
      <c r="AE276" s="1053"/>
      <c r="AF276" s="1053"/>
      <c r="AG276" s="1053"/>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4">
        <v>10</v>
      </c>
      <c r="B277" s="1054">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3"/>
      <c r="AD277" s="1053"/>
      <c r="AE277" s="1053"/>
      <c r="AF277" s="1053"/>
      <c r="AG277" s="1053"/>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4">
        <v>11</v>
      </c>
      <c r="B278" s="1054">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3"/>
      <c r="AD278" s="1053"/>
      <c r="AE278" s="1053"/>
      <c r="AF278" s="1053"/>
      <c r="AG278" s="1053"/>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4">
        <v>12</v>
      </c>
      <c r="B279" s="1054">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3"/>
      <c r="AD279" s="1053"/>
      <c r="AE279" s="1053"/>
      <c r="AF279" s="1053"/>
      <c r="AG279" s="1053"/>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4">
        <v>13</v>
      </c>
      <c r="B280" s="1054">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3"/>
      <c r="AD280" s="1053"/>
      <c r="AE280" s="1053"/>
      <c r="AF280" s="1053"/>
      <c r="AG280" s="1053"/>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4">
        <v>14</v>
      </c>
      <c r="B281" s="1054">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3"/>
      <c r="AD281" s="1053"/>
      <c r="AE281" s="1053"/>
      <c r="AF281" s="1053"/>
      <c r="AG281" s="1053"/>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4">
        <v>15</v>
      </c>
      <c r="B282" s="1054">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3"/>
      <c r="AD282" s="1053"/>
      <c r="AE282" s="1053"/>
      <c r="AF282" s="1053"/>
      <c r="AG282" s="1053"/>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4">
        <v>16</v>
      </c>
      <c r="B283" s="1054">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3"/>
      <c r="AD283" s="1053"/>
      <c r="AE283" s="1053"/>
      <c r="AF283" s="1053"/>
      <c r="AG283" s="1053"/>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4">
        <v>17</v>
      </c>
      <c r="B284" s="1054">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3"/>
      <c r="AD284" s="1053"/>
      <c r="AE284" s="1053"/>
      <c r="AF284" s="1053"/>
      <c r="AG284" s="1053"/>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4">
        <v>18</v>
      </c>
      <c r="B285" s="1054">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3"/>
      <c r="AD285" s="1053"/>
      <c r="AE285" s="1053"/>
      <c r="AF285" s="1053"/>
      <c r="AG285" s="1053"/>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4">
        <v>19</v>
      </c>
      <c r="B286" s="1054">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3"/>
      <c r="AD286" s="1053"/>
      <c r="AE286" s="1053"/>
      <c r="AF286" s="1053"/>
      <c r="AG286" s="1053"/>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4">
        <v>20</v>
      </c>
      <c r="B287" s="1054">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3"/>
      <c r="AD287" s="1053"/>
      <c r="AE287" s="1053"/>
      <c r="AF287" s="1053"/>
      <c r="AG287" s="1053"/>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4">
        <v>21</v>
      </c>
      <c r="B288" s="1054">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3"/>
      <c r="AD288" s="1053"/>
      <c r="AE288" s="1053"/>
      <c r="AF288" s="1053"/>
      <c r="AG288" s="1053"/>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4">
        <v>22</v>
      </c>
      <c r="B289" s="1054">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3"/>
      <c r="AD289" s="1053"/>
      <c r="AE289" s="1053"/>
      <c r="AF289" s="1053"/>
      <c r="AG289" s="1053"/>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4">
        <v>23</v>
      </c>
      <c r="B290" s="1054">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3"/>
      <c r="AD290" s="1053"/>
      <c r="AE290" s="1053"/>
      <c r="AF290" s="1053"/>
      <c r="AG290" s="1053"/>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4">
        <v>24</v>
      </c>
      <c r="B291" s="1054">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3"/>
      <c r="AD291" s="1053"/>
      <c r="AE291" s="1053"/>
      <c r="AF291" s="1053"/>
      <c r="AG291" s="1053"/>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4">
        <v>25</v>
      </c>
      <c r="B292" s="1054">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3"/>
      <c r="AD292" s="1053"/>
      <c r="AE292" s="1053"/>
      <c r="AF292" s="1053"/>
      <c r="AG292" s="1053"/>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4">
        <v>26</v>
      </c>
      <c r="B293" s="1054">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3"/>
      <c r="AD293" s="1053"/>
      <c r="AE293" s="1053"/>
      <c r="AF293" s="1053"/>
      <c r="AG293" s="1053"/>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4">
        <v>27</v>
      </c>
      <c r="B294" s="1054">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3"/>
      <c r="AD294" s="1053"/>
      <c r="AE294" s="1053"/>
      <c r="AF294" s="1053"/>
      <c r="AG294" s="1053"/>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4">
        <v>28</v>
      </c>
      <c r="B295" s="1054">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3"/>
      <c r="AD295" s="1053"/>
      <c r="AE295" s="1053"/>
      <c r="AF295" s="1053"/>
      <c r="AG295" s="1053"/>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4">
        <v>29</v>
      </c>
      <c r="B296" s="1054">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3"/>
      <c r="AD296" s="1053"/>
      <c r="AE296" s="1053"/>
      <c r="AF296" s="1053"/>
      <c r="AG296" s="1053"/>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4">
        <v>30</v>
      </c>
      <c r="B297" s="1054">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3"/>
      <c r="AD297" s="1053"/>
      <c r="AE297" s="1053"/>
      <c r="AF297" s="1053"/>
      <c r="AG297" s="1053"/>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352</v>
      </c>
      <c r="Z300" s="347"/>
      <c r="AA300" s="347"/>
      <c r="AB300" s="347"/>
      <c r="AC300" s="277" t="s">
        <v>337</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4">
        <v>1</v>
      </c>
      <c r="B301" s="1054">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3"/>
      <c r="AD301" s="1053"/>
      <c r="AE301" s="1053"/>
      <c r="AF301" s="1053"/>
      <c r="AG301" s="1053"/>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4">
        <v>2</v>
      </c>
      <c r="B302" s="1054">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3"/>
      <c r="AD302" s="1053"/>
      <c r="AE302" s="1053"/>
      <c r="AF302" s="1053"/>
      <c r="AG302" s="1053"/>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4">
        <v>3</v>
      </c>
      <c r="B303" s="1054">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3"/>
      <c r="AD303" s="1053"/>
      <c r="AE303" s="1053"/>
      <c r="AF303" s="1053"/>
      <c r="AG303" s="1053"/>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4">
        <v>4</v>
      </c>
      <c r="B304" s="1054">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3"/>
      <c r="AD304" s="1053"/>
      <c r="AE304" s="1053"/>
      <c r="AF304" s="1053"/>
      <c r="AG304" s="1053"/>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4">
        <v>5</v>
      </c>
      <c r="B305" s="1054">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3"/>
      <c r="AD305" s="1053"/>
      <c r="AE305" s="1053"/>
      <c r="AF305" s="1053"/>
      <c r="AG305" s="1053"/>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4">
        <v>6</v>
      </c>
      <c r="B306" s="1054">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3"/>
      <c r="AD306" s="1053"/>
      <c r="AE306" s="1053"/>
      <c r="AF306" s="1053"/>
      <c r="AG306" s="1053"/>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4">
        <v>7</v>
      </c>
      <c r="B307" s="1054">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3"/>
      <c r="AD307" s="1053"/>
      <c r="AE307" s="1053"/>
      <c r="AF307" s="1053"/>
      <c r="AG307" s="1053"/>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4">
        <v>8</v>
      </c>
      <c r="B308" s="1054">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3"/>
      <c r="AD308" s="1053"/>
      <c r="AE308" s="1053"/>
      <c r="AF308" s="1053"/>
      <c r="AG308" s="1053"/>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4">
        <v>9</v>
      </c>
      <c r="B309" s="1054">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3"/>
      <c r="AD309" s="1053"/>
      <c r="AE309" s="1053"/>
      <c r="AF309" s="1053"/>
      <c r="AG309" s="1053"/>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4">
        <v>10</v>
      </c>
      <c r="B310" s="1054">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3"/>
      <c r="AD310" s="1053"/>
      <c r="AE310" s="1053"/>
      <c r="AF310" s="1053"/>
      <c r="AG310" s="1053"/>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4">
        <v>11</v>
      </c>
      <c r="B311" s="1054">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3"/>
      <c r="AD311" s="1053"/>
      <c r="AE311" s="1053"/>
      <c r="AF311" s="1053"/>
      <c r="AG311" s="1053"/>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4">
        <v>12</v>
      </c>
      <c r="B312" s="1054">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3"/>
      <c r="AD312" s="1053"/>
      <c r="AE312" s="1053"/>
      <c r="AF312" s="1053"/>
      <c r="AG312" s="1053"/>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4">
        <v>13</v>
      </c>
      <c r="B313" s="1054">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3"/>
      <c r="AD313" s="1053"/>
      <c r="AE313" s="1053"/>
      <c r="AF313" s="1053"/>
      <c r="AG313" s="1053"/>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4">
        <v>14</v>
      </c>
      <c r="B314" s="1054">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3"/>
      <c r="AD314" s="1053"/>
      <c r="AE314" s="1053"/>
      <c r="AF314" s="1053"/>
      <c r="AG314" s="1053"/>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4">
        <v>15</v>
      </c>
      <c r="B315" s="1054">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3"/>
      <c r="AD315" s="1053"/>
      <c r="AE315" s="1053"/>
      <c r="AF315" s="1053"/>
      <c r="AG315" s="1053"/>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4">
        <v>16</v>
      </c>
      <c r="B316" s="1054">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3"/>
      <c r="AD316" s="1053"/>
      <c r="AE316" s="1053"/>
      <c r="AF316" s="1053"/>
      <c r="AG316" s="1053"/>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4">
        <v>17</v>
      </c>
      <c r="B317" s="1054">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3"/>
      <c r="AD317" s="1053"/>
      <c r="AE317" s="1053"/>
      <c r="AF317" s="1053"/>
      <c r="AG317" s="1053"/>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4">
        <v>18</v>
      </c>
      <c r="B318" s="1054">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3"/>
      <c r="AD318" s="1053"/>
      <c r="AE318" s="1053"/>
      <c r="AF318" s="1053"/>
      <c r="AG318" s="1053"/>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4">
        <v>19</v>
      </c>
      <c r="B319" s="1054">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3"/>
      <c r="AD319" s="1053"/>
      <c r="AE319" s="1053"/>
      <c r="AF319" s="1053"/>
      <c r="AG319" s="1053"/>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4">
        <v>20</v>
      </c>
      <c r="B320" s="1054">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3"/>
      <c r="AD320" s="1053"/>
      <c r="AE320" s="1053"/>
      <c r="AF320" s="1053"/>
      <c r="AG320" s="1053"/>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4">
        <v>21</v>
      </c>
      <c r="B321" s="1054">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3"/>
      <c r="AD321" s="1053"/>
      <c r="AE321" s="1053"/>
      <c r="AF321" s="1053"/>
      <c r="AG321" s="1053"/>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4">
        <v>22</v>
      </c>
      <c r="B322" s="1054">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3"/>
      <c r="AD322" s="1053"/>
      <c r="AE322" s="1053"/>
      <c r="AF322" s="1053"/>
      <c r="AG322" s="1053"/>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4">
        <v>23</v>
      </c>
      <c r="B323" s="1054">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3"/>
      <c r="AD323" s="1053"/>
      <c r="AE323" s="1053"/>
      <c r="AF323" s="1053"/>
      <c r="AG323" s="1053"/>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4">
        <v>24</v>
      </c>
      <c r="B324" s="1054">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3"/>
      <c r="AD324" s="1053"/>
      <c r="AE324" s="1053"/>
      <c r="AF324" s="1053"/>
      <c r="AG324" s="1053"/>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4">
        <v>25</v>
      </c>
      <c r="B325" s="1054">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3"/>
      <c r="AD325" s="1053"/>
      <c r="AE325" s="1053"/>
      <c r="AF325" s="1053"/>
      <c r="AG325" s="1053"/>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4">
        <v>26</v>
      </c>
      <c r="B326" s="1054">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3"/>
      <c r="AD326" s="1053"/>
      <c r="AE326" s="1053"/>
      <c r="AF326" s="1053"/>
      <c r="AG326" s="1053"/>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4">
        <v>27</v>
      </c>
      <c r="B327" s="1054">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3"/>
      <c r="AD327" s="1053"/>
      <c r="AE327" s="1053"/>
      <c r="AF327" s="1053"/>
      <c r="AG327" s="1053"/>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4">
        <v>28</v>
      </c>
      <c r="B328" s="1054">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3"/>
      <c r="AD328" s="1053"/>
      <c r="AE328" s="1053"/>
      <c r="AF328" s="1053"/>
      <c r="AG328" s="1053"/>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4">
        <v>29</v>
      </c>
      <c r="B329" s="1054">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3"/>
      <c r="AD329" s="1053"/>
      <c r="AE329" s="1053"/>
      <c r="AF329" s="1053"/>
      <c r="AG329" s="1053"/>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4">
        <v>30</v>
      </c>
      <c r="B330" s="1054">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3"/>
      <c r="AD330" s="1053"/>
      <c r="AE330" s="1053"/>
      <c r="AF330" s="1053"/>
      <c r="AG330" s="1053"/>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352</v>
      </c>
      <c r="Z333" s="347"/>
      <c r="AA333" s="347"/>
      <c r="AB333" s="347"/>
      <c r="AC333" s="277" t="s">
        <v>337</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4">
        <v>1</v>
      </c>
      <c r="B334" s="1054">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3"/>
      <c r="AD334" s="1053"/>
      <c r="AE334" s="1053"/>
      <c r="AF334" s="1053"/>
      <c r="AG334" s="1053"/>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4">
        <v>2</v>
      </c>
      <c r="B335" s="1054">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3"/>
      <c r="AD335" s="1053"/>
      <c r="AE335" s="1053"/>
      <c r="AF335" s="1053"/>
      <c r="AG335" s="1053"/>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4">
        <v>3</v>
      </c>
      <c r="B336" s="1054">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3"/>
      <c r="AD336" s="1053"/>
      <c r="AE336" s="1053"/>
      <c r="AF336" s="1053"/>
      <c r="AG336" s="1053"/>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4">
        <v>4</v>
      </c>
      <c r="B337" s="1054">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3"/>
      <c r="AD337" s="1053"/>
      <c r="AE337" s="1053"/>
      <c r="AF337" s="1053"/>
      <c r="AG337" s="1053"/>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4">
        <v>5</v>
      </c>
      <c r="B338" s="1054">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3"/>
      <c r="AD338" s="1053"/>
      <c r="AE338" s="1053"/>
      <c r="AF338" s="1053"/>
      <c r="AG338" s="1053"/>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4">
        <v>6</v>
      </c>
      <c r="B339" s="1054">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3"/>
      <c r="AD339" s="1053"/>
      <c r="AE339" s="1053"/>
      <c r="AF339" s="1053"/>
      <c r="AG339" s="1053"/>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4">
        <v>7</v>
      </c>
      <c r="B340" s="1054">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3"/>
      <c r="AD340" s="1053"/>
      <c r="AE340" s="1053"/>
      <c r="AF340" s="1053"/>
      <c r="AG340" s="1053"/>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4">
        <v>8</v>
      </c>
      <c r="B341" s="1054">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3"/>
      <c r="AD341" s="1053"/>
      <c r="AE341" s="1053"/>
      <c r="AF341" s="1053"/>
      <c r="AG341" s="1053"/>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4">
        <v>9</v>
      </c>
      <c r="B342" s="1054">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3"/>
      <c r="AD342" s="1053"/>
      <c r="AE342" s="1053"/>
      <c r="AF342" s="1053"/>
      <c r="AG342" s="1053"/>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4">
        <v>10</v>
      </c>
      <c r="B343" s="1054">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3"/>
      <c r="AD343" s="1053"/>
      <c r="AE343" s="1053"/>
      <c r="AF343" s="1053"/>
      <c r="AG343" s="1053"/>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4">
        <v>11</v>
      </c>
      <c r="B344" s="1054">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3"/>
      <c r="AD344" s="1053"/>
      <c r="AE344" s="1053"/>
      <c r="AF344" s="1053"/>
      <c r="AG344" s="1053"/>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4">
        <v>12</v>
      </c>
      <c r="B345" s="1054">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3"/>
      <c r="AD345" s="1053"/>
      <c r="AE345" s="1053"/>
      <c r="AF345" s="1053"/>
      <c r="AG345" s="1053"/>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4">
        <v>13</v>
      </c>
      <c r="B346" s="1054">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3"/>
      <c r="AD346" s="1053"/>
      <c r="AE346" s="1053"/>
      <c r="AF346" s="1053"/>
      <c r="AG346" s="1053"/>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4">
        <v>14</v>
      </c>
      <c r="B347" s="1054">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3"/>
      <c r="AD347" s="1053"/>
      <c r="AE347" s="1053"/>
      <c r="AF347" s="1053"/>
      <c r="AG347" s="1053"/>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4">
        <v>15</v>
      </c>
      <c r="B348" s="1054">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3"/>
      <c r="AD348" s="1053"/>
      <c r="AE348" s="1053"/>
      <c r="AF348" s="1053"/>
      <c r="AG348" s="1053"/>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4">
        <v>16</v>
      </c>
      <c r="B349" s="1054">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3"/>
      <c r="AD349" s="1053"/>
      <c r="AE349" s="1053"/>
      <c r="AF349" s="1053"/>
      <c r="AG349" s="1053"/>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4">
        <v>17</v>
      </c>
      <c r="B350" s="1054">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3"/>
      <c r="AD350" s="1053"/>
      <c r="AE350" s="1053"/>
      <c r="AF350" s="1053"/>
      <c r="AG350" s="1053"/>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4">
        <v>18</v>
      </c>
      <c r="B351" s="1054">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3"/>
      <c r="AD351" s="1053"/>
      <c r="AE351" s="1053"/>
      <c r="AF351" s="1053"/>
      <c r="AG351" s="1053"/>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4">
        <v>19</v>
      </c>
      <c r="B352" s="1054">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3"/>
      <c r="AD352" s="1053"/>
      <c r="AE352" s="1053"/>
      <c r="AF352" s="1053"/>
      <c r="AG352" s="1053"/>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4">
        <v>20</v>
      </c>
      <c r="B353" s="1054">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3"/>
      <c r="AD353" s="1053"/>
      <c r="AE353" s="1053"/>
      <c r="AF353" s="1053"/>
      <c r="AG353" s="1053"/>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4">
        <v>21</v>
      </c>
      <c r="B354" s="1054">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3"/>
      <c r="AD354" s="1053"/>
      <c r="AE354" s="1053"/>
      <c r="AF354" s="1053"/>
      <c r="AG354" s="1053"/>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4">
        <v>22</v>
      </c>
      <c r="B355" s="1054">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3"/>
      <c r="AD355" s="1053"/>
      <c r="AE355" s="1053"/>
      <c r="AF355" s="1053"/>
      <c r="AG355" s="1053"/>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4">
        <v>23</v>
      </c>
      <c r="B356" s="1054">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3"/>
      <c r="AD356" s="1053"/>
      <c r="AE356" s="1053"/>
      <c r="AF356" s="1053"/>
      <c r="AG356" s="1053"/>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4">
        <v>24</v>
      </c>
      <c r="B357" s="1054">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3"/>
      <c r="AD357" s="1053"/>
      <c r="AE357" s="1053"/>
      <c r="AF357" s="1053"/>
      <c r="AG357" s="1053"/>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4">
        <v>25</v>
      </c>
      <c r="B358" s="1054">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3"/>
      <c r="AD358" s="1053"/>
      <c r="AE358" s="1053"/>
      <c r="AF358" s="1053"/>
      <c r="AG358" s="1053"/>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4">
        <v>26</v>
      </c>
      <c r="B359" s="1054">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3"/>
      <c r="AD359" s="1053"/>
      <c r="AE359" s="1053"/>
      <c r="AF359" s="1053"/>
      <c r="AG359" s="1053"/>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4">
        <v>27</v>
      </c>
      <c r="B360" s="1054">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3"/>
      <c r="AD360" s="1053"/>
      <c r="AE360" s="1053"/>
      <c r="AF360" s="1053"/>
      <c r="AG360" s="1053"/>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4">
        <v>28</v>
      </c>
      <c r="B361" s="1054">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3"/>
      <c r="AD361" s="1053"/>
      <c r="AE361" s="1053"/>
      <c r="AF361" s="1053"/>
      <c r="AG361" s="1053"/>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4">
        <v>29</v>
      </c>
      <c r="B362" s="1054">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3"/>
      <c r="AD362" s="1053"/>
      <c r="AE362" s="1053"/>
      <c r="AF362" s="1053"/>
      <c r="AG362" s="1053"/>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4">
        <v>30</v>
      </c>
      <c r="B363" s="1054">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3"/>
      <c r="AD363" s="1053"/>
      <c r="AE363" s="1053"/>
      <c r="AF363" s="1053"/>
      <c r="AG363" s="1053"/>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352</v>
      </c>
      <c r="Z366" s="347"/>
      <c r="AA366" s="347"/>
      <c r="AB366" s="347"/>
      <c r="AC366" s="277" t="s">
        <v>337</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4">
        <v>1</v>
      </c>
      <c r="B367" s="1054">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3"/>
      <c r="AD367" s="1053"/>
      <c r="AE367" s="1053"/>
      <c r="AF367" s="1053"/>
      <c r="AG367" s="1053"/>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4">
        <v>2</v>
      </c>
      <c r="B368" s="1054">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3"/>
      <c r="AD368" s="1053"/>
      <c r="AE368" s="1053"/>
      <c r="AF368" s="1053"/>
      <c r="AG368" s="1053"/>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4">
        <v>3</v>
      </c>
      <c r="B369" s="1054">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3"/>
      <c r="AD369" s="1053"/>
      <c r="AE369" s="1053"/>
      <c r="AF369" s="1053"/>
      <c r="AG369" s="1053"/>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4">
        <v>4</v>
      </c>
      <c r="B370" s="1054">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3"/>
      <c r="AD370" s="1053"/>
      <c r="AE370" s="1053"/>
      <c r="AF370" s="1053"/>
      <c r="AG370" s="1053"/>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4">
        <v>5</v>
      </c>
      <c r="B371" s="1054">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3"/>
      <c r="AD371" s="1053"/>
      <c r="AE371" s="1053"/>
      <c r="AF371" s="1053"/>
      <c r="AG371" s="1053"/>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4">
        <v>6</v>
      </c>
      <c r="B372" s="1054">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3"/>
      <c r="AD372" s="1053"/>
      <c r="AE372" s="1053"/>
      <c r="AF372" s="1053"/>
      <c r="AG372" s="1053"/>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4">
        <v>7</v>
      </c>
      <c r="B373" s="1054">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3"/>
      <c r="AD373" s="1053"/>
      <c r="AE373" s="1053"/>
      <c r="AF373" s="1053"/>
      <c r="AG373" s="1053"/>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4">
        <v>8</v>
      </c>
      <c r="B374" s="1054">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3"/>
      <c r="AD374" s="1053"/>
      <c r="AE374" s="1053"/>
      <c r="AF374" s="1053"/>
      <c r="AG374" s="1053"/>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4">
        <v>9</v>
      </c>
      <c r="B375" s="1054">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3"/>
      <c r="AD375" s="1053"/>
      <c r="AE375" s="1053"/>
      <c r="AF375" s="1053"/>
      <c r="AG375" s="1053"/>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4">
        <v>10</v>
      </c>
      <c r="B376" s="1054">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3"/>
      <c r="AD376" s="1053"/>
      <c r="AE376" s="1053"/>
      <c r="AF376" s="1053"/>
      <c r="AG376" s="1053"/>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4">
        <v>11</v>
      </c>
      <c r="B377" s="1054">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3"/>
      <c r="AD377" s="1053"/>
      <c r="AE377" s="1053"/>
      <c r="AF377" s="1053"/>
      <c r="AG377" s="1053"/>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4">
        <v>12</v>
      </c>
      <c r="B378" s="1054">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3"/>
      <c r="AD378" s="1053"/>
      <c r="AE378" s="1053"/>
      <c r="AF378" s="1053"/>
      <c r="AG378" s="1053"/>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4">
        <v>13</v>
      </c>
      <c r="B379" s="1054">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3"/>
      <c r="AD379" s="1053"/>
      <c r="AE379" s="1053"/>
      <c r="AF379" s="1053"/>
      <c r="AG379" s="1053"/>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4">
        <v>14</v>
      </c>
      <c r="B380" s="1054">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3"/>
      <c r="AD380" s="1053"/>
      <c r="AE380" s="1053"/>
      <c r="AF380" s="1053"/>
      <c r="AG380" s="1053"/>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4">
        <v>15</v>
      </c>
      <c r="B381" s="1054">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3"/>
      <c r="AD381" s="1053"/>
      <c r="AE381" s="1053"/>
      <c r="AF381" s="1053"/>
      <c r="AG381" s="1053"/>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4">
        <v>16</v>
      </c>
      <c r="B382" s="1054">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3"/>
      <c r="AD382" s="1053"/>
      <c r="AE382" s="1053"/>
      <c r="AF382" s="1053"/>
      <c r="AG382" s="1053"/>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4">
        <v>17</v>
      </c>
      <c r="B383" s="1054">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3"/>
      <c r="AD383" s="1053"/>
      <c r="AE383" s="1053"/>
      <c r="AF383" s="1053"/>
      <c r="AG383" s="1053"/>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4">
        <v>18</v>
      </c>
      <c r="B384" s="1054">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3"/>
      <c r="AD384" s="1053"/>
      <c r="AE384" s="1053"/>
      <c r="AF384" s="1053"/>
      <c r="AG384" s="1053"/>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4">
        <v>19</v>
      </c>
      <c r="B385" s="1054">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3"/>
      <c r="AD385" s="1053"/>
      <c r="AE385" s="1053"/>
      <c r="AF385" s="1053"/>
      <c r="AG385" s="1053"/>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4">
        <v>20</v>
      </c>
      <c r="B386" s="1054">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3"/>
      <c r="AD386" s="1053"/>
      <c r="AE386" s="1053"/>
      <c r="AF386" s="1053"/>
      <c r="AG386" s="1053"/>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4">
        <v>21</v>
      </c>
      <c r="B387" s="1054">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3"/>
      <c r="AD387" s="1053"/>
      <c r="AE387" s="1053"/>
      <c r="AF387" s="1053"/>
      <c r="AG387" s="1053"/>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4">
        <v>22</v>
      </c>
      <c r="B388" s="1054">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3"/>
      <c r="AD388" s="1053"/>
      <c r="AE388" s="1053"/>
      <c r="AF388" s="1053"/>
      <c r="AG388" s="1053"/>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4">
        <v>23</v>
      </c>
      <c r="B389" s="1054">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3"/>
      <c r="AD389" s="1053"/>
      <c r="AE389" s="1053"/>
      <c r="AF389" s="1053"/>
      <c r="AG389" s="1053"/>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4">
        <v>24</v>
      </c>
      <c r="B390" s="1054">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3"/>
      <c r="AD390" s="1053"/>
      <c r="AE390" s="1053"/>
      <c r="AF390" s="1053"/>
      <c r="AG390" s="1053"/>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4">
        <v>25</v>
      </c>
      <c r="B391" s="1054">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3"/>
      <c r="AD391" s="1053"/>
      <c r="AE391" s="1053"/>
      <c r="AF391" s="1053"/>
      <c r="AG391" s="1053"/>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4">
        <v>26</v>
      </c>
      <c r="B392" s="1054">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3"/>
      <c r="AD392" s="1053"/>
      <c r="AE392" s="1053"/>
      <c r="AF392" s="1053"/>
      <c r="AG392" s="1053"/>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4">
        <v>27</v>
      </c>
      <c r="B393" s="1054">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3"/>
      <c r="AD393" s="1053"/>
      <c r="AE393" s="1053"/>
      <c r="AF393" s="1053"/>
      <c r="AG393" s="1053"/>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4">
        <v>28</v>
      </c>
      <c r="B394" s="1054">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3"/>
      <c r="AD394" s="1053"/>
      <c r="AE394" s="1053"/>
      <c r="AF394" s="1053"/>
      <c r="AG394" s="1053"/>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4">
        <v>29</v>
      </c>
      <c r="B395" s="1054">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3"/>
      <c r="AD395" s="1053"/>
      <c r="AE395" s="1053"/>
      <c r="AF395" s="1053"/>
      <c r="AG395" s="1053"/>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4">
        <v>30</v>
      </c>
      <c r="B396" s="1054">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3"/>
      <c r="AD396" s="1053"/>
      <c r="AE396" s="1053"/>
      <c r="AF396" s="1053"/>
      <c r="AG396" s="1053"/>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352</v>
      </c>
      <c r="Z399" s="347"/>
      <c r="AA399" s="347"/>
      <c r="AB399" s="347"/>
      <c r="AC399" s="277" t="s">
        <v>337</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4">
        <v>1</v>
      </c>
      <c r="B400" s="1054">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3"/>
      <c r="AD400" s="1053"/>
      <c r="AE400" s="1053"/>
      <c r="AF400" s="1053"/>
      <c r="AG400" s="1053"/>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4">
        <v>2</v>
      </c>
      <c r="B401" s="1054">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3"/>
      <c r="AD401" s="1053"/>
      <c r="AE401" s="1053"/>
      <c r="AF401" s="1053"/>
      <c r="AG401" s="1053"/>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4">
        <v>3</v>
      </c>
      <c r="B402" s="1054">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3"/>
      <c r="AD402" s="1053"/>
      <c r="AE402" s="1053"/>
      <c r="AF402" s="1053"/>
      <c r="AG402" s="1053"/>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4">
        <v>4</v>
      </c>
      <c r="B403" s="1054">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3"/>
      <c r="AD403" s="1053"/>
      <c r="AE403" s="1053"/>
      <c r="AF403" s="1053"/>
      <c r="AG403" s="1053"/>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4">
        <v>5</v>
      </c>
      <c r="B404" s="1054">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3"/>
      <c r="AD404" s="1053"/>
      <c r="AE404" s="1053"/>
      <c r="AF404" s="1053"/>
      <c r="AG404" s="1053"/>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4">
        <v>6</v>
      </c>
      <c r="B405" s="1054">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3"/>
      <c r="AD405" s="1053"/>
      <c r="AE405" s="1053"/>
      <c r="AF405" s="1053"/>
      <c r="AG405" s="1053"/>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4">
        <v>7</v>
      </c>
      <c r="B406" s="1054">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3"/>
      <c r="AD406" s="1053"/>
      <c r="AE406" s="1053"/>
      <c r="AF406" s="1053"/>
      <c r="AG406" s="1053"/>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4">
        <v>8</v>
      </c>
      <c r="B407" s="1054">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3"/>
      <c r="AD407" s="1053"/>
      <c r="AE407" s="1053"/>
      <c r="AF407" s="1053"/>
      <c r="AG407" s="1053"/>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4">
        <v>9</v>
      </c>
      <c r="B408" s="1054">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3"/>
      <c r="AD408" s="1053"/>
      <c r="AE408" s="1053"/>
      <c r="AF408" s="1053"/>
      <c r="AG408" s="1053"/>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4">
        <v>10</v>
      </c>
      <c r="B409" s="1054">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3"/>
      <c r="AD409" s="1053"/>
      <c r="AE409" s="1053"/>
      <c r="AF409" s="1053"/>
      <c r="AG409" s="1053"/>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4">
        <v>11</v>
      </c>
      <c r="B410" s="1054">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3"/>
      <c r="AD410" s="1053"/>
      <c r="AE410" s="1053"/>
      <c r="AF410" s="1053"/>
      <c r="AG410" s="1053"/>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4">
        <v>12</v>
      </c>
      <c r="B411" s="1054">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3"/>
      <c r="AD411" s="1053"/>
      <c r="AE411" s="1053"/>
      <c r="AF411" s="1053"/>
      <c r="AG411" s="1053"/>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4">
        <v>13</v>
      </c>
      <c r="B412" s="1054">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3"/>
      <c r="AD412" s="1053"/>
      <c r="AE412" s="1053"/>
      <c r="AF412" s="1053"/>
      <c r="AG412" s="1053"/>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4">
        <v>14</v>
      </c>
      <c r="B413" s="1054">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3"/>
      <c r="AD413" s="1053"/>
      <c r="AE413" s="1053"/>
      <c r="AF413" s="1053"/>
      <c r="AG413" s="1053"/>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4">
        <v>15</v>
      </c>
      <c r="B414" s="1054">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3"/>
      <c r="AD414" s="1053"/>
      <c r="AE414" s="1053"/>
      <c r="AF414" s="1053"/>
      <c r="AG414" s="1053"/>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4">
        <v>16</v>
      </c>
      <c r="B415" s="1054">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3"/>
      <c r="AD415" s="1053"/>
      <c r="AE415" s="1053"/>
      <c r="AF415" s="1053"/>
      <c r="AG415" s="1053"/>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4">
        <v>17</v>
      </c>
      <c r="B416" s="1054">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3"/>
      <c r="AD416" s="1053"/>
      <c r="AE416" s="1053"/>
      <c r="AF416" s="1053"/>
      <c r="AG416" s="1053"/>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4">
        <v>18</v>
      </c>
      <c r="B417" s="1054">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3"/>
      <c r="AD417" s="1053"/>
      <c r="AE417" s="1053"/>
      <c r="AF417" s="1053"/>
      <c r="AG417" s="1053"/>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4">
        <v>19</v>
      </c>
      <c r="B418" s="1054">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3"/>
      <c r="AD418" s="1053"/>
      <c r="AE418" s="1053"/>
      <c r="AF418" s="1053"/>
      <c r="AG418" s="1053"/>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4">
        <v>20</v>
      </c>
      <c r="B419" s="1054">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3"/>
      <c r="AD419" s="1053"/>
      <c r="AE419" s="1053"/>
      <c r="AF419" s="1053"/>
      <c r="AG419" s="1053"/>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4">
        <v>21</v>
      </c>
      <c r="B420" s="1054">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3"/>
      <c r="AD420" s="1053"/>
      <c r="AE420" s="1053"/>
      <c r="AF420" s="1053"/>
      <c r="AG420" s="1053"/>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4">
        <v>22</v>
      </c>
      <c r="B421" s="1054">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3"/>
      <c r="AD421" s="1053"/>
      <c r="AE421" s="1053"/>
      <c r="AF421" s="1053"/>
      <c r="AG421" s="1053"/>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4">
        <v>23</v>
      </c>
      <c r="B422" s="1054">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3"/>
      <c r="AD422" s="1053"/>
      <c r="AE422" s="1053"/>
      <c r="AF422" s="1053"/>
      <c r="AG422" s="1053"/>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4">
        <v>24</v>
      </c>
      <c r="B423" s="1054">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3"/>
      <c r="AD423" s="1053"/>
      <c r="AE423" s="1053"/>
      <c r="AF423" s="1053"/>
      <c r="AG423" s="1053"/>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4">
        <v>25</v>
      </c>
      <c r="B424" s="1054">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3"/>
      <c r="AD424" s="1053"/>
      <c r="AE424" s="1053"/>
      <c r="AF424" s="1053"/>
      <c r="AG424" s="1053"/>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4">
        <v>26</v>
      </c>
      <c r="B425" s="1054">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3"/>
      <c r="AD425" s="1053"/>
      <c r="AE425" s="1053"/>
      <c r="AF425" s="1053"/>
      <c r="AG425" s="1053"/>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4">
        <v>27</v>
      </c>
      <c r="B426" s="1054">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3"/>
      <c r="AD426" s="1053"/>
      <c r="AE426" s="1053"/>
      <c r="AF426" s="1053"/>
      <c r="AG426" s="1053"/>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4">
        <v>28</v>
      </c>
      <c r="B427" s="1054">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3"/>
      <c r="AD427" s="1053"/>
      <c r="AE427" s="1053"/>
      <c r="AF427" s="1053"/>
      <c r="AG427" s="1053"/>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4">
        <v>29</v>
      </c>
      <c r="B428" s="1054">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3"/>
      <c r="AD428" s="1053"/>
      <c r="AE428" s="1053"/>
      <c r="AF428" s="1053"/>
      <c r="AG428" s="1053"/>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4">
        <v>30</v>
      </c>
      <c r="B429" s="1054">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3"/>
      <c r="AD429" s="1053"/>
      <c r="AE429" s="1053"/>
      <c r="AF429" s="1053"/>
      <c r="AG429" s="1053"/>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352</v>
      </c>
      <c r="Z432" s="347"/>
      <c r="AA432" s="347"/>
      <c r="AB432" s="347"/>
      <c r="AC432" s="277" t="s">
        <v>337</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4">
        <v>1</v>
      </c>
      <c r="B433" s="1054">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3"/>
      <c r="AD433" s="1053"/>
      <c r="AE433" s="1053"/>
      <c r="AF433" s="1053"/>
      <c r="AG433" s="1053"/>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4">
        <v>2</v>
      </c>
      <c r="B434" s="1054">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3"/>
      <c r="AD434" s="1053"/>
      <c r="AE434" s="1053"/>
      <c r="AF434" s="1053"/>
      <c r="AG434" s="1053"/>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4">
        <v>3</v>
      </c>
      <c r="B435" s="1054">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3"/>
      <c r="AD435" s="1053"/>
      <c r="AE435" s="1053"/>
      <c r="AF435" s="1053"/>
      <c r="AG435" s="1053"/>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4">
        <v>4</v>
      </c>
      <c r="B436" s="1054">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3"/>
      <c r="AD436" s="1053"/>
      <c r="AE436" s="1053"/>
      <c r="AF436" s="1053"/>
      <c r="AG436" s="1053"/>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4">
        <v>5</v>
      </c>
      <c r="B437" s="1054">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3"/>
      <c r="AD437" s="1053"/>
      <c r="AE437" s="1053"/>
      <c r="AF437" s="1053"/>
      <c r="AG437" s="1053"/>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4">
        <v>6</v>
      </c>
      <c r="B438" s="1054">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3"/>
      <c r="AD438" s="1053"/>
      <c r="AE438" s="1053"/>
      <c r="AF438" s="1053"/>
      <c r="AG438" s="1053"/>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4">
        <v>7</v>
      </c>
      <c r="B439" s="1054">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3"/>
      <c r="AD439" s="1053"/>
      <c r="AE439" s="1053"/>
      <c r="AF439" s="1053"/>
      <c r="AG439" s="1053"/>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4">
        <v>8</v>
      </c>
      <c r="B440" s="1054">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3"/>
      <c r="AD440" s="1053"/>
      <c r="AE440" s="1053"/>
      <c r="AF440" s="1053"/>
      <c r="AG440" s="1053"/>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4">
        <v>9</v>
      </c>
      <c r="B441" s="1054">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3"/>
      <c r="AD441" s="1053"/>
      <c r="AE441" s="1053"/>
      <c r="AF441" s="1053"/>
      <c r="AG441" s="1053"/>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4">
        <v>10</v>
      </c>
      <c r="B442" s="1054">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3"/>
      <c r="AD442" s="1053"/>
      <c r="AE442" s="1053"/>
      <c r="AF442" s="1053"/>
      <c r="AG442" s="1053"/>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4">
        <v>11</v>
      </c>
      <c r="B443" s="1054">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3"/>
      <c r="AD443" s="1053"/>
      <c r="AE443" s="1053"/>
      <c r="AF443" s="1053"/>
      <c r="AG443" s="1053"/>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4">
        <v>12</v>
      </c>
      <c r="B444" s="1054">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3"/>
      <c r="AD444" s="1053"/>
      <c r="AE444" s="1053"/>
      <c r="AF444" s="1053"/>
      <c r="AG444" s="1053"/>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4">
        <v>13</v>
      </c>
      <c r="B445" s="1054">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3"/>
      <c r="AD445" s="1053"/>
      <c r="AE445" s="1053"/>
      <c r="AF445" s="1053"/>
      <c r="AG445" s="1053"/>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4">
        <v>14</v>
      </c>
      <c r="B446" s="1054">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3"/>
      <c r="AD446" s="1053"/>
      <c r="AE446" s="1053"/>
      <c r="AF446" s="1053"/>
      <c r="AG446" s="1053"/>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4">
        <v>15</v>
      </c>
      <c r="B447" s="1054">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3"/>
      <c r="AD447" s="1053"/>
      <c r="AE447" s="1053"/>
      <c r="AF447" s="1053"/>
      <c r="AG447" s="1053"/>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4">
        <v>16</v>
      </c>
      <c r="B448" s="1054">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3"/>
      <c r="AD448" s="1053"/>
      <c r="AE448" s="1053"/>
      <c r="AF448" s="1053"/>
      <c r="AG448" s="1053"/>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4">
        <v>17</v>
      </c>
      <c r="B449" s="1054">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3"/>
      <c r="AD449" s="1053"/>
      <c r="AE449" s="1053"/>
      <c r="AF449" s="1053"/>
      <c r="AG449" s="1053"/>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4">
        <v>18</v>
      </c>
      <c r="B450" s="1054">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3"/>
      <c r="AD450" s="1053"/>
      <c r="AE450" s="1053"/>
      <c r="AF450" s="1053"/>
      <c r="AG450" s="1053"/>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4">
        <v>19</v>
      </c>
      <c r="B451" s="1054">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3"/>
      <c r="AD451" s="1053"/>
      <c r="AE451" s="1053"/>
      <c r="AF451" s="1053"/>
      <c r="AG451" s="1053"/>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4">
        <v>20</v>
      </c>
      <c r="B452" s="1054">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3"/>
      <c r="AD452" s="1053"/>
      <c r="AE452" s="1053"/>
      <c r="AF452" s="1053"/>
      <c r="AG452" s="1053"/>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4">
        <v>21</v>
      </c>
      <c r="B453" s="1054">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3"/>
      <c r="AD453" s="1053"/>
      <c r="AE453" s="1053"/>
      <c r="AF453" s="1053"/>
      <c r="AG453" s="1053"/>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4">
        <v>22</v>
      </c>
      <c r="B454" s="1054">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3"/>
      <c r="AD454" s="1053"/>
      <c r="AE454" s="1053"/>
      <c r="AF454" s="1053"/>
      <c r="AG454" s="1053"/>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4">
        <v>23</v>
      </c>
      <c r="B455" s="1054">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3"/>
      <c r="AD455" s="1053"/>
      <c r="AE455" s="1053"/>
      <c r="AF455" s="1053"/>
      <c r="AG455" s="1053"/>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4">
        <v>24</v>
      </c>
      <c r="B456" s="1054">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3"/>
      <c r="AD456" s="1053"/>
      <c r="AE456" s="1053"/>
      <c r="AF456" s="1053"/>
      <c r="AG456" s="1053"/>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4">
        <v>25</v>
      </c>
      <c r="B457" s="1054">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3"/>
      <c r="AD457" s="1053"/>
      <c r="AE457" s="1053"/>
      <c r="AF457" s="1053"/>
      <c r="AG457" s="1053"/>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4">
        <v>26</v>
      </c>
      <c r="B458" s="1054">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3"/>
      <c r="AD458" s="1053"/>
      <c r="AE458" s="1053"/>
      <c r="AF458" s="1053"/>
      <c r="AG458" s="1053"/>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4">
        <v>27</v>
      </c>
      <c r="B459" s="1054">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3"/>
      <c r="AD459" s="1053"/>
      <c r="AE459" s="1053"/>
      <c r="AF459" s="1053"/>
      <c r="AG459" s="1053"/>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4">
        <v>28</v>
      </c>
      <c r="B460" s="1054">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3"/>
      <c r="AD460" s="1053"/>
      <c r="AE460" s="1053"/>
      <c r="AF460" s="1053"/>
      <c r="AG460" s="1053"/>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4">
        <v>29</v>
      </c>
      <c r="B461" s="1054">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3"/>
      <c r="AD461" s="1053"/>
      <c r="AE461" s="1053"/>
      <c r="AF461" s="1053"/>
      <c r="AG461" s="1053"/>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4">
        <v>30</v>
      </c>
      <c r="B462" s="1054">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3"/>
      <c r="AD462" s="1053"/>
      <c r="AE462" s="1053"/>
      <c r="AF462" s="1053"/>
      <c r="AG462" s="1053"/>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352</v>
      </c>
      <c r="Z465" s="347"/>
      <c r="AA465" s="347"/>
      <c r="AB465" s="347"/>
      <c r="AC465" s="277" t="s">
        <v>337</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4">
        <v>1</v>
      </c>
      <c r="B466" s="1054">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3"/>
      <c r="AD466" s="1053"/>
      <c r="AE466" s="1053"/>
      <c r="AF466" s="1053"/>
      <c r="AG466" s="1053"/>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4">
        <v>2</v>
      </c>
      <c r="B467" s="1054">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3"/>
      <c r="AD467" s="1053"/>
      <c r="AE467" s="1053"/>
      <c r="AF467" s="1053"/>
      <c r="AG467" s="1053"/>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4">
        <v>3</v>
      </c>
      <c r="B468" s="1054">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3"/>
      <c r="AD468" s="1053"/>
      <c r="AE468" s="1053"/>
      <c r="AF468" s="1053"/>
      <c r="AG468" s="1053"/>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4">
        <v>4</v>
      </c>
      <c r="B469" s="1054">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3"/>
      <c r="AD469" s="1053"/>
      <c r="AE469" s="1053"/>
      <c r="AF469" s="1053"/>
      <c r="AG469" s="1053"/>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4">
        <v>5</v>
      </c>
      <c r="B470" s="1054">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3"/>
      <c r="AD470" s="1053"/>
      <c r="AE470" s="1053"/>
      <c r="AF470" s="1053"/>
      <c r="AG470" s="1053"/>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4">
        <v>6</v>
      </c>
      <c r="B471" s="1054">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3"/>
      <c r="AD471" s="1053"/>
      <c r="AE471" s="1053"/>
      <c r="AF471" s="1053"/>
      <c r="AG471" s="1053"/>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4">
        <v>7</v>
      </c>
      <c r="B472" s="1054">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3"/>
      <c r="AD472" s="1053"/>
      <c r="AE472" s="1053"/>
      <c r="AF472" s="1053"/>
      <c r="AG472" s="1053"/>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4">
        <v>8</v>
      </c>
      <c r="B473" s="1054">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3"/>
      <c r="AD473" s="1053"/>
      <c r="AE473" s="1053"/>
      <c r="AF473" s="1053"/>
      <c r="AG473" s="1053"/>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4">
        <v>9</v>
      </c>
      <c r="B474" s="1054">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3"/>
      <c r="AD474" s="1053"/>
      <c r="AE474" s="1053"/>
      <c r="AF474" s="1053"/>
      <c r="AG474" s="1053"/>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4">
        <v>10</v>
      </c>
      <c r="B475" s="1054">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3"/>
      <c r="AD475" s="1053"/>
      <c r="AE475" s="1053"/>
      <c r="AF475" s="1053"/>
      <c r="AG475" s="1053"/>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4">
        <v>11</v>
      </c>
      <c r="B476" s="1054">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3"/>
      <c r="AD476" s="1053"/>
      <c r="AE476" s="1053"/>
      <c r="AF476" s="1053"/>
      <c r="AG476" s="1053"/>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4">
        <v>12</v>
      </c>
      <c r="B477" s="1054">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3"/>
      <c r="AD477" s="1053"/>
      <c r="AE477" s="1053"/>
      <c r="AF477" s="1053"/>
      <c r="AG477" s="1053"/>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4">
        <v>13</v>
      </c>
      <c r="B478" s="1054">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3"/>
      <c r="AD478" s="1053"/>
      <c r="AE478" s="1053"/>
      <c r="AF478" s="1053"/>
      <c r="AG478" s="1053"/>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4">
        <v>14</v>
      </c>
      <c r="B479" s="1054">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3"/>
      <c r="AD479" s="1053"/>
      <c r="AE479" s="1053"/>
      <c r="AF479" s="1053"/>
      <c r="AG479" s="1053"/>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4">
        <v>15</v>
      </c>
      <c r="B480" s="1054">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3"/>
      <c r="AD480" s="1053"/>
      <c r="AE480" s="1053"/>
      <c r="AF480" s="1053"/>
      <c r="AG480" s="1053"/>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4">
        <v>16</v>
      </c>
      <c r="B481" s="1054">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3"/>
      <c r="AD481" s="1053"/>
      <c r="AE481" s="1053"/>
      <c r="AF481" s="1053"/>
      <c r="AG481" s="1053"/>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4">
        <v>17</v>
      </c>
      <c r="B482" s="1054">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3"/>
      <c r="AD482" s="1053"/>
      <c r="AE482" s="1053"/>
      <c r="AF482" s="1053"/>
      <c r="AG482" s="1053"/>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4">
        <v>18</v>
      </c>
      <c r="B483" s="1054">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3"/>
      <c r="AD483" s="1053"/>
      <c r="AE483" s="1053"/>
      <c r="AF483" s="1053"/>
      <c r="AG483" s="1053"/>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4">
        <v>19</v>
      </c>
      <c r="B484" s="1054">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3"/>
      <c r="AD484" s="1053"/>
      <c r="AE484" s="1053"/>
      <c r="AF484" s="1053"/>
      <c r="AG484" s="1053"/>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4">
        <v>20</v>
      </c>
      <c r="B485" s="1054">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3"/>
      <c r="AD485" s="1053"/>
      <c r="AE485" s="1053"/>
      <c r="AF485" s="1053"/>
      <c r="AG485" s="1053"/>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4">
        <v>21</v>
      </c>
      <c r="B486" s="1054">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3"/>
      <c r="AD486" s="1053"/>
      <c r="AE486" s="1053"/>
      <c r="AF486" s="1053"/>
      <c r="AG486" s="1053"/>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4">
        <v>22</v>
      </c>
      <c r="B487" s="1054">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3"/>
      <c r="AD487" s="1053"/>
      <c r="AE487" s="1053"/>
      <c r="AF487" s="1053"/>
      <c r="AG487" s="1053"/>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4">
        <v>23</v>
      </c>
      <c r="B488" s="1054">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3"/>
      <c r="AD488" s="1053"/>
      <c r="AE488" s="1053"/>
      <c r="AF488" s="1053"/>
      <c r="AG488" s="1053"/>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4">
        <v>24</v>
      </c>
      <c r="B489" s="1054">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3"/>
      <c r="AD489" s="1053"/>
      <c r="AE489" s="1053"/>
      <c r="AF489" s="1053"/>
      <c r="AG489" s="1053"/>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4">
        <v>25</v>
      </c>
      <c r="B490" s="1054">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3"/>
      <c r="AD490" s="1053"/>
      <c r="AE490" s="1053"/>
      <c r="AF490" s="1053"/>
      <c r="AG490" s="1053"/>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4">
        <v>26</v>
      </c>
      <c r="B491" s="1054">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3"/>
      <c r="AD491" s="1053"/>
      <c r="AE491" s="1053"/>
      <c r="AF491" s="1053"/>
      <c r="AG491" s="1053"/>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4">
        <v>27</v>
      </c>
      <c r="B492" s="1054">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3"/>
      <c r="AD492" s="1053"/>
      <c r="AE492" s="1053"/>
      <c r="AF492" s="1053"/>
      <c r="AG492" s="1053"/>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4">
        <v>28</v>
      </c>
      <c r="B493" s="1054">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3"/>
      <c r="AD493" s="1053"/>
      <c r="AE493" s="1053"/>
      <c r="AF493" s="1053"/>
      <c r="AG493" s="1053"/>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4">
        <v>29</v>
      </c>
      <c r="B494" s="1054">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3"/>
      <c r="AD494" s="1053"/>
      <c r="AE494" s="1053"/>
      <c r="AF494" s="1053"/>
      <c r="AG494" s="1053"/>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4">
        <v>30</v>
      </c>
      <c r="B495" s="1054">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3"/>
      <c r="AD495" s="1053"/>
      <c r="AE495" s="1053"/>
      <c r="AF495" s="1053"/>
      <c r="AG495" s="1053"/>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352</v>
      </c>
      <c r="Z498" s="347"/>
      <c r="AA498" s="347"/>
      <c r="AB498" s="347"/>
      <c r="AC498" s="277" t="s">
        <v>337</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4">
        <v>1</v>
      </c>
      <c r="B499" s="1054">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3"/>
      <c r="AD499" s="1053"/>
      <c r="AE499" s="1053"/>
      <c r="AF499" s="1053"/>
      <c r="AG499" s="1053"/>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4">
        <v>2</v>
      </c>
      <c r="B500" s="1054">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3"/>
      <c r="AD500" s="1053"/>
      <c r="AE500" s="1053"/>
      <c r="AF500" s="1053"/>
      <c r="AG500" s="1053"/>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4">
        <v>3</v>
      </c>
      <c r="B501" s="1054">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3"/>
      <c r="AD501" s="1053"/>
      <c r="AE501" s="1053"/>
      <c r="AF501" s="1053"/>
      <c r="AG501" s="1053"/>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4">
        <v>4</v>
      </c>
      <c r="B502" s="1054">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3"/>
      <c r="AD502" s="1053"/>
      <c r="AE502" s="1053"/>
      <c r="AF502" s="1053"/>
      <c r="AG502" s="1053"/>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4">
        <v>5</v>
      </c>
      <c r="B503" s="1054">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3"/>
      <c r="AD503" s="1053"/>
      <c r="AE503" s="1053"/>
      <c r="AF503" s="1053"/>
      <c r="AG503" s="1053"/>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4">
        <v>6</v>
      </c>
      <c r="B504" s="1054">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3"/>
      <c r="AD504" s="1053"/>
      <c r="AE504" s="1053"/>
      <c r="AF504" s="1053"/>
      <c r="AG504" s="1053"/>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4">
        <v>7</v>
      </c>
      <c r="B505" s="1054">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3"/>
      <c r="AD505" s="1053"/>
      <c r="AE505" s="1053"/>
      <c r="AF505" s="1053"/>
      <c r="AG505" s="1053"/>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4">
        <v>8</v>
      </c>
      <c r="B506" s="1054">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3"/>
      <c r="AD506" s="1053"/>
      <c r="AE506" s="1053"/>
      <c r="AF506" s="1053"/>
      <c r="AG506" s="1053"/>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4">
        <v>9</v>
      </c>
      <c r="B507" s="1054">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3"/>
      <c r="AD507" s="1053"/>
      <c r="AE507" s="1053"/>
      <c r="AF507" s="1053"/>
      <c r="AG507" s="1053"/>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4">
        <v>10</v>
      </c>
      <c r="B508" s="1054">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3"/>
      <c r="AD508" s="1053"/>
      <c r="AE508" s="1053"/>
      <c r="AF508" s="1053"/>
      <c r="AG508" s="1053"/>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4">
        <v>11</v>
      </c>
      <c r="B509" s="1054">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3"/>
      <c r="AD509" s="1053"/>
      <c r="AE509" s="1053"/>
      <c r="AF509" s="1053"/>
      <c r="AG509" s="1053"/>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4">
        <v>12</v>
      </c>
      <c r="B510" s="1054">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3"/>
      <c r="AD510" s="1053"/>
      <c r="AE510" s="1053"/>
      <c r="AF510" s="1053"/>
      <c r="AG510" s="1053"/>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4">
        <v>13</v>
      </c>
      <c r="B511" s="1054">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3"/>
      <c r="AD511" s="1053"/>
      <c r="AE511" s="1053"/>
      <c r="AF511" s="1053"/>
      <c r="AG511" s="1053"/>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4">
        <v>14</v>
      </c>
      <c r="B512" s="1054">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3"/>
      <c r="AD512" s="1053"/>
      <c r="AE512" s="1053"/>
      <c r="AF512" s="1053"/>
      <c r="AG512" s="1053"/>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4">
        <v>15</v>
      </c>
      <c r="B513" s="1054">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3"/>
      <c r="AD513" s="1053"/>
      <c r="AE513" s="1053"/>
      <c r="AF513" s="1053"/>
      <c r="AG513" s="1053"/>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4">
        <v>16</v>
      </c>
      <c r="B514" s="1054">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3"/>
      <c r="AD514" s="1053"/>
      <c r="AE514" s="1053"/>
      <c r="AF514" s="1053"/>
      <c r="AG514" s="1053"/>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4">
        <v>17</v>
      </c>
      <c r="B515" s="1054">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3"/>
      <c r="AD515" s="1053"/>
      <c r="AE515" s="1053"/>
      <c r="AF515" s="1053"/>
      <c r="AG515" s="1053"/>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4">
        <v>18</v>
      </c>
      <c r="B516" s="1054">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3"/>
      <c r="AD516" s="1053"/>
      <c r="AE516" s="1053"/>
      <c r="AF516" s="1053"/>
      <c r="AG516" s="1053"/>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4">
        <v>19</v>
      </c>
      <c r="B517" s="1054">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3"/>
      <c r="AD517" s="1053"/>
      <c r="AE517" s="1053"/>
      <c r="AF517" s="1053"/>
      <c r="AG517" s="1053"/>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4">
        <v>20</v>
      </c>
      <c r="B518" s="1054">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3"/>
      <c r="AD518" s="1053"/>
      <c r="AE518" s="1053"/>
      <c r="AF518" s="1053"/>
      <c r="AG518" s="1053"/>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4">
        <v>21</v>
      </c>
      <c r="B519" s="1054">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3"/>
      <c r="AD519" s="1053"/>
      <c r="AE519" s="1053"/>
      <c r="AF519" s="1053"/>
      <c r="AG519" s="1053"/>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4">
        <v>22</v>
      </c>
      <c r="B520" s="1054">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3"/>
      <c r="AD520" s="1053"/>
      <c r="AE520" s="1053"/>
      <c r="AF520" s="1053"/>
      <c r="AG520" s="1053"/>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4">
        <v>23</v>
      </c>
      <c r="B521" s="1054">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3"/>
      <c r="AD521" s="1053"/>
      <c r="AE521" s="1053"/>
      <c r="AF521" s="1053"/>
      <c r="AG521" s="1053"/>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4">
        <v>24</v>
      </c>
      <c r="B522" s="1054">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3"/>
      <c r="AD522" s="1053"/>
      <c r="AE522" s="1053"/>
      <c r="AF522" s="1053"/>
      <c r="AG522" s="1053"/>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4">
        <v>25</v>
      </c>
      <c r="B523" s="1054">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3"/>
      <c r="AD523" s="1053"/>
      <c r="AE523" s="1053"/>
      <c r="AF523" s="1053"/>
      <c r="AG523" s="1053"/>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4">
        <v>26</v>
      </c>
      <c r="B524" s="1054">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3"/>
      <c r="AD524" s="1053"/>
      <c r="AE524" s="1053"/>
      <c r="AF524" s="1053"/>
      <c r="AG524" s="1053"/>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4">
        <v>27</v>
      </c>
      <c r="B525" s="1054">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3"/>
      <c r="AD525" s="1053"/>
      <c r="AE525" s="1053"/>
      <c r="AF525" s="1053"/>
      <c r="AG525" s="1053"/>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4">
        <v>28</v>
      </c>
      <c r="B526" s="1054">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3"/>
      <c r="AD526" s="1053"/>
      <c r="AE526" s="1053"/>
      <c r="AF526" s="1053"/>
      <c r="AG526" s="1053"/>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4">
        <v>29</v>
      </c>
      <c r="B527" s="1054">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3"/>
      <c r="AD527" s="1053"/>
      <c r="AE527" s="1053"/>
      <c r="AF527" s="1053"/>
      <c r="AG527" s="1053"/>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4">
        <v>30</v>
      </c>
      <c r="B528" s="1054">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3"/>
      <c r="AD528" s="1053"/>
      <c r="AE528" s="1053"/>
      <c r="AF528" s="1053"/>
      <c r="AG528" s="1053"/>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352</v>
      </c>
      <c r="Z531" s="347"/>
      <c r="AA531" s="347"/>
      <c r="AB531" s="347"/>
      <c r="AC531" s="277" t="s">
        <v>337</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4">
        <v>1</v>
      </c>
      <c r="B532" s="1054">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3"/>
      <c r="AD532" s="1053"/>
      <c r="AE532" s="1053"/>
      <c r="AF532" s="1053"/>
      <c r="AG532" s="1053"/>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4">
        <v>2</v>
      </c>
      <c r="B533" s="1054">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3"/>
      <c r="AD533" s="1053"/>
      <c r="AE533" s="1053"/>
      <c r="AF533" s="1053"/>
      <c r="AG533" s="1053"/>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4">
        <v>3</v>
      </c>
      <c r="B534" s="1054">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3"/>
      <c r="AD534" s="1053"/>
      <c r="AE534" s="1053"/>
      <c r="AF534" s="1053"/>
      <c r="AG534" s="1053"/>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4">
        <v>4</v>
      </c>
      <c r="B535" s="1054">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3"/>
      <c r="AD535" s="1053"/>
      <c r="AE535" s="1053"/>
      <c r="AF535" s="1053"/>
      <c r="AG535" s="1053"/>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4">
        <v>5</v>
      </c>
      <c r="B536" s="1054">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3"/>
      <c r="AD536" s="1053"/>
      <c r="AE536" s="1053"/>
      <c r="AF536" s="1053"/>
      <c r="AG536" s="1053"/>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4">
        <v>6</v>
      </c>
      <c r="B537" s="1054">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3"/>
      <c r="AD537" s="1053"/>
      <c r="AE537" s="1053"/>
      <c r="AF537" s="1053"/>
      <c r="AG537" s="1053"/>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4">
        <v>7</v>
      </c>
      <c r="B538" s="1054">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3"/>
      <c r="AD538" s="1053"/>
      <c r="AE538" s="1053"/>
      <c r="AF538" s="1053"/>
      <c r="AG538" s="1053"/>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4">
        <v>8</v>
      </c>
      <c r="B539" s="1054">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3"/>
      <c r="AD539" s="1053"/>
      <c r="AE539" s="1053"/>
      <c r="AF539" s="1053"/>
      <c r="AG539" s="1053"/>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4">
        <v>9</v>
      </c>
      <c r="B540" s="1054">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3"/>
      <c r="AD540" s="1053"/>
      <c r="AE540" s="1053"/>
      <c r="AF540" s="1053"/>
      <c r="AG540" s="1053"/>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4">
        <v>10</v>
      </c>
      <c r="B541" s="1054">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3"/>
      <c r="AD541" s="1053"/>
      <c r="AE541" s="1053"/>
      <c r="AF541" s="1053"/>
      <c r="AG541" s="1053"/>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4">
        <v>11</v>
      </c>
      <c r="B542" s="1054">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3"/>
      <c r="AD542" s="1053"/>
      <c r="AE542" s="1053"/>
      <c r="AF542" s="1053"/>
      <c r="AG542" s="1053"/>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4">
        <v>12</v>
      </c>
      <c r="B543" s="1054">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3"/>
      <c r="AD543" s="1053"/>
      <c r="AE543" s="1053"/>
      <c r="AF543" s="1053"/>
      <c r="AG543" s="1053"/>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4">
        <v>13</v>
      </c>
      <c r="B544" s="1054">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3"/>
      <c r="AD544" s="1053"/>
      <c r="AE544" s="1053"/>
      <c r="AF544" s="1053"/>
      <c r="AG544" s="1053"/>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4">
        <v>14</v>
      </c>
      <c r="B545" s="1054">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3"/>
      <c r="AD545" s="1053"/>
      <c r="AE545" s="1053"/>
      <c r="AF545" s="1053"/>
      <c r="AG545" s="1053"/>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4">
        <v>15</v>
      </c>
      <c r="B546" s="1054">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3"/>
      <c r="AD546" s="1053"/>
      <c r="AE546" s="1053"/>
      <c r="AF546" s="1053"/>
      <c r="AG546" s="1053"/>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4">
        <v>16</v>
      </c>
      <c r="B547" s="1054">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3"/>
      <c r="AD547" s="1053"/>
      <c r="AE547" s="1053"/>
      <c r="AF547" s="1053"/>
      <c r="AG547" s="1053"/>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4">
        <v>17</v>
      </c>
      <c r="B548" s="1054">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3"/>
      <c r="AD548" s="1053"/>
      <c r="AE548" s="1053"/>
      <c r="AF548" s="1053"/>
      <c r="AG548" s="1053"/>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4">
        <v>18</v>
      </c>
      <c r="B549" s="1054">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3"/>
      <c r="AD549" s="1053"/>
      <c r="AE549" s="1053"/>
      <c r="AF549" s="1053"/>
      <c r="AG549" s="1053"/>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4">
        <v>19</v>
      </c>
      <c r="B550" s="1054">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3"/>
      <c r="AD550" s="1053"/>
      <c r="AE550" s="1053"/>
      <c r="AF550" s="1053"/>
      <c r="AG550" s="1053"/>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4">
        <v>20</v>
      </c>
      <c r="B551" s="1054">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3"/>
      <c r="AD551" s="1053"/>
      <c r="AE551" s="1053"/>
      <c r="AF551" s="1053"/>
      <c r="AG551" s="1053"/>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4">
        <v>21</v>
      </c>
      <c r="B552" s="1054">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3"/>
      <c r="AD552" s="1053"/>
      <c r="AE552" s="1053"/>
      <c r="AF552" s="1053"/>
      <c r="AG552" s="1053"/>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4">
        <v>22</v>
      </c>
      <c r="B553" s="1054">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3"/>
      <c r="AD553" s="1053"/>
      <c r="AE553" s="1053"/>
      <c r="AF553" s="1053"/>
      <c r="AG553" s="1053"/>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4">
        <v>23</v>
      </c>
      <c r="B554" s="1054">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3"/>
      <c r="AD554" s="1053"/>
      <c r="AE554" s="1053"/>
      <c r="AF554" s="1053"/>
      <c r="AG554" s="1053"/>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4">
        <v>24</v>
      </c>
      <c r="B555" s="1054">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3"/>
      <c r="AD555" s="1053"/>
      <c r="AE555" s="1053"/>
      <c r="AF555" s="1053"/>
      <c r="AG555" s="1053"/>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4">
        <v>25</v>
      </c>
      <c r="B556" s="1054">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3"/>
      <c r="AD556" s="1053"/>
      <c r="AE556" s="1053"/>
      <c r="AF556" s="1053"/>
      <c r="AG556" s="1053"/>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4">
        <v>26</v>
      </c>
      <c r="B557" s="1054">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3"/>
      <c r="AD557" s="1053"/>
      <c r="AE557" s="1053"/>
      <c r="AF557" s="1053"/>
      <c r="AG557" s="1053"/>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4">
        <v>27</v>
      </c>
      <c r="B558" s="1054">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3"/>
      <c r="AD558" s="1053"/>
      <c r="AE558" s="1053"/>
      <c r="AF558" s="1053"/>
      <c r="AG558" s="1053"/>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4">
        <v>28</v>
      </c>
      <c r="B559" s="1054">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3"/>
      <c r="AD559" s="1053"/>
      <c r="AE559" s="1053"/>
      <c r="AF559" s="1053"/>
      <c r="AG559" s="1053"/>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4">
        <v>29</v>
      </c>
      <c r="B560" s="1054">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3"/>
      <c r="AD560" s="1053"/>
      <c r="AE560" s="1053"/>
      <c r="AF560" s="1053"/>
      <c r="AG560" s="1053"/>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4">
        <v>30</v>
      </c>
      <c r="B561" s="1054">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3"/>
      <c r="AD561" s="1053"/>
      <c r="AE561" s="1053"/>
      <c r="AF561" s="1053"/>
      <c r="AG561" s="1053"/>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352</v>
      </c>
      <c r="Z564" s="347"/>
      <c r="AA564" s="347"/>
      <c r="AB564" s="347"/>
      <c r="AC564" s="277" t="s">
        <v>337</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4">
        <v>1</v>
      </c>
      <c r="B565" s="1054">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3"/>
      <c r="AD565" s="1053"/>
      <c r="AE565" s="1053"/>
      <c r="AF565" s="1053"/>
      <c r="AG565" s="1053"/>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4">
        <v>2</v>
      </c>
      <c r="B566" s="1054">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3"/>
      <c r="AD566" s="1053"/>
      <c r="AE566" s="1053"/>
      <c r="AF566" s="1053"/>
      <c r="AG566" s="1053"/>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4">
        <v>3</v>
      </c>
      <c r="B567" s="1054">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3"/>
      <c r="AD567" s="1053"/>
      <c r="AE567" s="1053"/>
      <c r="AF567" s="1053"/>
      <c r="AG567" s="1053"/>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4">
        <v>4</v>
      </c>
      <c r="B568" s="1054">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3"/>
      <c r="AD568" s="1053"/>
      <c r="AE568" s="1053"/>
      <c r="AF568" s="1053"/>
      <c r="AG568" s="1053"/>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4">
        <v>5</v>
      </c>
      <c r="B569" s="1054">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3"/>
      <c r="AD569" s="1053"/>
      <c r="AE569" s="1053"/>
      <c r="AF569" s="1053"/>
      <c r="AG569" s="1053"/>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4">
        <v>6</v>
      </c>
      <c r="B570" s="1054">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3"/>
      <c r="AD570" s="1053"/>
      <c r="AE570" s="1053"/>
      <c r="AF570" s="1053"/>
      <c r="AG570" s="1053"/>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4">
        <v>7</v>
      </c>
      <c r="B571" s="1054">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3"/>
      <c r="AD571" s="1053"/>
      <c r="AE571" s="1053"/>
      <c r="AF571" s="1053"/>
      <c r="AG571" s="1053"/>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4">
        <v>8</v>
      </c>
      <c r="B572" s="1054">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3"/>
      <c r="AD572" s="1053"/>
      <c r="AE572" s="1053"/>
      <c r="AF572" s="1053"/>
      <c r="AG572" s="1053"/>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4">
        <v>9</v>
      </c>
      <c r="B573" s="1054">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3"/>
      <c r="AD573" s="1053"/>
      <c r="AE573" s="1053"/>
      <c r="AF573" s="1053"/>
      <c r="AG573" s="1053"/>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4">
        <v>10</v>
      </c>
      <c r="B574" s="1054">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3"/>
      <c r="AD574" s="1053"/>
      <c r="AE574" s="1053"/>
      <c r="AF574" s="1053"/>
      <c r="AG574" s="1053"/>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4">
        <v>11</v>
      </c>
      <c r="B575" s="1054">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3"/>
      <c r="AD575" s="1053"/>
      <c r="AE575" s="1053"/>
      <c r="AF575" s="1053"/>
      <c r="AG575" s="1053"/>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4">
        <v>12</v>
      </c>
      <c r="B576" s="1054">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3"/>
      <c r="AD576" s="1053"/>
      <c r="AE576" s="1053"/>
      <c r="AF576" s="1053"/>
      <c r="AG576" s="1053"/>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4">
        <v>13</v>
      </c>
      <c r="B577" s="1054">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3"/>
      <c r="AD577" s="1053"/>
      <c r="AE577" s="1053"/>
      <c r="AF577" s="1053"/>
      <c r="AG577" s="1053"/>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4">
        <v>14</v>
      </c>
      <c r="B578" s="1054">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3"/>
      <c r="AD578" s="1053"/>
      <c r="AE578" s="1053"/>
      <c r="AF578" s="1053"/>
      <c r="AG578" s="1053"/>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4">
        <v>15</v>
      </c>
      <c r="B579" s="1054">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3"/>
      <c r="AD579" s="1053"/>
      <c r="AE579" s="1053"/>
      <c r="AF579" s="1053"/>
      <c r="AG579" s="1053"/>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4">
        <v>16</v>
      </c>
      <c r="B580" s="1054">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3"/>
      <c r="AD580" s="1053"/>
      <c r="AE580" s="1053"/>
      <c r="AF580" s="1053"/>
      <c r="AG580" s="1053"/>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4">
        <v>17</v>
      </c>
      <c r="B581" s="1054">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3"/>
      <c r="AD581" s="1053"/>
      <c r="AE581" s="1053"/>
      <c r="AF581" s="1053"/>
      <c r="AG581" s="1053"/>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4">
        <v>18</v>
      </c>
      <c r="B582" s="1054">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3"/>
      <c r="AD582" s="1053"/>
      <c r="AE582" s="1053"/>
      <c r="AF582" s="1053"/>
      <c r="AG582" s="1053"/>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4">
        <v>19</v>
      </c>
      <c r="B583" s="1054">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3"/>
      <c r="AD583" s="1053"/>
      <c r="AE583" s="1053"/>
      <c r="AF583" s="1053"/>
      <c r="AG583" s="1053"/>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4">
        <v>20</v>
      </c>
      <c r="B584" s="1054">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3"/>
      <c r="AD584" s="1053"/>
      <c r="AE584" s="1053"/>
      <c r="AF584" s="1053"/>
      <c r="AG584" s="1053"/>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4">
        <v>21</v>
      </c>
      <c r="B585" s="1054">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3"/>
      <c r="AD585" s="1053"/>
      <c r="AE585" s="1053"/>
      <c r="AF585" s="1053"/>
      <c r="AG585" s="1053"/>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4">
        <v>22</v>
      </c>
      <c r="B586" s="1054">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3"/>
      <c r="AD586" s="1053"/>
      <c r="AE586" s="1053"/>
      <c r="AF586" s="1053"/>
      <c r="AG586" s="1053"/>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4">
        <v>23</v>
      </c>
      <c r="B587" s="1054">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3"/>
      <c r="AD587" s="1053"/>
      <c r="AE587" s="1053"/>
      <c r="AF587" s="1053"/>
      <c r="AG587" s="1053"/>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4">
        <v>24</v>
      </c>
      <c r="B588" s="1054">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3"/>
      <c r="AD588" s="1053"/>
      <c r="AE588" s="1053"/>
      <c r="AF588" s="1053"/>
      <c r="AG588" s="1053"/>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4">
        <v>25</v>
      </c>
      <c r="B589" s="1054">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3"/>
      <c r="AD589" s="1053"/>
      <c r="AE589" s="1053"/>
      <c r="AF589" s="1053"/>
      <c r="AG589" s="1053"/>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4">
        <v>26</v>
      </c>
      <c r="B590" s="1054">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3"/>
      <c r="AD590" s="1053"/>
      <c r="AE590" s="1053"/>
      <c r="AF590" s="1053"/>
      <c r="AG590" s="1053"/>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4">
        <v>27</v>
      </c>
      <c r="B591" s="1054">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3"/>
      <c r="AD591" s="1053"/>
      <c r="AE591" s="1053"/>
      <c r="AF591" s="1053"/>
      <c r="AG591" s="1053"/>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4">
        <v>28</v>
      </c>
      <c r="B592" s="1054">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3"/>
      <c r="AD592" s="1053"/>
      <c r="AE592" s="1053"/>
      <c r="AF592" s="1053"/>
      <c r="AG592" s="1053"/>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4">
        <v>29</v>
      </c>
      <c r="B593" s="1054">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3"/>
      <c r="AD593" s="1053"/>
      <c r="AE593" s="1053"/>
      <c r="AF593" s="1053"/>
      <c r="AG593" s="1053"/>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4">
        <v>30</v>
      </c>
      <c r="B594" s="1054">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3"/>
      <c r="AD594" s="1053"/>
      <c r="AE594" s="1053"/>
      <c r="AF594" s="1053"/>
      <c r="AG594" s="1053"/>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352</v>
      </c>
      <c r="Z597" s="347"/>
      <c r="AA597" s="347"/>
      <c r="AB597" s="347"/>
      <c r="AC597" s="277" t="s">
        <v>337</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4">
        <v>1</v>
      </c>
      <c r="B598" s="1054">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3"/>
      <c r="AD598" s="1053"/>
      <c r="AE598" s="1053"/>
      <c r="AF598" s="1053"/>
      <c r="AG598" s="1053"/>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4">
        <v>2</v>
      </c>
      <c r="B599" s="1054">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3"/>
      <c r="AD599" s="1053"/>
      <c r="AE599" s="1053"/>
      <c r="AF599" s="1053"/>
      <c r="AG599" s="1053"/>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4">
        <v>3</v>
      </c>
      <c r="B600" s="1054">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3"/>
      <c r="AD600" s="1053"/>
      <c r="AE600" s="1053"/>
      <c r="AF600" s="1053"/>
      <c r="AG600" s="1053"/>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4">
        <v>4</v>
      </c>
      <c r="B601" s="1054">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3"/>
      <c r="AD601" s="1053"/>
      <c r="AE601" s="1053"/>
      <c r="AF601" s="1053"/>
      <c r="AG601" s="1053"/>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4">
        <v>5</v>
      </c>
      <c r="B602" s="1054">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3"/>
      <c r="AD602" s="1053"/>
      <c r="AE602" s="1053"/>
      <c r="AF602" s="1053"/>
      <c r="AG602" s="1053"/>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4">
        <v>6</v>
      </c>
      <c r="B603" s="1054">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3"/>
      <c r="AD603" s="1053"/>
      <c r="AE603" s="1053"/>
      <c r="AF603" s="1053"/>
      <c r="AG603" s="1053"/>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4">
        <v>7</v>
      </c>
      <c r="B604" s="1054">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3"/>
      <c r="AD604" s="1053"/>
      <c r="AE604" s="1053"/>
      <c r="AF604" s="1053"/>
      <c r="AG604" s="1053"/>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4">
        <v>8</v>
      </c>
      <c r="B605" s="1054">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3"/>
      <c r="AD605" s="1053"/>
      <c r="AE605" s="1053"/>
      <c r="AF605" s="1053"/>
      <c r="AG605" s="1053"/>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4">
        <v>9</v>
      </c>
      <c r="B606" s="1054">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3"/>
      <c r="AD606" s="1053"/>
      <c r="AE606" s="1053"/>
      <c r="AF606" s="1053"/>
      <c r="AG606" s="1053"/>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4">
        <v>10</v>
      </c>
      <c r="B607" s="1054">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3"/>
      <c r="AD607" s="1053"/>
      <c r="AE607" s="1053"/>
      <c r="AF607" s="1053"/>
      <c r="AG607" s="1053"/>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4">
        <v>11</v>
      </c>
      <c r="B608" s="1054">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3"/>
      <c r="AD608" s="1053"/>
      <c r="AE608" s="1053"/>
      <c r="AF608" s="1053"/>
      <c r="AG608" s="1053"/>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4">
        <v>12</v>
      </c>
      <c r="B609" s="1054">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3"/>
      <c r="AD609" s="1053"/>
      <c r="AE609" s="1053"/>
      <c r="AF609" s="1053"/>
      <c r="AG609" s="1053"/>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4">
        <v>13</v>
      </c>
      <c r="B610" s="1054">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3"/>
      <c r="AD610" s="1053"/>
      <c r="AE610" s="1053"/>
      <c r="AF610" s="1053"/>
      <c r="AG610" s="1053"/>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4">
        <v>14</v>
      </c>
      <c r="B611" s="1054">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3"/>
      <c r="AD611" s="1053"/>
      <c r="AE611" s="1053"/>
      <c r="AF611" s="1053"/>
      <c r="AG611" s="1053"/>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4">
        <v>15</v>
      </c>
      <c r="B612" s="1054">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3"/>
      <c r="AD612" s="1053"/>
      <c r="AE612" s="1053"/>
      <c r="AF612" s="1053"/>
      <c r="AG612" s="1053"/>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4">
        <v>16</v>
      </c>
      <c r="B613" s="1054">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3"/>
      <c r="AD613" s="1053"/>
      <c r="AE613" s="1053"/>
      <c r="AF613" s="1053"/>
      <c r="AG613" s="1053"/>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4">
        <v>17</v>
      </c>
      <c r="B614" s="1054">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3"/>
      <c r="AD614" s="1053"/>
      <c r="AE614" s="1053"/>
      <c r="AF614" s="1053"/>
      <c r="AG614" s="1053"/>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4">
        <v>18</v>
      </c>
      <c r="B615" s="1054">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3"/>
      <c r="AD615" s="1053"/>
      <c r="AE615" s="1053"/>
      <c r="AF615" s="1053"/>
      <c r="AG615" s="1053"/>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4">
        <v>19</v>
      </c>
      <c r="B616" s="1054">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3"/>
      <c r="AD616" s="1053"/>
      <c r="AE616" s="1053"/>
      <c r="AF616" s="1053"/>
      <c r="AG616" s="1053"/>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4">
        <v>20</v>
      </c>
      <c r="B617" s="1054">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3"/>
      <c r="AD617" s="1053"/>
      <c r="AE617" s="1053"/>
      <c r="AF617" s="1053"/>
      <c r="AG617" s="1053"/>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4">
        <v>21</v>
      </c>
      <c r="B618" s="1054">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3"/>
      <c r="AD618" s="1053"/>
      <c r="AE618" s="1053"/>
      <c r="AF618" s="1053"/>
      <c r="AG618" s="1053"/>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4">
        <v>22</v>
      </c>
      <c r="B619" s="1054">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3"/>
      <c r="AD619" s="1053"/>
      <c r="AE619" s="1053"/>
      <c r="AF619" s="1053"/>
      <c r="AG619" s="1053"/>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4">
        <v>23</v>
      </c>
      <c r="B620" s="1054">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3"/>
      <c r="AD620" s="1053"/>
      <c r="AE620" s="1053"/>
      <c r="AF620" s="1053"/>
      <c r="AG620" s="1053"/>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4">
        <v>24</v>
      </c>
      <c r="B621" s="1054">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3"/>
      <c r="AD621" s="1053"/>
      <c r="AE621" s="1053"/>
      <c r="AF621" s="1053"/>
      <c r="AG621" s="1053"/>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4">
        <v>25</v>
      </c>
      <c r="B622" s="1054">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3"/>
      <c r="AD622" s="1053"/>
      <c r="AE622" s="1053"/>
      <c r="AF622" s="1053"/>
      <c r="AG622" s="1053"/>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4">
        <v>26</v>
      </c>
      <c r="B623" s="1054">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3"/>
      <c r="AD623" s="1053"/>
      <c r="AE623" s="1053"/>
      <c r="AF623" s="1053"/>
      <c r="AG623" s="1053"/>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4">
        <v>27</v>
      </c>
      <c r="B624" s="1054">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3"/>
      <c r="AD624" s="1053"/>
      <c r="AE624" s="1053"/>
      <c r="AF624" s="1053"/>
      <c r="AG624" s="1053"/>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4">
        <v>28</v>
      </c>
      <c r="B625" s="1054">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3"/>
      <c r="AD625" s="1053"/>
      <c r="AE625" s="1053"/>
      <c r="AF625" s="1053"/>
      <c r="AG625" s="1053"/>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4">
        <v>29</v>
      </c>
      <c r="B626" s="1054">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3"/>
      <c r="AD626" s="1053"/>
      <c r="AE626" s="1053"/>
      <c r="AF626" s="1053"/>
      <c r="AG626" s="1053"/>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4">
        <v>30</v>
      </c>
      <c r="B627" s="1054">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3"/>
      <c r="AD627" s="1053"/>
      <c r="AE627" s="1053"/>
      <c r="AF627" s="1053"/>
      <c r="AG627" s="1053"/>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352</v>
      </c>
      <c r="Z630" s="347"/>
      <c r="AA630" s="347"/>
      <c r="AB630" s="347"/>
      <c r="AC630" s="277" t="s">
        <v>337</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4">
        <v>1</v>
      </c>
      <c r="B631" s="1054">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3"/>
      <c r="AD631" s="1053"/>
      <c r="AE631" s="1053"/>
      <c r="AF631" s="1053"/>
      <c r="AG631" s="1053"/>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4">
        <v>2</v>
      </c>
      <c r="B632" s="1054">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3"/>
      <c r="AD632" s="1053"/>
      <c r="AE632" s="1053"/>
      <c r="AF632" s="1053"/>
      <c r="AG632" s="1053"/>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4">
        <v>3</v>
      </c>
      <c r="B633" s="1054">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3"/>
      <c r="AD633" s="1053"/>
      <c r="AE633" s="1053"/>
      <c r="AF633" s="1053"/>
      <c r="AG633" s="1053"/>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4">
        <v>4</v>
      </c>
      <c r="B634" s="1054">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3"/>
      <c r="AD634" s="1053"/>
      <c r="AE634" s="1053"/>
      <c r="AF634" s="1053"/>
      <c r="AG634" s="1053"/>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4">
        <v>5</v>
      </c>
      <c r="B635" s="1054">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3"/>
      <c r="AD635" s="1053"/>
      <c r="AE635" s="1053"/>
      <c r="AF635" s="1053"/>
      <c r="AG635" s="1053"/>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4">
        <v>6</v>
      </c>
      <c r="B636" s="1054">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3"/>
      <c r="AD636" s="1053"/>
      <c r="AE636" s="1053"/>
      <c r="AF636" s="1053"/>
      <c r="AG636" s="1053"/>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4">
        <v>7</v>
      </c>
      <c r="B637" s="1054">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3"/>
      <c r="AD637" s="1053"/>
      <c r="AE637" s="1053"/>
      <c r="AF637" s="1053"/>
      <c r="AG637" s="1053"/>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4">
        <v>8</v>
      </c>
      <c r="B638" s="1054">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3"/>
      <c r="AD638" s="1053"/>
      <c r="AE638" s="1053"/>
      <c r="AF638" s="1053"/>
      <c r="AG638" s="1053"/>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4">
        <v>9</v>
      </c>
      <c r="B639" s="1054">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3"/>
      <c r="AD639" s="1053"/>
      <c r="AE639" s="1053"/>
      <c r="AF639" s="1053"/>
      <c r="AG639" s="1053"/>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4">
        <v>10</v>
      </c>
      <c r="B640" s="1054">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3"/>
      <c r="AD640" s="1053"/>
      <c r="AE640" s="1053"/>
      <c r="AF640" s="1053"/>
      <c r="AG640" s="1053"/>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4">
        <v>11</v>
      </c>
      <c r="B641" s="1054">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3"/>
      <c r="AD641" s="1053"/>
      <c r="AE641" s="1053"/>
      <c r="AF641" s="1053"/>
      <c r="AG641" s="1053"/>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4">
        <v>12</v>
      </c>
      <c r="B642" s="1054">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3"/>
      <c r="AD642" s="1053"/>
      <c r="AE642" s="1053"/>
      <c r="AF642" s="1053"/>
      <c r="AG642" s="1053"/>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4">
        <v>13</v>
      </c>
      <c r="B643" s="1054">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3"/>
      <c r="AD643" s="1053"/>
      <c r="AE643" s="1053"/>
      <c r="AF643" s="1053"/>
      <c r="AG643" s="1053"/>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4">
        <v>14</v>
      </c>
      <c r="B644" s="1054">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3"/>
      <c r="AD644" s="1053"/>
      <c r="AE644" s="1053"/>
      <c r="AF644" s="1053"/>
      <c r="AG644" s="1053"/>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4">
        <v>15</v>
      </c>
      <c r="B645" s="1054">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3"/>
      <c r="AD645" s="1053"/>
      <c r="AE645" s="1053"/>
      <c r="AF645" s="1053"/>
      <c r="AG645" s="1053"/>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4">
        <v>16</v>
      </c>
      <c r="B646" s="1054">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3"/>
      <c r="AD646" s="1053"/>
      <c r="AE646" s="1053"/>
      <c r="AF646" s="1053"/>
      <c r="AG646" s="1053"/>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4">
        <v>17</v>
      </c>
      <c r="B647" s="1054">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3"/>
      <c r="AD647" s="1053"/>
      <c r="AE647" s="1053"/>
      <c r="AF647" s="1053"/>
      <c r="AG647" s="1053"/>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4">
        <v>18</v>
      </c>
      <c r="B648" s="1054">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3"/>
      <c r="AD648" s="1053"/>
      <c r="AE648" s="1053"/>
      <c r="AF648" s="1053"/>
      <c r="AG648" s="1053"/>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4">
        <v>19</v>
      </c>
      <c r="B649" s="1054">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3"/>
      <c r="AD649" s="1053"/>
      <c r="AE649" s="1053"/>
      <c r="AF649" s="1053"/>
      <c r="AG649" s="1053"/>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4">
        <v>20</v>
      </c>
      <c r="B650" s="1054">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3"/>
      <c r="AD650" s="1053"/>
      <c r="AE650" s="1053"/>
      <c r="AF650" s="1053"/>
      <c r="AG650" s="1053"/>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4">
        <v>21</v>
      </c>
      <c r="B651" s="1054">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3"/>
      <c r="AD651" s="1053"/>
      <c r="AE651" s="1053"/>
      <c r="AF651" s="1053"/>
      <c r="AG651" s="1053"/>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4">
        <v>22</v>
      </c>
      <c r="B652" s="1054">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3"/>
      <c r="AD652" s="1053"/>
      <c r="AE652" s="1053"/>
      <c r="AF652" s="1053"/>
      <c r="AG652" s="1053"/>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4">
        <v>23</v>
      </c>
      <c r="B653" s="1054">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3"/>
      <c r="AD653" s="1053"/>
      <c r="AE653" s="1053"/>
      <c r="AF653" s="1053"/>
      <c r="AG653" s="1053"/>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4">
        <v>24</v>
      </c>
      <c r="B654" s="1054">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3"/>
      <c r="AD654" s="1053"/>
      <c r="AE654" s="1053"/>
      <c r="AF654" s="1053"/>
      <c r="AG654" s="1053"/>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4">
        <v>25</v>
      </c>
      <c r="B655" s="1054">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3"/>
      <c r="AD655" s="1053"/>
      <c r="AE655" s="1053"/>
      <c r="AF655" s="1053"/>
      <c r="AG655" s="1053"/>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4">
        <v>26</v>
      </c>
      <c r="B656" s="1054">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3"/>
      <c r="AD656" s="1053"/>
      <c r="AE656" s="1053"/>
      <c r="AF656" s="1053"/>
      <c r="AG656" s="1053"/>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4">
        <v>27</v>
      </c>
      <c r="B657" s="1054">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3"/>
      <c r="AD657" s="1053"/>
      <c r="AE657" s="1053"/>
      <c r="AF657" s="1053"/>
      <c r="AG657" s="1053"/>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4">
        <v>28</v>
      </c>
      <c r="B658" s="1054">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3"/>
      <c r="AD658" s="1053"/>
      <c r="AE658" s="1053"/>
      <c r="AF658" s="1053"/>
      <c r="AG658" s="1053"/>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4">
        <v>29</v>
      </c>
      <c r="B659" s="1054">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3"/>
      <c r="AD659" s="1053"/>
      <c r="AE659" s="1053"/>
      <c r="AF659" s="1053"/>
      <c r="AG659" s="1053"/>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4">
        <v>30</v>
      </c>
      <c r="B660" s="1054">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3"/>
      <c r="AD660" s="1053"/>
      <c r="AE660" s="1053"/>
      <c r="AF660" s="1053"/>
      <c r="AG660" s="1053"/>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352</v>
      </c>
      <c r="Z663" s="347"/>
      <c r="AA663" s="347"/>
      <c r="AB663" s="347"/>
      <c r="AC663" s="277" t="s">
        <v>337</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4">
        <v>1</v>
      </c>
      <c r="B664" s="1054">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3"/>
      <c r="AD664" s="1053"/>
      <c r="AE664" s="1053"/>
      <c r="AF664" s="1053"/>
      <c r="AG664" s="1053"/>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4">
        <v>2</v>
      </c>
      <c r="B665" s="1054">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3"/>
      <c r="AD665" s="1053"/>
      <c r="AE665" s="1053"/>
      <c r="AF665" s="1053"/>
      <c r="AG665" s="1053"/>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4">
        <v>3</v>
      </c>
      <c r="B666" s="1054">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3"/>
      <c r="AD666" s="1053"/>
      <c r="AE666" s="1053"/>
      <c r="AF666" s="1053"/>
      <c r="AG666" s="1053"/>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4">
        <v>4</v>
      </c>
      <c r="B667" s="1054">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3"/>
      <c r="AD667" s="1053"/>
      <c r="AE667" s="1053"/>
      <c r="AF667" s="1053"/>
      <c r="AG667" s="1053"/>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4">
        <v>5</v>
      </c>
      <c r="B668" s="1054">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3"/>
      <c r="AD668" s="1053"/>
      <c r="AE668" s="1053"/>
      <c r="AF668" s="1053"/>
      <c r="AG668" s="1053"/>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4">
        <v>6</v>
      </c>
      <c r="B669" s="1054">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3"/>
      <c r="AD669" s="1053"/>
      <c r="AE669" s="1053"/>
      <c r="AF669" s="1053"/>
      <c r="AG669" s="1053"/>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4">
        <v>7</v>
      </c>
      <c r="B670" s="1054">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3"/>
      <c r="AD670" s="1053"/>
      <c r="AE670" s="1053"/>
      <c r="AF670" s="1053"/>
      <c r="AG670" s="1053"/>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4">
        <v>8</v>
      </c>
      <c r="B671" s="1054">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3"/>
      <c r="AD671" s="1053"/>
      <c r="AE671" s="1053"/>
      <c r="AF671" s="1053"/>
      <c r="AG671" s="1053"/>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4">
        <v>9</v>
      </c>
      <c r="B672" s="1054">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3"/>
      <c r="AD672" s="1053"/>
      <c r="AE672" s="1053"/>
      <c r="AF672" s="1053"/>
      <c r="AG672" s="1053"/>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4">
        <v>10</v>
      </c>
      <c r="B673" s="1054">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3"/>
      <c r="AD673" s="1053"/>
      <c r="AE673" s="1053"/>
      <c r="AF673" s="1053"/>
      <c r="AG673" s="1053"/>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4">
        <v>11</v>
      </c>
      <c r="B674" s="1054">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3"/>
      <c r="AD674" s="1053"/>
      <c r="AE674" s="1053"/>
      <c r="AF674" s="1053"/>
      <c r="AG674" s="1053"/>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4">
        <v>12</v>
      </c>
      <c r="B675" s="1054">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3"/>
      <c r="AD675" s="1053"/>
      <c r="AE675" s="1053"/>
      <c r="AF675" s="1053"/>
      <c r="AG675" s="1053"/>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4">
        <v>13</v>
      </c>
      <c r="B676" s="1054">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3"/>
      <c r="AD676" s="1053"/>
      <c r="AE676" s="1053"/>
      <c r="AF676" s="1053"/>
      <c r="AG676" s="1053"/>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4">
        <v>14</v>
      </c>
      <c r="B677" s="1054">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3"/>
      <c r="AD677" s="1053"/>
      <c r="AE677" s="1053"/>
      <c r="AF677" s="1053"/>
      <c r="AG677" s="1053"/>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4">
        <v>15</v>
      </c>
      <c r="B678" s="1054">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3"/>
      <c r="AD678" s="1053"/>
      <c r="AE678" s="1053"/>
      <c r="AF678" s="1053"/>
      <c r="AG678" s="1053"/>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4">
        <v>16</v>
      </c>
      <c r="B679" s="1054">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3"/>
      <c r="AD679" s="1053"/>
      <c r="AE679" s="1053"/>
      <c r="AF679" s="1053"/>
      <c r="AG679" s="1053"/>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4">
        <v>17</v>
      </c>
      <c r="B680" s="1054">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3"/>
      <c r="AD680" s="1053"/>
      <c r="AE680" s="1053"/>
      <c r="AF680" s="1053"/>
      <c r="AG680" s="1053"/>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4">
        <v>18</v>
      </c>
      <c r="B681" s="1054">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3"/>
      <c r="AD681" s="1053"/>
      <c r="AE681" s="1053"/>
      <c r="AF681" s="1053"/>
      <c r="AG681" s="1053"/>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4">
        <v>19</v>
      </c>
      <c r="B682" s="1054">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3"/>
      <c r="AD682" s="1053"/>
      <c r="AE682" s="1053"/>
      <c r="AF682" s="1053"/>
      <c r="AG682" s="1053"/>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4">
        <v>20</v>
      </c>
      <c r="B683" s="1054">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3"/>
      <c r="AD683" s="1053"/>
      <c r="AE683" s="1053"/>
      <c r="AF683" s="1053"/>
      <c r="AG683" s="1053"/>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4">
        <v>21</v>
      </c>
      <c r="B684" s="1054">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3"/>
      <c r="AD684" s="1053"/>
      <c r="AE684" s="1053"/>
      <c r="AF684" s="1053"/>
      <c r="AG684" s="1053"/>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4">
        <v>22</v>
      </c>
      <c r="B685" s="1054">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3"/>
      <c r="AD685" s="1053"/>
      <c r="AE685" s="1053"/>
      <c r="AF685" s="1053"/>
      <c r="AG685" s="1053"/>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4">
        <v>23</v>
      </c>
      <c r="B686" s="1054">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3"/>
      <c r="AD686" s="1053"/>
      <c r="AE686" s="1053"/>
      <c r="AF686" s="1053"/>
      <c r="AG686" s="1053"/>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4">
        <v>24</v>
      </c>
      <c r="B687" s="1054">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3"/>
      <c r="AD687" s="1053"/>
      <c r="AE687" s="1053"/>
      <c r="AF687" s="1053"/>
      <c r="AG687" s="1053"/>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4">
        <v>25</v>
      </c>
      <c r="B688" s="1054">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3"/>
      <c r="AD688" s="1053"/>
      <c r="AE688" s="1053"/>
      <c r="AF688" s="1053"/>
      <c r="AG688" s="1053"/>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4">
        <v>26</v>
      </c>
      <c r="B689" s="1054">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3"/>
      <c r="AD689" s="1053"/>
      <c r="AE689" s="1053"/>
      <c r="AF689" s="1053"/>
      <c r="AG689" s="1053"/>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4">
        <v>27</v>
      </c>
      <c r="B690" s="1054">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3"/>
      <c r="AD690" s="1053"/>
      <c r="AE690" s="1053"/>
      <c r="AF690" s="1053"/>
      <c r="AG690" s="1053"/>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4">
        <v>28</v>
      </c>
      <c r="B691" s="1054">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3"/>
      <c r="AD691" s="1053"/>
      <c r="AE691" s="1053"/>
      <c r="AF691" s="1053"/>
      <c r="AG691" s="1053"/>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4">
        <v>29</v>
      </c>
      <c r="B692" s="1054">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3"/>
      <c r="AD692" s="1053"/>
      <c r="AE692" s="1053"/>
      <c r="AF692" s="1053"/>
      <c r="AG692" s="1053"/>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4">
        <v>30</v>
      </c>
      <c r="B693" s="1054">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3"/>
      <c r="AD693" s="1053"/>
      <c r="AE693" s="1053"/>
      <c r="AF693" s="1053"/>
      <c r="AG693" s="1053"/>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352</v>
      </c>
      <c r="Z696" s="347"/>
      <c r="AA696" s="347"/>
      <c r="AB696" s="347"/>
      <c r="AC696" s="277" t="s">
        <v>337</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4">
        <v>1</v>
      </c>
      <c r="B697" s="1054">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3"/>
      <c r="AD697" s="1053"/>
      <c r="AE697" s="1053"/>
      <c r="AF697" s="1053"/>
      <c r="AG697" s="1053"/>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4">
        <v>2</v>
      </c>
      <c r="B698" s="1054">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3"/>
      <c r="AD698" s="1053"/>
      <c r="AE698" s="1053"/>
      <c r="AF698" s="1053"/>
      <c r="AG698" s="1053"/>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4">
        <v>3</v>
      </c>
      <c r="B699" s="1054">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3"/>
      <c r="AD699" s="1053"/>
      <c r="AE699" s="1053"/>
      <c r="AF699" s="1053"/>
      <c r="AG699" s="1053"/>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4">
        <v>4</v>
      </c>
      <c r="B700" s="1054">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3"/>
      <c r="AD700" s="1053"/>
      <c r="AE700" s="1053"/>
      <c r="AF700" s="1053"/>
      <c r="AG700" s="1053"/>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4">
        <v>5</v>
      </c>
      <c r="B701" s="1054">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3"/>
      <c r="AD701" s="1053"/>
      <c r="AE701" s="1053"/>
      <c r="AF701" s="1053"/>
      <c r="AG701" s="1053"/>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4">
        <v>6</v>
      </c>
      <c r="B702" s="1054">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3"/>
      <c r="AD702" s="1053"/>
      <c r="AE702" s="1053"/>
      <c r="AF702" s="1053"/>
      <c r="AG702" s="1053"/>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4">
        <v>7</v>
      </c>
      <c r="B703" s="1054">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3"/>
      <c r="AD703" s="1053"/>
      <c r="AE703" s="1053"/>
      <c r="AF703" s="1053"/>
      <c r="AG703" s="1053"/>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4">
        <v>8</v>
      </c>
      <c r="B704" s="1054">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3"/>
      <c r="AD704" s="1053"/>
      <c r="AE704" s="1053"/>
      <c r="AF704" s="1053"/>
      <c r="AG704" s="1053"/>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4">
        <v>9</v>
      </c>
      <c r="B705" s="1054">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3"/>
      <c r="AD705" s="1053"/>
      <c r="AE705" s="1053"/>
      <c r="AF705" s="1053"/>
      <c r="AG705" s="1053"/>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4">
        <v>10</v>
      </c>
      <c r="B706" s="1054">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3"/>
      <c r="AD706" s="1053"/>
      <c r="AE706" s="1053"/>
      <c r="AF706" s="1053"/>
      <c r="AG706" s="1053"/>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4">
        <v>11</v>
      </c>
      <c r="B707" s="1054">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3"/>
      <c r="AD707" s="1053"/>
      <c r="AE707" s="1053"/>
      <c r="AF707" s="1053"/>
      <c r="AG707" s="1053"/>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4">
        <v>12</v>
      </c>
      <c r="B708" s="1054">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3"/>
      <c r="AD708" s="1053"/>
      <c r="AE708" s="1053"/>
      <c r="AF708" s="1053"/>
      <c r="AG708" s="1053"/>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4">
        <v>13</v>
      </c>
      <c r="B709" s="1054">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3"/>
      <c r="AD709" s="1053"/>
      <c r="AE709" s="1053"/>
      <c r="AF709" s="1053"/>
      <c r="AG709" s="1053"/>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4">
        <v>14</v>
      </c>
      <c r="B710" s="1054">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3"/>
      <c r="AD710" s="1053"/>
      <c r="AE710" s="1053"/>
      <c r="AF710" s="1053"/>
      <c r="AG710" s="1053"/>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4">
        <v>15</v>
      </c>
      <c r="B711" s="1054">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3"/>
      <c r="AD711" s="1053"/>
      <c r="AE711" s="1053"/>
      <c r="AF711" s="1053"/>
      <c r="AG711" s="1053"/>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4">
        <v>16</v>
      </c>
      <c r="B712" s="1054">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3"/>
      <c r="AD712" s="1053"/>
      <c r="AE712" s="1053"/>
      <c r="AF712" s="1053"/>
      <c r="AG712" s="1053"/>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4">
        <v>17</v>
      </c>
      <c r="B713" s="1054">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3"/>
      <c r="AD713" s="1053"/>
      <c r="AE713" s="1053"/>
      <c r="AF713" s="1053"/>
      <c r="AG713" s="1053"/>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4">
        <v>18</v>
      </c>
      <c r="B714" s="1054">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3"/>
      <c r="AD714" s="1053"/>
      <c r="AE714" s="1053"/>
      <c r="AF714" s="1053"/>
      <c r="AG714" s="1053"/>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4">
        <v>19</v>
      </c>
      <c r="B715" s="1054">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3"/>
      <c r="AD715" s="1053"/>
      <c r="AE715" s="1053"/>
      <c r="AF715" s="1053"/>
      <c r="AG715" s="1053"/>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4">
        <v>20</v>
      </c>
      <c r="B716" s="1054">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3"/>
      <c r="AD716" s="1053"/>
      <c r="AE716" s="1053"/>
      <c r="AF716" s="1053"/>
      <c r="AG716" s="1053"/>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4">
        <v>21</v>
      </c>
      <c r="B717" s="1054">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3"/>
      <c r="AD717" s="1053"/>
      <c r="AE717" s="1053"/>
      <c r="AF717" s="1053"/>
      <c r="AG717" s="1053"/>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4">
        <v>22</v>
      </c>
      <c r="B718" s="1054">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3"/>
      <c r="AD718" s="1053"/>
      <c r="AE718" s="1053"/>
      <c r="AF718" s="1053"/>
      <c r="AG718" s="1053"/>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4">
        <v>23</v>
      </c>
      <c r="B719" s="1054">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3"/>
      <c r="AD719" s="1053"/>
      <c r="AE719" s="1053"/>
      <c r="AF719" s="1053"/>
      <c r="AG719" s="1053"/>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4">
        <v>24</v>
      </c>
      <c r="B720" s="1054">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3"/>
      <c r="AD720" s="1053"/>
      <c r="AE720" s="1053"/>
      <c r="AF720" s="1053"/>
      <c r="AG720" s="1053"/>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4">
        <v>25</v>
      </c>
      <c r="B721" s="1054">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3"/>
      <c r="AD721" s="1053"/>
      <c r="AE721" s="1053"/>
      <c r="AF721" s="1053"/>
      <c r="AG721" s="1053"/>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4">
        <v>26</v>
      </c>
      <c r="B722" s="1054">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3"/>
      <c r="AD722" s="1053"/>
      <c r="AE722" s="1053"/>
      <c r="AF722" s="1053"/>
      <c r="AG722" s="1053"/>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4">
        <v>27</v>
      </c>
      <c r="B723" s="1054">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3"/>
      <c r="AD723" s="1053"/>
      <c r="AE723" s="1053"/>
      <c r="AF723" s="1053"/>
      <c r="AG723" s="1053"/>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4">
        <v>28</v>
      </c>
      <c r="B724" s="1054">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3"/>
      <c r="AD724" s="1053"/>
      <c r="AE724" s="1053"/>
      <c r="AF724" s="1053"/>
      <c r="AG724" s="1053"/>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4">
        <v>29</v>
      </c>
      <c r="B725" s="1054">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3"/>
      <c r="AD725" s="1053"/>
      <c r="AE725" s="1053"/>
      <c r="AF725" s="1053"/>
      <c r="AG725" s="1053"/>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4">
        <v>30</v>
      </c>
      <c r="B726" s="1054">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3"/>
      <c r="AD726" s="1053"/>
      <c r="AE726" s="1053"/>
      <c r="AF726" s="1053"/>
      <c r="AG726" s="1053"/>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352</v>
      </c>
      <c r="Z729" s="347"/>
      <c r="AA729" s="347"/>
      <c r="AB729" s="347"/>
      <c r="AC729" s="277" t="s">
        <v>337</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4">
        <v>1</v>
      </c>
      <c r="B730" s="1054">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3"/>
      <c r="AD730" s="1053"/>
      <c r="AE730" s="1053"/>
      <c r="AF730" s="1053"/>
      <c r="AG730" s="1053"/>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4">
        <v>2</v>
      </c>
      <c r="B731" s="1054">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3"/>
      <c r="AD731" s="1053"/>
      <c r="AE731" s="1053"/>
      <c r="AF731" s="1053"/>
      <c r="AG731" s="1053"/>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4">
        <v>3</v>
      </c>
      <c r="B732" s="1054">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3"/>
      <c r="AD732" s="1053"/>
      <c r="AE732" s="1053"/>
      <c r="AF732" s="1053"/>
      <c r="AG732" s="1053"/>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4">
        <v>4</v>
      </c>
      <c r="B733" s="1054">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3"/>
      <c r="AD733" s="1053"/>
      <c r="AE733" s="1053"/>
      <c r="AF733" s="1053"/>
      <c r="AG733" s="1053"/>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4">
        <v>5</v>
      </c>
      <c r="B734" s="1054">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3"/>
      <c r="AD734" s="1053"/>
      <c r="AE734" s="1053"/>
      <c r="AF734" s="1053"/>
      <c r="AG734" s="1053"/>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4">
        <v>6</v>
      </c>
      <c r="B735" s="1054">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3"/>
      <c r="AD735" s="1053"/>
      <c r="AE735" s="1053"/>
      <c r="AF735" s="1053"/>
      <c r="AG735" s="1053"/>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4">
        <v>7</v>
      </c>
      <c r="B736" s="1054">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3"/>
      <c r="AD736" s="1053"/>
      <c r="AE736" s="1053"/>
      <c r="AF736" s="1053"/>
      <c r="AG736" s="1053"/>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4">
        <v>8</v>
      </c>
      <c r="B737" s="1054">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3"/>
      <c r="AD737" s="1053"/>
      <c r="AE737" s="1053"/>
      <c r="AF737" s="1053"/>
      <c r="AG737" s="1053"/>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4">
        <v>9</v>
      </c>
      <c r="B738" s="1054">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3"/>
      <c r="AD738" s="1053"/>
      <c r="AE738" s="1053"/>
      <c r="AF738" s="1053"/>
      <c r="AG738" s="1053"/>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4">
        <v>10</v>
      </c>
      <c r="B739" s="1054">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3"/>
      <c r="AD739" s="1053"/>
      <c r="AE739" s="1053"/>
      <c r="AF739" s="1053"/>
      <c r="AG739" s="1053"/>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4">
        <v>11</v>
      </c>
      <c r="B740" s="1054">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3"/>
      <c r="AD740" s="1053"/>
      <c r="AE740" s="1053"/>
      <c r="AF740" s="1053"/>
      <c r="AG740" s="1053"/>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4">
        <v>12</v>
      </c>
      <c r="B741" s="1054">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3"/>
      <c r="AD741" s="1053"/>
      <c r="AE741" s="1053"/>
      <c r="AF741" s="1053"/>
      <c r="AG741" s="1053"/>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4">
        <v>13</v>
      </c>
      <c r="B742" s="1054">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3"/>
      <c r="AD742" s="1053"/>
      <c r="AE742" s="1053"/>
      <c r="AF742" s="1053"/>
      <c r="AG742" s="1053"/>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4">
        <v>14</v>
      </c>
      <c r="B743" s="1054">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3"/>
      <c r="AD743" s="1053"/>
      <c r="AE743" s="1053"/>
      <c r="AF743" s="1053"/>
      <c r="AG743" s="1053"/>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4">
        <v>15</v>
      </c>
      <c r="B744" s="1054">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3"/>
      <c r="AD744" s="1053"/>
      <c r="AE744" s="1053"/>
      <c r="AF744" s="1053"/>
      <c r="AG744" s="1053"/>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4">
        <v>16</v>
      </c>
      <c r="B745" s="1054">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3"/>
      <c r="AD745" s="1053"/>
      <c r="AE745" s="1053"/>
      <c r="AF745" s="1053"/>
      <c r="AG745" s="1053"/>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4">
        <v>17</v>
      </c>
      <c r="B746" s="1054">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3"/>
      <c r="AD746" s="1053"/>
      <c r="AE746" s="1053"/>
      <c r="AF746" s="1053"/>
      <c r="AG746" s="1053"/>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4">
        <v>18</v>
      </c>
      <c r="B747" s="1054">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3"/>
      <c r="AD747" s="1053"/>
      <c r="AE747" s="1053"/>
      <c r="AF747" s="1053"/>
      <c r="AG747" s="1053"/>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4">
        <v>19</v>
      </c>
      <c r="B748" s="1054">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3"/>
      <c r="AD748" s="1053"/>
      <c r="AE748" s="1053"/>
      <c r="AF748" s="1053"/>
      <c r="AG748" s="1053"/>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4">
        <v>20</v>
      </c>
      <c r="B749" s="1054">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3"/>
      <c r="AD749" s="1053"/>
      <c r="AE749" s="1053"/>
      <c r="AF749" s="1053"/>
      <c r="AG749" s="1053"/>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4">
        <v>21</v>
      </c>
      <c r="B750" s="1054">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3"/>
      <c r="AD750" s="1053"/>
      <c r="AE750" s="1053"/>
      <c r="AF750" s="1053"/>
      <c r="AG750" s="1053"/>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4">
        <v>22</v>
      </c>
      <c r="B751" s="1054">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3"/>
      <c r="AD751" s="1053"/>
      <c r="AE751" s="1053"/>
      <c r="AF751" s="1053"/>
      <c r="AG751" s="1053"/>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4">
        <v>23</v>
      </c>
      <c r="B752" s="1054">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3"/>
      <c r="AD752" s="1053"/>
      <c r="AE752" s="1053"/>
      <c r="AF752" s="1053"/>
      <c r="AG752" s="1053"/>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4">
        <v>24</v>
      </c>
      <c r="B753" s="1054">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3"/>
      <c r="AD753" s="1053"/>
      <c r="AE753" s="1053"/>
      <c r="AF753" s="1053"/>
      <c r="AG753" s="1053"/>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4">
        <v>25</v>
      </c>
      <c r="B754" s="1054">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3"/>
      <c r="AD754" s="1053"/>
      <c r="AE754" s="1053"/>
      <c r="AF754" s="1053"/>
      <c r="AG754" s="1053"/>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4">
        <v>26</v>
      </c>
      <c r="B755" s="1054">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3"/>
      <c r="AD755" s="1053"/>
      <c r="AE755" s="1053"/>
      <c r="AF755" s="1053"/>
      <c r="AG755" s="1053"/>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4">
        <v>27</v>
      </c>
      <c r="B756" s="1054">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3"/>
      <c r="AD756" s="1053"/>
      <c r="AE756" s="1053"/>
      <c r="AF756" s="1053"/>
      <c r="AG756" s="1053"/>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4">
        <v>28</v>
      </c>
      <c r="B757" s="1054">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3"/>
      <c r="AD757" s="1053"/>
      <c r="AE757" s="1053"/>
      <c r="AF757" s="1053"/>
      <c r="AG757" s="1053"/>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4">
        <v>29</v>
      </c>
      <c r="B758" s="1054">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3"/>
      <c r="AD758" s="1053"/>
      <c r="AE758" s="1053"/>
      <c r="AF758" s="1053"/>
      <c r="AG758" s="1053"/>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4">
        <v>30</v>
      </c>
      <c r="B759" s="1054">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3"/>
      <c r="AD759" s="1053"/>
      <c r="AE759" s="1053"/>
      <c r="AF759" s="1053"/>
      <c r="AG759" s="1053"/>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352</v>
      </c>
      <c r="Z762" s="347"/>
      <c r="AA762" s="347"/>
      <c r="AB762" s="347"/>
      <c r="AC762" s="277" t="s">
        <v>337</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4">
        <v>1</v>
      </c>
      <c r="B763" s="1054">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3"/>
      <c r="AD763" s="1053"/>
      <c r="AE763" s="1053"/>
      <c r="AF763" s="1053"/>
      <c r="AG763" s="1053"/>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4">
        <v>2</v>
      </c>
      <c r="B764" s="1054">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3"/>
      <c r="AD764" s="1053"/>
      <c r="AE764" s="1053"/>
      <c r="AF764" s="1053"/>
      <c r="AG764" s="1053"/>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4">
        <v>3</v>
      </c>
      <c r="B765" s="1054">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3"/>
      <c r="AD765" s="1053"/>
      <c r="AE765" s="1053"/>
      <c r="AF765" s="1053"/>
      <c r="AG765" s="1053"/>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4">
        <v>4</v>
      </c>
      <c r="B766" s="1054">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3"/>
      <c r="AD766" s="1053"/>
      <c r="AE766" s="1053"/>
      <c r="AF766" s="1053"/>
      <c r="AG766" s="1053"/>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4">
        <v>5</v>
      </c>
      <c r="B767" s="1054">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3"/>
      <c r="AD767" s="1053"/>
      <c r="AE767" s="1053"/>
      <c r="AF767" s="1053"/>
      <c r="AG767" s="1053"/>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4">
        <v>6</v>
      </c>
      <c r="B768" s="1054">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3"/>
      <c r="AD768" s="1053"/>
      <c r="AE768" s="1053"/>
      <c r="AF768" s="1053"/>
      <c r="AG768" s="1053"/>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4">
        <v>7</v>
      </c>
      <c r="B769" s="1054">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3"/>
      <c r="AD769" s="1053"/>
      <c r="AE769" s="1053"/>
      <c r="AF769" s="1053"/>
      <c r="AG769" s="1053"/>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4">
        <v>8</v>
      </c>
      <c r="B770" s="1054">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3"/>
      <c r="AD770" s="1053"/>
      <c r="AE770" s="1053"/>
      <c r="AF770" s="1053"/>
      <c r="AG770" s="1053"/>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4">
        <v>9</v>
      </c>
      <c r="B771" s="1054">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3"/>
      <c r="AD771" s="1053"/>
      <c r="AE771" s="1053"/>
      <c r="AF771" s="1053"/>
      <c r="AG771" s="1053"/>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4">
        <v>10</v>
      </c>
      <c r="B772" s="1054">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3"/>
      <c r="AD772" s="1053"/>
      <c r="AE772" s="1053"/>
      <c r="AF772" s="1053"/>
      <c r="AG772" s="1053"/>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4">
        <v>11</v>
      </c>
      <c r="B773" s="1054">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3"/>
      <c r="AD773" s="1053"/>
      <c r="AE773" s="1053"/>
      <c r="AF773" s="1053"/>
      <c r="AG773" s="1053"/>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4">
        <v>12</v>
      </c>
      <c r="B774" s="1054">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3"/>
      <c r="AD774" s="1053"/>
      <c r="AE774" s="1053"/>
      <c r="AF774" s="1053"/>
      <c r="AG774" s="1053"/>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4">
        <v>13</v>
      </c>
      <c r="B775" s="1054">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3"/>
      <c r="AD775" s="1053"/>
      <c r="AE775" s="1053"/>
      <c r="AF775" s="1053"/>
      <c r="AG775" s="1053"/>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4">
        <v>14</v>
      </c>
      <c r="B776" s="1054">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3"/>
      <c r="AD776" s="1053"/>
      <c r="AE776" s="1053"/>
      <c r="AF776" s="1053"/>
      <c r="AG776" s="1053"/>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4">
        <v>15</v>
      </c>
      <c r="B777" s="1054">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3"/>
      <c r="AD777" s="1053"/>
      <c r="AE777" s="1053"/>
      <c r="AF777" s="1053"/>
      <c r="AG777" s="1053"/>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4">
        <v>16</v>
      </c>
      <c r="B778" s="1054">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3"/>
      <c r="AD778" s="1053"/>
      <c r="AE778" s="1053"/>
      <c r="AF778" s="1053"/>
      <c r="AG778" s="1053"/>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4">
        <v>17</v>
      </c>
      <c r="B779" s="1054">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3"/>
      <c r="AD779" s="1053"/>
      <c r="AE779" s="1053"/>
      <c r="AF779" s="1053"/>
      <c r="AG779" s="1053"/>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4">
        <v>18</v>
      </c>
      <c r="B780" s="1054">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3"/>
      <c r="AD780" s="1053"/>
      <c r="AE780" s="1053"/>
      <c r="AF780" s="1053"/>
      <c r="AG780" s="1053"/>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4">
        <v>19</v>
      </c>
      <c r="B781" s="1054">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3"/>
      <c r="AD781" s="1053"/>
      <c r="AE781" s="1053"/>
      <c r="AF781" s="1053"/>
      <c r="AG781" s="1053"/>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4">
        <v>20</v>
      </c>
      <c r="B782" s="1054">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3"/>
      <c r="AD782" s="1053"/>
      <c r="AE782" s="1053"/>
      <c r="AF782" s="1053"/>
      <c r="AG782" s="1053"/>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4">
        <v>21</v>
      </c>
      <c r="B783" s="1054">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3"/>
      <c r="AD783" s="1053"/>
      <c r="AE783" s="1053"/>
      <c r="AF783" s="1053"/>
      <c r="AG783" s="1053"/>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4">
        <v>22</v>
      </c>
      <c r="B784" s="1054">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3"/>
      <c r="AD784" s="1053"/>
      <c r="AE784" s="1053"/>
      <c r="AF784" s="1053"/>
      <c r="AG784" s="1053"/>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4">
        <v>23</v>
      </c>
      <c r="B785" s="1054">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3"/>
      <c r="AD785" s="1053"/>
      <c r="AE785" s="1053"/>
      <c r="AF785" s="1053"/>
      <c r="AG785" s="1053"/>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4">
        <v>24</v>
      </c>
      <c r="B786" s="1054">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3"/>
      <c r="AD786" s="1053"/>
      <c r="AE786" s="1053"/>
      <c r="AF786" s="1053"/>
      <c r="AG786" s="1053"/>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4">
        <v>25</v>
      </c>
      <c r="B787" s="1054">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3"/>
      <c r="AD787" s="1053"/>
      <c r="AE787" s="1053"/>
      <c r="AF787" s="1053"/>
      <c r="AG787" s="1053"/>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4">
        <v>26</v>
      </c>
      <c r="B788" s="1054">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3"/>
      <c r="AD788" s="1053"/>
      <c r="AE788" s="1053"/>
      <c r="AF788" s="1053"/>
      <c r="AG788" s="1053"/>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4">
        <v>27</v>
      </c>
      <c r="B789" s="1054">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3"/>
      <c r="AD789" s="1053"/>
      <c r="AE789" s="1053"/>
      <c r="AF789" s="1053"/>
      <c r="AG789" s="1053"/>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4">
        <v>28</v>
      </c>
      <c r="B790" s="1054">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3"/>
      <c r="AD790" s="1053"/>
      <c r="AE790" s="1053"/>
      <c r="AF790" s="1053"/>
      <c r="AG790" s="1053"/>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4">
        <v>29</v>
      </c>
      <c r="B791" s="1054">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3"/>
      <c r="AD791" s="1053"/>
      <c r="AE791" s="1053"/>
      <c r="AF791" s="1053"/>
      <c r="AG791" s="1053"/>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4">
        <v>30</v>
      </c>
      <c r="B792" s="1054">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3"/>
      <c r="AD792" s="1053"/>
      <c r="AE792" s="1053"/>
      <c r="AF792" s="1053"/>
      <c r="AG792" s="1053"/>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352</v>
      </c>
      <c r="Z795" s="347"/>
      <c r="AA795" s="347"/>
      <c r="AB795" s="347"/>
      <c r="AC795" s="277" t="s">
        <v>337</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4">
        <v>1</v>
      </c>
      <c r="B796" s="1054">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3"/>
      <c r="AD796" s="1053"/>
      <c r="AE796" s="1053"/>
      <c r="AF796" s="1053"/>
      <c r="AG796" s="1053"/>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4">
        <v>2</v>
      </c>
      <c r="B797" s="1054">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3"/>
      <c r="AD797" s="1053"/>
      <c r="AE797" s="1053"/>
      <c r="AF797" s="1053"/>
      <c r="AG797" s="1053"/>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4">
        <v>3</v>
      </c>
      <c r="B798" s="1054">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3"/>
      <c r="AD798" s="1053"/>
      <c r="AE798" s="1053"/>
      <c r="AF798" s="1053"/>
      <c r="AG798" s="1053"/>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4">
        <v>4</v>
      </c>
      <c r="B799" s="1054">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3"/>
      <c r="AD799" s="1053"/>
      <c r="AE799" s="1053"/>
      <c r="AF799" s="1053"/>
      <c r="AG799" s="1053"/>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4">
        <v>5</v>
      </c>
      <c r="B800" s="1054">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3"/>
      <c r="AD800" s="1053"/>
      <c r="AE800" s="1053"/>
      <c r="AF800" s="1053"/>
      <c r="AG800" s="1053"/>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4">
        <v>6</v>
      </c>
      <c r="B801" s="1054">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3"/>
      <c r="AD801" s="1053"/>
      <c r="AE801" s="1053"/>
      <c r="AF801" s="1053"/>
      <c r="AG801" s="1053"/>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4">
        <v>7</v>
      </c>
      <c r="B802" s="1054">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3"/>
      <c r="AD802" s="1053"/>
      <c r="AE802" s="1053"/>
      <c r="AF802" s="1053"/>
      <c r="AG802" s="1053"/>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4">
        <v>8</v>
      </c>
      <c r="B803" s="1054">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3"/>
      <c r="AD803" s="1053"/>
      <c r="AE803" s="1053"/>
      <c r="AF803" s="1053"/>
      <c r="AG803" s="1053"/>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4">
        <v>9</v>
      </c>
      <c r="B804" s="1054">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3"/>
      <c r="AD804" s="1053"/>
      <c r="AE804" s="1053"/>
      <c r="AF804" s="1053"/>
      <c r="AG804" s="1053"/>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4">
        <v>10</v>
      </c>
      <c r="B805" s="1054">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3"/>
      <c r="AD805" s="1053"/>
      <c r="AE805" s="1053"/>
      <c r="AF805" s="1053"/>
      <c r="AG805" s="1053"/>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4">
        <v>11</v>
      </c>
      <c r="B806" s="1054">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3"/>
      <c r="AD806" s="1053"/>
      <c r="AE806" s="1053"/>
      <c r="AF806" s="1053"/>
      <c r="AG806" s="1053"/>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4">
        <v>12</v>
      </c>
      <c r="B807" s="1054">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3"/>
      <c r="AD807" s="1053"/>
      <c r="AE807" s="1053"/>
      <c r="AF807" s="1053"/>
      <c r="AG807" s="1053"/>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4">
        <v>13</v>
      </c>
      <c r="B808" s="1054">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3"/>
      <c r="AD808" s="1053"/>
      <c r="AE808" s="1053"/>
      <c r="AF808" s="1053"/>
      <c r="AG808" s="1053"/>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4">
        <v>14</v>
      </c>
      <c r="B809" s="1054">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3"/>
      <c r="AD809" s="1053"/>
      <c r="AE809" s="1053"/>
      <c r="AF809" s="1053"/>
      <c r="AG809" s="1053"/>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4">
        <v>15</v>
      </c>
      <c r="B810" s="1054">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3"/>
      <c r="AD810" s="1053"/>
      <c r="AE810" s="1053"/>
      <c r="AF810" s="1053"/>
      <c r="AG810" s="1053"/>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4">
        <v>16</v>
      </c>
      <c r="B811" s="1054">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3"/>
      <c r="AD811" s="1053"/>
      <c r="AE811" s="1053"/>
      <c r="AF811" s="1053"/>
      <c r="AG811" s="1053"/>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4">
        <v>17</v>
      </c>
      <c r="B812" s="1054">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3"/>
      <c r="AD812" s="1053"/>
      <c r="AE812" s="1053"/>
      <c r="AF812" s="1053"/>
      <c r="AG812" s="1053"/>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4">
        <v>18</v>
      </c>
      <c r="B813" s="1054">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3"/>
      <c r="AD813" s="1053"/>
      <c r="AE813" s="1053"/>
      <c r="AF813" s="1053"/>
      <c r="AG813" s="1053"/>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4">
        <v>19</v>
      </c>
      <c r="B814" s="1054">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3"/>
      <c r="AD814" s="1053"/>
      <c r="AE814" s="1053"/>
      <c r="AF814" s="1053"/>
      <c r="AG814" s="1053"/>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4">
        <v>20</v>
      </c>
      <c r="B815" s="1054">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3"/>
      <c r="AD815" s="1053"/>
      <c r="AE815" s="1053"/>
      <c r="AF815" s="1053"/>
      <c r="AG815" s="1053"/>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4">
        <v>21</v>
      </c>
      <c r="B816" s="1054">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3"/>
      <c r="AD816" s="1053"/>
      <c r="AE816" s="1053"/>
      <c r="AF816" s="1053"/>
      <c r="AG816" s="1053"/>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4">
        <v>22</v>
      </c>
      <c r="B817" s="1054">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3"/>
      <c r="AD817" s="1053"/>
      <c r="AE817" s="1053"/>
      <c r="AF817" s="1053"/>
      <c r="AG817" s="1053"/>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4">
        <v>23</v>
      </c>
      <c r="B818" s="1054">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3"/>
      <c r="AD818" s="1053"/>
      <c r="AE818" s="1053"/>
      <c r="AF818" s="1053"/>
      <c r="AG818" s="1053"/>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4">
        <v>24</v>
      </c>
      <c r="B819" s="1054">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3"/>
      <c r="AD819" s="1053"/>
      <c r="AE819" s="1053"/>
      <c r="AF819" s="1053"/>
      <c r="AG819" s="1053"/>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4">
        <v>25</v>
      </c>
      <c r="B820" s="1054">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3"/>
      <c r="AD820" s="1053"/>
      <c r="AE820" s="1053"/>
      <c r="AF820" s="1053"/>
      <c r="AG820" s="1053"/>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4">
        <v>26</v>
      </c>
      <c r="B821" s="1054">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3"/>
      <c r="AD821" s="1053"/>
      <c r="AE821" s="1053"/>
      <c r="AF821" s="1053"/>
      <c r="AG821" s="1053"/>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4">
        <v>27</v>
      </c>
      <c r="B822" s="1054">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3"/>
      <c r="AD822" s="1053"/>
      <c r="AE822" s="1053"/>
      <c r="AF822" s="1053"/>
      <c r="AG822" s="1053"/>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4">
        <v>28</v>
      </c>
      <c r="B823" s="1054">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3"/>
      <c r="AD823" s="1053"/>
      <c r="AE823" s="1053"/>
      <c r="AF823" s="1053"/>
      <c r="AG823" s="1053"/>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4">
        <v>29</v>
      </c>
      <c r="B824" s="1054">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3"/>
      <c r="AD824" s="1053"/>
      <c r="AE824" s="1053"/>
      <c r="AF824" s="1053"/>
      <c r="AG824" s="1053"/>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4">
        <v>30</v>
      </c>
      <c r="B825" s="1054">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3"/>
      <c r="AD825" s="1053"/>
      <c r="AE825" s="1053"/>
      <c r="AF825" s="1053"/>
      <c r="AG825" s="1053"/>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352</v>
      </c>
      <c r="Z828" s="347"/>
      <c r="AA828" s="347"/>
      <c r="AB828" s="347"/>
      <c r="AC828" s="277" t="s">
        <v>337</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4">
        <v>1</v>
      </c>
      <c r="B829" s="1054">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3"/>
      <c r="AD829" s="1053"/>
      <c r="AE829" s="1053"/>
      <c r="AF829" s="1053"/>
      <c r="AG829" s="1053"/>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4">
        <v>2</v>
      </c>
      <c r="B830" s="1054">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3"/>
      <c r="AD830" s="1053"/>
      <c r="AE830" s="1053"/>
      <c r="AF830" s="1053"/>
      <c r="AG830" s="1053"/>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4">
        <v>3</v>
      </c>
      <c r="B831" s="1054">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3"/>
      <c r="AD831" s="1053"/>
      <c r="AE831" s="1053"/>
      <c r="AF831" s="1053"/>
      <c r="AG831" s="1053"/>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4">
        <v>4</v>
      </c>
      <c r="B832" s="1054">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3"/>
      <c r="AD832" s="1053"/>
      <c r="AE832" s="1053"/>
      <c r="AF832" s="1053"/>
      <c r="AG832" s="1053"/>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4">
        <v>5</v>
      </c>
      <c r="B833" s="1054">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3"/>
      <c r="AD833" s="1053"/>
      <c r="AE833" s="1053"/>
      <c r="AF833" s="1053"/>
      <c r="AG833" s="1053"/>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4">
        <v>6</v>
      </c>
      <c r="B834" s="1054">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3"/>
      <c r="AD834" s="1053"/>
      <c r="AE834" s="1053"/>
      <c r="AF834" s="1053"/>
      <c r="AG834" s="1053"/>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4">
        <v>7</v>
      </c>
      <c r="B835" s="1054">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3"/>
      <c r="AD835" s="1053"/>
      <c r="AE835" s="1053"/>
      <c r="AF835" s="1053"/>
      <c r="AG835" s="1053"/>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4">
        <v>8</v>
      </c>
      <c r="B836" s="1054">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3"/>
      <c r="AD836" s="1053"/>
      <c r="AE836" s="1053"/>
      <c r="AF836" s="1053"/>
      <c r="AG836" s="1053"/>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4">
        <v>9</v>
      </c>
      <c r="B837" s="1054">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3"/>
      <c r="AD837" s="1053"/>
      <c r="AE837" s="1053"/>
      <c r="AF837" s="1053"/>
      <c r="AG837" s="1053"/>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4">
        <v>10</v>
      </c>
      <c r="B838" s="1054">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3"/>
      <c r="AD838" s="1053"/>
      <c r="AE838" s="1053"/>
      <c r="AF838" s="1053"/>
      <c r="AG838" s="1053"/>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4">
        <v>11</v>
      </c>
      <c r="B839" s="1054">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3"/>
      <c r="AD839" s="1053"/>
      <c r="AE839" s="1053"/>
      <c r="AF839" s="1053"/>
      <c r="AG839" s="1053"/>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4">
        <v>12</v>
      </c>
      <c r="B840" s="1054">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3"/>
      <c r="AD840" s="1053"/>
      <c r="AE840" s="1053"/>
      <c r="AF840" s="1053"/>
      <c r="AG840" s="1053"/>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4">
        <v>13</v>
      </c>
      <c r="B841" s="1054">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3"/>
      <c r="AD841" s="1053"/>
      <c r="AE841" s="1053"/>
      <c r="AF841" s="1053"/>
      <c r="AG841" s="1053"/>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4">
        <v>14</v>
      </c>
      <c r="B842" s="1054">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3"/>
      <c r="AD842" s="1053"/>
      <c r="AE842" s="1053"/>
      <c r="AF842" s="1053"/>
      <c r="AG842" s="1053"/>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4">
        <v>15</v>
      </c>
      <c r="B843" s="1054">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3"/>
      <c r="AD843" s="1053"/>
      <c r="AE843" s="1053"/>
      <c r="AF843" s="1053"/>
      <c r="AG843" s="1053"/>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4">
        <v>16</v>
      </c>
      <c r="B844" s="1054">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3"/>
      <c r="AD844" s="1053"/>
      <c r="AE844" s="1053"/>
      <c r="AF844" s="1053"/>
      <c r="AG844" s="1053"/>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4">
        <v>17</v>
      </c>
      <c r="B845" s="1054">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3"/>
      <c r="AD845" s="1053"/>
      <c r="AE845" s="1053"/>
      <c r="AF845" s="1053"/>
      <c r="AG845" s="1053"/>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4">
        <v>18</v>
      </c>
      <c r="B846" s="1054">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3"/>
      <c r="AD846" s="1053"/>
      <c r="AE846" s="1053"/>
      <c r="AF846" s="1053"/>
      <c r="AG846" s="1053"/>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4">
        <v>19</v>
      </c>
      <c r="B847" s="1054">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3"/>
      <c r="AD847" s="1053"/>
      <c r="AE847" s="1053"/>
      <c r="AF847" s="1053"/>
      <c r="AG847" s="1053"/>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4">
        <v>20</v>
      </c>
      <c r="B848" s="1054">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3"/>
      <c r="AD848" s="1053"/>
      <c r="AE848" s="1053"/>
      <c r="AF848" s="1053"/>
      <c r="AG848" s="1053"/>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4">
        <v>21</v>
      </c>
      <c r="B849" s="1054">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3"/>
      <c r="AD849" s="1053"/>
      <c r="AE849" s="1053"/>
      <c r="AF849" s="1053"/>
      <c r="AG849" s="1053"/>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4">
        <v>22</v>
      </c>
      <c r="B850" s="1054">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3"/>
      <c r="AD850" s="1053"/>
      <c r="AE850" s="1053"/>
      <c r="AF850" s="1053"/>
      <c r="AG850" s="1053"/>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4">
        <v>23</v>
      </c>
      <c r="B851" s="1054">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3"/>
      <c r="AD851" s="1053"/>
      <c r="AE851" s="1053"/>
      <c r="AF851" s="1053"/>
      <c r="AG851" s="1053"/>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4">
        <v>24</v>
      </c>
      <c r="B852" s="1054">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3"/>
      <c r="AD852" s="1053"/>
      <c r="AE852" s="1053"/>
      <c r="AF852" s="1053"/>
      <c r="AG852" s="1053"/>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4">
        <v>25</v>
      </c>
      <c r="B853" s="1054">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3"/>
      <c r="AD853" s="1053"/>
      <c r="AE853" s="1053"/>
      <c r="AF853" s="1053"/>
      <c r="AG853" s="1053"/>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4">
        <v>26</v>
      </c>
      <c r="B854" s="1054">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3"/>
      <c r="AD854" s="1053"/>
      <c r="AE854" s="1053"/>
      <c r="AF854" s="1053"/>
      <c r="AG854" s="1053"/>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4">
        <v>27</v>
      </c>
      <c r="B855" s="1054">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3"/>
      <c r="AD855" s="1053"/>
      <c r="AE855" s="1053"/>
      <c r="AF855" s="1053"/>
      <c r="AG855" s="1053"/>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4">
        <v>28</v>
      </c>
      <c r="B856" s="1054">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3"/>
      <c r="AD856" s="1053"/>
      <c r="AE856" s="1053"/>
      <c r="AF856" s="1053"/>
      <c r="AG856" s="1053"/>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4">
        <v>29</v>
      </c>
      <c r="B857" s="1054">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3"/>
      <c r="AD857" s="1053"/>
      <c r="AE857" s="1053"/>
      <c r="AF857" s="1053"/>
      <c r="AG857" s="1053"/>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4">
        <v>30</v>
      </c>
      <c r="B858" s="1054">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3"/>
      <c r="AD858" s="1053"/>
      <c r="AE858" s="1053"/>
      <c r="AF858" s="1053"/>
      <c r="AG858" s="1053"/>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352</v>
      </c>
      <c r="Z861" s="347"/>
      <c r="AA861" s="347"/>
      <c r="AB861" s="347"/>
      <c r="AC861" s="277" t="s">
        <v>337</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4">
        <v>1</v>
      </c>
      <c r="B862" s="1054">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3"/>
      <c r="AD862" s="1053"/>
      <c r="AE862" s="1053"/>
      <c r="AF862" s="1053"/>
      <c r="AG862" s="1053"/>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4">
        <v>2</v>
      </c>
      <c r="B863" s="1054">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3"/>
      <c r="AD863" s="1053"/>
      <c r="AE863" s="1053"/>
      <c r="AF863" s="1053"/>
      <c r="AG863" s="1053"/>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4">
        <v>3</v>
      </c>
      <c r="B864" s="1054">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3"/>
      <c r="AD864" s="1053"/>
      <c r="AE864" s="1053"/>
      <c r="AF864" s="1053"/>
      <c r="AG864" s="1053"/>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4">
        <v>4</v>
      </c>
      <c r="B865" s="1054">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3"/>
      <c r="AD865" s="1053"/>
      <c r="AE865" s="1053"/>
      <c r="AF865" s="1053"/>
      <c r="AG865" s="1053"/>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4">
        <v>5</v>
      </c>
      <c r="B866" s="1054">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3"/>
      <c r="AD866" s="1053"/>
      <c r="AE866" s="1053"/>
      <c r="AF866" s="1053"/>
      <c r="AG866" s="1053"/>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4">
        <v>6</v>
      </c>
      <c r="B867" s="1054">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3"/>
      <c r="AD867" s="1053"/>
      <c r="AE867" s="1053"/>
      <c r="AF867" s="1053"/>
      <c r="AG867" s="1053"/>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4">
        <v>7</v>
      </c>
      <c r="B868" s="1054">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3"/>
      <c r="AD868" s="1053"/>
      <c r="AE868" s="1053"/>
      <c r="AF868" s="1053"/>
      <c r="AG868" s="1053"/>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4">
        <v>8</v>
      </c>
      <c r="B869" s="1054">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3"/>
      <c r="AD869" s="1053"/>
      <c r="AE869" s="1053"/>
      <c r="AF869" s="1053"/>
      <c r="AG869" s="1053"/>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4">
        <v>9</v>
      </c>
      <c r="B870" s="1054">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3"/>
      <c r="AD870" s="1053"/>
      <c r="AE870" s="1053"/>
      <c r="AF870" s="1053"/>
      <c r="AG870" s="1053"/>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4">
        <v>10</v>
      </c>
      <c r="B871" s="1054">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3"/>
      <c r="AD871" s="1053"/>
      <c r="AE871" s="1053"/>
      <c r="AF871" s="1053"/>
      <c r="AG871" s="1053"/>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4">
        <v>11</v>
      </c>
      <c r="B872" s="1054">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3"/>
      <c r="AD872" s="1053"/>
      <c r="AE872" s="1053"/>
      <c r="AF872" s="1053"/>
      <c r="AG872" s="1053"/>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4">
        <v>12</v>
      </c>
      <c r="B873" s="1054">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3"/>
      <c r="AD873" s="1053"/>
      <c r="AE873" s="1053"/>
      <c r="AF873" s="1053"/>
      <c r="AG873" s="1053"/>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4">
        <v>13</v>
      </c>
      <c r="B874" s="1054">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3"/>
      <c r="AD874" s="1053"/>
      <c r="AE874" s="1053"/>
      <c r="AF874" s="1053"/>
      <c r="AG874" s="1053"/>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4">
        <v>14</v>
      </c>
      <c r="B875" s="1054">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3"/>
      <c r="AD875" s="1053"/>
      <c r="AE875" s="1053"/>
      <c r="AF875" s="1053"/>
      <c r="AG875" s="1053"/>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4">
        <v>15</v>
      </c>
      <c r="B876" s="1054">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3"/>
      <c r="AD876" s="1053"/>
      <c r="AE876" s="1053"/>
      <c r="AF876" s="1053"/>
      <c r="AG876" s="1053"/>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4">
        <v>16</v>
      </c>
      <c r="B877" s="1054">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3"/>
      <c r="AD877" s="1053"/>
      <c r="AE877" s="1053"/>
      <c r="AF877" s="1053"/>
      <c r="AG877" s="1053"/>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4">
        <v>17</v>
      </c>
      <c r="B878" s="1054">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3"/>
      <c r="AD878" s="1053"/>
      <c r="AE878" s="1053"/>
      <c r="AF878" s="1053"/>
      <c r="AG878" s="1053"/>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4">
        <v>18</v>
      </c>
      <c r="B879" s="1054">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3"/>
      <c r="AD879" s="1053"/>
      <c r="AE879" s="1053"/>
      <c r="AF879" s="1053"/>
      <c r="AG879" s="1053"/>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4">
        <v>19</v>
      </c>
      <c r="B880" s="1054">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3"/>
      <c r="AD880" s="1053"/>
      <c r="AE880" s="1053"/>
      <c r="AF880" s="1053"/>
      <c r="AG880" s="1053"/>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4">
        <v>20</v>
      </c>
      <c r="B881" s="1054">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3"/>
      <c r="AD881" s="1053"/>
      <c r="AE881" s="1053"/>
      <c r="AF881" s="1053"/>
      <c r="AG881" s="1053"/>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4">
        <v>21</v>
      </c>
      <c r="B882" s="1054">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3"/>
      <c r="AD882" s="1053"/>
      <c r="AE882" s="1053"/>
      <c r="AF882" s="1053"/>
      <c r="AG882" s="1053"/>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4">
        <v>22</v>
      </c>
      <c r="B883" s="1054">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3"/>
      <c r="AD883" s="1053"/>
      <c r="AE883" s="1053"/>
      <c r="AF883" s="1053"/>
      <c r="AG883" s="1053"/>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4">
        <v>23</v>
      </c>
      <c r="B884" s="1054">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3"/>
      <c r="AD884" s="1053"/>
      <c r="AE884" s="1053"/>
      <c r="AF884" s="1053"/>
      <c r="AG884" s="1053"/>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4">
        <v>24</v>
      </c>
      <c r="B885" s="1054">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3"/>
      <c r="AD885" s="1053"/>
      <c r="AE885" s="1053"/>
      <c r="AF885" s="1053"/>
      <c r="AG885" s="1053"/>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4">
        <v>25</v>
      </c>
      <c r="B886" s="1054">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3"/>
      <c r="AD886" s="1053"/>
      <c r="AE886" s="1053"/>
      <c r="AF886" s="1053"/>
      <c r="AG886" s="1053"/>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4">
        <v>26</v>
      </c>
      <c r="B887" s="1054">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3"/>
      <c r="AD887" s="1053"/>
      <c r="AE887" s="1053"/>
      <c r="AF887" s="1053"/>
      <c r="AG887" s="1053"/>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4">
        <v>27</v>
      </c>
      <c r="B888" s="1054">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3"/>
      <c r="AD888" s="1053"/>
      <c r="AE888" s="1053"/>
      <c r="AF888" s="1053"/>
      <c r="AG888" s="1053"/>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4">
        <v>28</v>
      </c>
      <c r="B889" s="1054">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3"/>
      <c r="AD889" s="1053"/>
      <c r="AE889" s="1053"/>
      <c r="AF889" s="1053"/>
      <c r="AG889" s="1053"/>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4">
        <v>29</v>
      </c>
      <c r="B890" s="1054">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3"/>
      <c r="AD890" s="1053"/>
      <c r="AE890" s="1053"/>
      <c r="AF890" s="1053"/>
      <c r="AG890" s="1053"/>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4">
        <v>30</v>
      </c>
      <c r="B891" s="1054">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3"/>
      <c r="AD891" s="1053"/>
      <c r="AE891" s="1053"/>
      <c r="AF891" s="1053"/>
      <c r="AG891" s="1053"/>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352</v>
      </c>
      <c r="Z894" s="347"/>
      <c r="AA894" s="347"/>
      <c r="AB894" s="347"/>
      <c r="AC894" s="277" t="s">
        <v>337</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4">
        <v>1</v>
      </c>
      <c r="B895" s="1054">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3"/>
      <c r="AD895" s="1053"/>
      <c r="AE895" s="1053"/>
      <c r="AF895" s="1053"/>
      <c r="AG895" s="1053"/>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4">
        <v>2</v>
      </c>
      <c r="B896" s="1054">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3"/>
      <c r="AD896" s="1053"/>
      <c r="AE896" s="1053"/>
      <c r="AF896" s="1053"/>
      <c r="AG896" s="1053"/>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4">
        <v>3</v>
      </c>
      <c r="B897" s="1054">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3"/>
      <c r="AD897" s="1053"/>
      <c r="AE897" s="1053"/>
      <c r="AF897" s="1053"/>
      <c r="AG897" s="1053"/>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4">
        <v>4</v>
      </c>
      <c r="B898" s="1054">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3"/>
      <c r="AD898" s="1053"/>
      <c r="AE898" s="1053"/>
      <c r="AF898" s="1053"/>
      <c r="AG898" s="1053"/>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4">
        <v>5</v>
      </c>
      <c r="B899" s="1054">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3"/>
      <c r="AD899" s="1053"/>
      <c r="AE899" s="1053"/>
      <c r="AF899" s="1053"/>
      <c r="AG899" s="1053"/>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4">
        <v>6</v>
      </c>
      <c r="B900" s="1054">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3"/>
      <c r="AD900" s="1053"/>
      <c r="AE900" s="1053"/>
      <c r="AF900" s="1053"/>
      <c r="AG900" s="1053"/>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4">
        <v>7</v>
      </c>
      <c r="B901" s="1054">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3"/>
      <c r="AD901" s="1053"/>
      <c r="AE901" s="1053"/>
      <c r="AF901" s="1053"/>
      <c r="AG901" s="1053"/>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4">
        <v>8</v>
      </c>
      <c r="B902" s="1054">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3"/>
      <c r="AD902" s="1053"/>
      <c r="AE902" s="1053"/>
      <c r="AF902" s="1053"/>
      <c r="AG902" s="1053"/>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4">
        <v>9</v>
      </c>
      <c r="B903" s="1054">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3"/>
      <c r="AD903" s="1053"/>
      <c r="AE903" s="1053"/>
      <c r="AF903" s="1053"/>
      <c r="AG903" s="1053"/>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4">
        <v>10</v>
      </c>
      <c r="B904" s="1054">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3"/>
      <c r="AD904" s="1053"/>
      <c r="AE904" s="1053"/>
      <c r="AF904" s="1053"/>
      <c r="AG904" s="1053"/>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4">
        <v>11</v>
      </c>
      <c r="B905" s="1054">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3"/>
      <c r="AD905" s="1053"/>
      <c r="AE905" s="1053"/>
      <c r="AF905" s="1053"/>
      <c r="AG905" s="1053"/>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4">
        <v>12</v>
      </c>
      <c r="B906" s="1054">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3"/>
      <c r="AD906" s="1053"/>
      <c r="AE906" s="1053"/>
      <c r="AF906" s="1053"/>
      <c r="AG906" s="1053"/>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4">
        <v>13</v>
      </c>
      <c r="B907" s="1054">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3"/>
      <c r="AD907" s="1053"/>
      <c r="AE907" s="1053"/>
      <c r="AF907" s="1053"/>
      <c r="AG907" s="1053"/>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4">
        <v>14</v>
      </c>
      <c r="B908" s="1054">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3"/>
      <c r="AD908" s="1053"/>
      <c r="AE908" s="1053"/>
      <c r="AF908" s="1053"/>
      <c r="AG908" s="1053"/>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4">
        <v>15</v>
      </c>
      <c r="B909" s="1054">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3"/>
      <c r="AD909" s="1053"/>
      <c r="AE909" s="1053"/>
      <c r="AF909" s="1053"/>
      <c r="AG909" s="1053"/>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4">
        <v>16</v>
      </c>
      <c r="B910" s="1054">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3"/>
      <c r="AD910" s="1053"/>
      <c r="AE910" s="1053"/>
      <c r="AF910" s="1053"/>
      <c r="AG910" s="1053"/>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4">
        <v>17</v>
      </c>
      <c r="B911" s="1054">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3"/>
      <c r="AD911" s="1053"/>
      <c r="AE911" s="1053"/>
      <c r="AF911" s="1053"/>
      <c r="AG911" s="1053"/>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4">
        <v>18</v>
      </c>
      <c r="B912" s="1054">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3"/>
      <c r="AD912" s="1053"/>
      <c r="AE912" s="1053"/>
      <c r="AF912" s="1053"/>
      <c r="AG912" s="1053"/>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4">
        <v>19</v>
      </c>
      <c r="B913" s="1054">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3"/>
      <c r="AD913" s="1053"/>
      <c r="AE913" s="1053"/>
      <c r="AF913" s="1053"/>
      <c r="AG913" s="1053"/>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4">
        <v>20</v>
      </c>
      <c r="B914" s="1054">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3"/>
      <c r="AD914" s="1053"/>
      <c r="AE914" s="1053"/>
      <c r="AF914" s="1053"/>
      <c r="AG914" s="1053"/>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4">
        <v>21</v>
      </c>
      <c r="B915" s="1054">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3"/>
      <c r="AD915" s="1053"/>
      <c r="AE915" s="1053"/>
      <c r="AF915" s="1053"/>
      <c r="AG915" s="1053"/>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4">
        <v>22</v>
      </c>
      <c r="B916" s="1054">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3"/>
      <c r="AD916" s="1053"/>
      <c r="AE916" s="1053"/>
      <c r="AF916" s="1053"/>
      <c r="AG916" s="1053"/>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4">
        <v>23</v>
      </c>
      <c r="B917" s="1054">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3"/>
      <c r="AD917" s="1053"/>
      <c r="AE917" s="1053"/>
      <c r="AF917" s="1053"/>
      <c r="AG917" s="1053"/>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4">
        <v>24</v>
      </c>
      <c r="B918" s="1054">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3"/>
      <c r="AD918" s="1053"/>
      <c r="AE918" s="1053"/>
      <c r="AF918" s="1053"/>
      <c r="AG918" s="1053"/>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4">
        <v>25</v>
      </c>
      <c r="B919" s="1054">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3"/>
      <c r="AD919" s="1053"/>
      <c r="AE919" s="1053"/>
      <c r="AF919" s="1053"/>
      <c r="AG919" s="1053"/>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4">
        <v>26</v>
      </c>
      <c r="B920" s="1054">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3"/>
      <c r="AD920" s="1053"/>
      <c r="AE920" s="1053"/>
      <c r="AF920" s="1053"/>
      <c r="AG920" s="1053"/>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4">
        <v>27</v>
      </c>
      <c r="B921" s="1054">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3"/>
      <c r="AD921" s="1053"/>
      <c r="AE921" s="1053"/>
      <c r="AF921" s="1053"/>
      <c r="AG921" s="1053"/>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4">
        <v>28</v>
      </c>
      <c r="B922" s="1054">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3"/>
      <c r="AD922" s="1053"/>
      <c r="AE922" s="1053"/>
      <c r="AF922" s="1053"/>
      <c r="AG922" s="1053"/>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4">
        <v>29</v>
      </c>
      <c r="B923" s="1054">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3"/>
      <c r="AD923" s="1053"/>
      <c r="AE923" s="1053"/>
      <c r="AF923" s="1053"/>
      <c r="AG923" s="1053"/>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4">
        <v>30</v>
      </c>
      <c r="B924" s="1054">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3"/>
      <c r="AD924" s="1053"/>
      <c r="AE924" s="1053"/>
      <c r="AF924" s="1053"/>
      <c r="AG924" s="1053"/>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352</v>
      </c>
      <c r="Z927" s="347"/>
      <c r="AA927" s="347"/>
      <c r="AB927" s="347"/>
      <c r="AC927" s="277" t="s">
        <v>337</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4">
        <v>1</v>
      </c>
      <c r="B928" s="1054">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3"/>
      <c r="AD928" s="1053"/>
      <c r="AE928" s="1053"/>
      <c r="AF928" s="1053"/>
      <c r="AG928" s="1053"/>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4">
        <v>2</v>
      </c>
      <c r="B929" s="1054">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3"/>
      <c r="AD929" s="1053"/>
      <c r="AE929" s="1053"/>
      <c r="AF929" s="1053"/>
      <c r="AG929" s="1053"/>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4">
        <v>3</v>
      </c>
      <c r="B930" s="1054">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3"/>
      <c r="AD930" s="1053"/>
      <c r="AE930" s="1053"/>
      <c r="AF930" s="1053"/>
      <c r="AG930" s="1053"/>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4">
        <v>4</v>
      </c>
      <c r="B931" s="1054">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3"/>
      <c r="AD931" s="1053"/>
      <c r="AE931" s="1053"/>
      <c r="AF931" s="1053"/>
      <c r="AG931" s="1053"/>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4">
        <v>5</v>
      </c>
      <c r="B932" s="1054">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3"/>
      <c r="AD932" s="1053"/>
      <c r="AE932" s="1053"/>
      <c r="AF932" s="1053"/>
      <c r="AG932" s="1053"/>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4">
        <v>6</v>
      </c>
      <c r="B933" s="1054">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3"/>
      <c r="AD933" s="1053"/>
      <c r="AE933" s="1053"/>
      <c r="AF933" s="1053"/>
      <c r="AG933" s="1053"/>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4">
        <v>7</v>
      </c>
      <c r="B934" s="1054">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3"/>
      <c r="AD934" s="1053"/>
      <c r="AE934" s="1053"/>
      <c r="AF934" s="1053"/>
      <c r="AG934" s="1053"/>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4">
        <v>8</v>
      </c>
      <c r="B935" s="1054">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3"/>
      <c r="AD935" s="1053"/>
      <c r="AE935" s="1053"/>
      <c r="AF935" s="1053"/>
      <c r="AG935" s="1053"/>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4">
        <v>9</v>
      </c>
      <c r="B936" s="1054">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3"/>
      <c r="AD936" s="1053"/>
      <c r="AE936" s="1053"/>
      <c r="AF936" s="1053"/>
      <c r="AG936" s="1053"/>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4">
        <v>10</v>
      </c>
      <c r="B937" s="1054">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3"/>
      <c r="AD937" s="1053"/>
      <c r="AE937" s="1053"/>
      <c r="AF937" s="1053"/>
      <c r="AG937" s="1053"/>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4">
        <v>11</v>
      </c>
      <c r="B938" s="1054">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3"/>
      <c r="AD938" s="1053"/>
      <c r="AE938" s="1053"/>
      <c r="AF938" s="1053"/>
      <c r="AG938" s="1053"/>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4">
        <v>12</v>
      </c>
      <c r="B939" s="1054">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3"/>
      <c r="AD939" s="1053"/>
      <c r="AE939" s="1053"/>
      <c r="AF939" s="1053"/>
      <c r="AG939" s="1053"/>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4">
        <v>13</v>
      </c>
      <c r="B940" s="1054">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3"/>
      <c r="AD940" s="1053"/>
      <c r="AE940" s="1053"/>
      <c r="AF940" s="1053"/>
      <c r="AG940" s="1053"/>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4">
        <v>14</v>
      </c>
      <c r="B941" s="1054">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3"/>
      <c r="AD941" s="1053"/>
      <c r="AE941" s="1053"/>
      <c r="AF941" s="1053"/>
      <c r="AG941" s="1053"/>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4">
        <v>15</v>
      </c>
      <c r="B942" s="1054">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3"/>
      <c r="AD942" s="1053"/>
      <c r="AE942" s="1053"/>
      <c r="AF942" s="1053"/>
      <c r="AG942" s="1053"/>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4">
        <v>16</v>
      </c>
      <c r="B943" s="1054">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3"/>
      <c r="AD943" s="1053"/>
      <c r="AE943" s="1053"/>
      <c r="AF943" s="1053"/>
      <c r="AG943" s="1053"/>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4">
        <v>17</v>
      </c>
      <c r="B944" s="1054">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3"/>
      <c r="AD944" s="1053"/>
      <c r="AE944" s="1053"/>
      <c r="AF944" s="1053"/>
      <c r="AG944" s="1053"/>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4">
        <v>18</v>
      </c>
      <c r="B945" s="1054">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3"/>
      <c r="AD945" s="1053"/>
      <c r="AE945" s="1053"/>
      <c r="AF945" s="1053"/>
      <c r="AG945" s="1053"/>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4">
        <v>19</v>
      </c>
      <c r="B946" s="1054">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3"/>
      <c r="AD946" s="1053"/>
      <c r="AE946" s="1053"/>
      <c r="AF946" s="1053"/>
      <c r="AG946" s="1053"/>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4">
        <v>20</v>
      </c>
      <c r="B947" s="1054">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3"/>
      <c r="AD947" s="1053"/>
      <c r="AE947" s="1053"/>
      <c r="AF947" s="1053"/>
      <c r="AG947" s="1053"/>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4">
        <v>21</v>
      </c>
      <c r="B948" s="1054">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3"/>
      <c r="AD948" s="1053"/>
      <c r="AE948" s="1053"/>
      <c r="AF948" s="1053"/>
      <c r="AG948" s="1053"/>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4">
        <v>22</v>
      </c>
      <c r="B949" s="1054">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3"/>
      <c r="AD949" s="1053"/>
      <c r="AE949" s="1053"/>
      <c r="AF949" s="1053"/>
      <c r="AG949" s="1053"/>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4">
        <v>23</v>
      </c>
      <c r="B950" s="1054">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3"/>
      <c r="AD950" s="1053"/>
      <c r="AE950" s="1053"/>
      <c r="AF950" s="1053"/>
      <c r="AG950" s="1053"/>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4">
        <v>24</v>
      </c>
      <c r="B951" s="1054">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3"/>
      <c r="AD951" s="1053"/>
      <c r="AE951" s="1053"/>
      <c r="AF951" s="1053"/>
      <c r="AG951" s="1053"/>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4">
        <v>25</v>
      </c>
      <c r="B952" s="1054">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3"/>
      <c r="AD952" s="1053"/>
      <c r="AE952" s="1053"/>
      <c r="AF952" s="1053"/>
      <c r="AG952" s="1053"/>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4">
        <v>26</v>
      </c>
      <c r="B953" s="1054">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3"/>
      <c r="AD953" s="1053"/>
      <c r="AE953" s="1053"/>
      <c r="AF953" s="1053"/>
      <c r="AG953" s="1053"/>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4">
        <v>27</v>
      </c>
      <c r="B954" s="1054">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3"/>
      <c r="AD954" s="1053"/>
      <c r="AE954" s="1053"/>
      <c r="AF954" s="1053"/>
      <c r="AG954" s="1053"/>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4">
        <v>28</v>
      </c>
      <c r="B955" s="1054">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3"/>
      <c r="AD955" s="1053"/>
      <c r="AE955" s="1053"/>
      <c r="AF955" s="1053"/>
      <c r="AG955" s="1053"/>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4">
        <v>29</v>
      </c>
      <c r="B956" s="1054">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3"/>
      <c r="AD956" s="1053"/>
      <c r="AE956" s="1053"/>
      <c r="AF956" s="1053"/>
      <c r="AG956" s="1053"/>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4">
        <v>30</v>
      </c>
      <c r="B957" s="1054">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3"/>
      <c r="AD957" s="1053"/>
      <c r="AE957" s="1053"/>
      <c r="AF957" s="1053"/>
      <c r="AG957" s="1053"/>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352</v>
      </c>
      <c r="Z960" s="347"/>
      <c r="AA960" s="347"/>
      <c r="AB960" s="347"/>
      <c r="AC960" s="277" t="s">
        <v>337</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4">
        <v>1</v>
      </c>
      <c r="B961" s="1054">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3"/>
      <c r="AD961" s="1053"/>
      <c r="AE961" s="1053"/>
      <c r="AF961" s="1053"/>
      <c r="AG961" s="1053"/>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4">
        <v>2</v>
      </c>
      <c r="B962" s="1054">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3"/>
      <c r="AD962" s="1053"/>
      <c r="AE962" s="1053"/>
      <c r="AF962" s="1053"/>
      <c r="AG962" s="1053"/>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4">
        <v>3</v>
      </c>
      <c r="B963" s="1054">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3"/>
      <c r="AD963" s="1053"/>
      <c r="AE963" s="1053"/>
      <c r="AF963" s="1053"/>
      <c r="AG963" s="1053"/>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4">
        <v>4</v>
      </c>
      <c r="B964" s="1054">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3"/>
      <c r="AD964" s="1053"/>
      <c r="AE964" s="1053"/>
      <c r="AF964" s="1053"/>
      <c r="AG964" s="1053"/>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4">
        <v>5</v>
      </c>
      <c r="B965" s="1054">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3"/>
      <c r="AD965" s="1053"/>
      <c r="AE965" s="1053"/>
      <c r="AF965" s="1053"/>
      <c r="AG965" s="1053"/>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4">
        <v>6</v>
      </c>
      <c r="B966" s="1054">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3"/>
      <c r="AD966" s="1053"/>
      <c r="AE966" s="1053"/>
      <c r="AF966" s="1053"/>
      <c r="AG966" s="1053"/>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4">
        <v>7</v>
      </c>
      <c r="B967" s="1054">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3"/>
      <c r="AD967" s="1053"/>
      <c r="AE967" s="1053"/>
      <c r="AF967" s="1053"/>
      <c r="AG967" s="1053"/>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4">
        <v>8</v>
      </c>
      <c r="B968" s="1054">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3"/>
      <c r="AD968" s="1053"/>
      <c r="AE968" s="1053"/>
      <c r="AF968" s="1053"/>
      <c r="AG968" s="1053"/>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4">
        <v>9</v>
      </c>
      <c r="B969" s="1054">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3"/>
      <c r="AD969" s="1053"/>
      <c r="AE969" s="1053"/>
      <c r="AF969" s="1053"/>
      <c r="AG969" s="1053"/>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4">
        <v>10</v>
      </c>
      <c r="B970" s="1054">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3"/>
      <c r="AD970" s="1053"/>
      <c r="AE970" s="1053"/>
      <c r="AF970" s="1053"/>
      <c r="AG970" s="1053"/>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4">
        <v>11</v>
      </c>
      <c r="B971" s="1054">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3"/>
      <c r="AD971" s="1053"/>
      <c r="AE971" s="1053"/>
      <c r="AF971" s="1053"/>
      <c r="AG971" s="1053"/>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4">
        <v>12</v>
      </c>
      <c r="B972" s="1054">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3"/>
      <c r="AD972" s="1053"/>
      <c r="AE972" s="1053"/>
      <c r="AF972" s="1053"/>
      <c r="AG972" s="1053"/>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4">
        <v>13</v>
      </c>
      <c r="B973" s="1054">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3"/>
      <c r="AD973" s="1053"/>
      <c r="AE973" s="1053"/>
      <c r="AF973" s="1053"/>
      <c r="AG973" s="1053"/>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4">
        <v>14</v>
      </c>
      <c r="B974" s="1054">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3"/>
      <c r="AD974" s="1053"/>
      <c r="AE974" s="1053"/>
      <c r="AF974" s="1053"/>
      <c r="AG974" s="1053"/>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4">
        <v>15</v>
      </c>
      <c r="B975" s="1054">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3"/>
      <c r="AD975" s="1053"/>
      <c r="AE975" s="1053"/>
      <c r="AF975" s="1053"/>
      <c r="AG975" s="1053"/>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4">
        <v>16</v>
      </c>
      <c r="B976" s="1054">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3"/>
      <c r="AD976" s="1053"/>
      <c r="AE976" s="1053"/>
      <c r="AF976" s="1053"/>
      <c r="AG976" s="1053"/>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4">
        <v>17</v>
      </c>
      <c r="B977" s="1054">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3"/>
      <c r="AD977" s="1053"/>
      <c r="AE977" s="1053"/>
      <c r="AF977" s="1053"/>
      <c r="AG977" s="1053"/>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4">
        <v>18</v>
      </c>
      <c r="B978" s="1054">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3"/>
      <c r="AD978" s="1053"/>
      <c r="AE978" s="1053"/>
      <c r="AF978" s="1053"/>
      <c r="AG978" s="1053"/>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4">
        <v>19</v>
      </c>
      <c r="B979" s="1054">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3"/>
      <c r="AD979" s="1053"/>
      <c r="AE979" s="1053"/>
      <c r="AF979" s="1053"/>
      <c r="AG979" s="1053"/>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4">
        <v>20</v>
      </c>
      <c r="B980" s="1054">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3"/>
      <c r="AD980" s="1053"/>
      <c r="AE980" s="1053"/>
      <c r="AF980" s="1053"/>
      <c r="AG980" s="1053"/>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4">
        <v>21</v>
      </c>
      <c r="B981" s="1054">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3"/>
      <c r="AD981" s="1053"/>
      <c r="AE981" s="1053"/>
      <c r="AF981" s="1053"/>
      <c r="AG981" s="1053"/>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4">
        <v>22</v>
      </c>
      <c r="B982" s="1054">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3"/>
      <c r="AD982" s="1053"/>
      <c r="AE982" s="1053"/>
      <c r="AF982" s="1053"/>
      <c r="AG982" s="1053"/>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4">
        <v>23</v>
      </c>
      <c r="B983" s="1054">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3"/>
      <c r="AD983" s="1053"/>
      <c r="AE983" s="1053"/>
      <c r="AF983" s="1053"/>
      <c r="AG983" s="1053"/>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4">
        <v>24</v>
      </c>
      <c r="B984" s="1054">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3"/>
      <c r="AD984" s="1053"/>
      <c r="AE984" s="1053"/>
      <c r="AF984" s="1053"/>
      <c r="AG984" s="1053"/>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4">
        <v>25</v>
      </c>
      <c r="B985" s="1054">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3"/>
      <c r="AD985" s="1053"/>
      <c r="AE985" s="1053"/>
      <c r="AF985" s="1053"/>
      <c r="AG985" s="1053"/>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4">
        <v>26</v>
      </c>
      <c r="B986" s="1054">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3"/>
      <c r="AD986" s="1053"/>
      <c r="AE986" s="1053"/>
      <c r="AF986" s="1053"/>
      <c r="AG986" s="1053"/>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4">
        <v>27</v>
      </c>
      <c r="B987" s="1054">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3"/>
      <c r="AD987" s="1053"/>
      <c r="AE987" s="1053"/>
      <c r="AF987" s="1053"/>
      <c r="AG987" s="1053"/>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4">
        <v>28</v>
      </c>
      <c r="B988" s="1054">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3"/>
      <c r="AD988" s="1053"/>
      <c r="AE988" s="1053"/>
      <c r="AF988" s="1053"/>
      <c r="AG988" s="1053"/>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4">
        <v>29</v>
      </c>
      <c r="B989" s="1054">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3"/>
      <c r="AD989" s="1053"/>
      <c r="AE989" s="1053"/>
      <c r="AF989" s="1053"/>
      <c r="AG989" s="1053"/>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4">
        <v>30</v>
      </c>
      <c r="B990" s="1054">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3"/>
      <c r="AD990" s="1053"/>
      <c r="AE990" s="1053"/>
      <c r="AF990" s="1053"/>
      <c r="AG990" s="1053"/>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352</v>
      </c>
      <c r="Z993" s="347"/>
      <c r="AA993" s="347"/>
      <c r="AB993" s="347"/>
      <c r="AC993" s="277" t="s">
        <v>337</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4">
        <v>1</v>
      </c>
      <c r="B994" s="1054">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3"/>
      <c r="AD994" s="1053"/>
      <c r="AE994" s="1053"/>
      <c r="AF994" s="1053"/>
      <c r="AG994" s="1053"/>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4">
        <v>2</v>
      </c>
      <c r="B995" s="1054">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3"/>
      <c r="AD995" s="1053"/>
      <c r="AE995" s="1053"/>
      <c r="AF995" s="1053"/>
      <c r="AG995" s="1053"/>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4">
        <v>3</v>
      </c>
      <c r="B996" s="1054">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3"/>
      <c r="AD996" s="1053"/>
      <c r="AE996" s="1053"/>
      <c r="AF996" s="1053"/>
      <c r="AG996" s="1053"/>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4">
        <v>4</v>
      </c>
      <c r="B997" s="1054">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3"/>
      <c r="AD997" s="1053"/>
      <c r="AE997" s="1053"/>
      <c r="AF997" s="1053"/>
      <c r="AG997" s="1053"/>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4">
        <v>5</v>
      </c>
      <c r="B998" s="1054">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3"/>
      <c r="AD998" s="1053"/>
      <c r="AE998" s="1053"/>
      <c r="AF998" s="1053"/>
      <c r="AG998" s="1053"/>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4">
        <v>6</v>
      </c>
      <c r="B999" s="1054">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3"/>
      <c r="AD999" s="1053"/>
      <c r="AE999" s="1053"/>
      <c r="AF999" s="1053"/>
      <c r="AG999" s="1053"/>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4">
        <v>7</v>
      </c>
      <c r="B1000" s="1054">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3"/>
      <c r="AD1000" s="1053"/>
      <c r="AE1000" s="1053"/>
      <c r="AF1000" s="1053"/>
      <c r="AG1000" s="1053"/>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4">
        <v>8</v>
      </c>
      <c r="B1001" s="1054">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3"/>
      <c r="AD1001" s="1053"/>
      <c r="AE1001" s="1053"/>
      <c r="AF1001" s="1053"/>
      <c r="AG1001" s="1053"/>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4">
        <v>9</v>
      </c>
      <c r="B1002" s="1054">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3"/>
      <c r="AD1002" s="1053"/>
      <c r="AE1002" s="1053"/>
      <c r="AF1002" s="1053"/>
      <c r="AG1002" s="1053"/>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4">
        <v>10</v>
      </c>
      <c r="B1003" s="1054">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3"/>
      <c r="AD1003" s="1053"/>
      <c r="AE1003" s="1053"/>
      <c r="AF1003" s="1053"/>
      <c r="AG1003" s="1053"/>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4">
        <v>11</v>
      </c>
      <c r="B1004" s="1054">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3"/>
      <c r="AD1004" s="1053"/>
      <c r="AE1004" s="1053"/>
      <c r="AF1004" s="1053"/>
      <c r="AG1004" s="1053"/>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4">
        <v>12</v>
      </c>
      <c r="B1005" s="1054">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3"/>
      <c r="AD1005" s="1053"/>
      <c r="AE1005" s="1053"/>
      <c r="AF1005" s="1053"/>
      <c r="AG1005" s="1053"/>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4">
        <v>13</v>
      </c>
      <c r="B1006" s="1054">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3"/>
      <c r="AD1006" s="1053"/>
      <c r="AE1006" s="1053"/>
      <c r="AF1006" s="1053"/>
      <c r="AG1006" s="1053"/>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4">
        <v>14</v>
      </c>
      <c r="B1007" s="1054">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3"/>
      <c r="AD1007" s="1053"/>
      <c r="AE1007" s="1053"/>
      <c r="AF1007" s="1053"/>
      <c r="AG1007" s="1053"/>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4">
        <v>15</v>
      </c>
      <c r="B1008" s="1054">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3"/>
      <c r="AD1008" s="1053"/>
      <c r="AE1008" s="1053"/>
      <c r="AF1008" s="1053"/>
      <c r="AG1008" s="1053"/>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4">
        <v>16</v>
      </c>
      <c r="B1009" s="1054">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3"/>
      <c r="AD1009" s="1053"/>
      <c r="AE1009" s="1053"/>
      <c r="AF1009" s="1053"/>
      <c r="AG1009" s="1053"/>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4">
        <v>17</v>
      </c>
      <c r="B1010" s="1054">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3"/>
      <c r="AD1010" s="1053"/>
      <c r="AE1010" s="1053"/>
      <c r="AF1010" s="1053"/>
      <c r="AG1010" s="1053"/>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4">
        <v>18</v>
      </c>
      <c r="B1011" s="1054">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3"/>
      <c r="AD1011" s="1053"/>
      <c r="AE1011" s="1053"/>
      <c r="AF1011" s="1053"/>
      <c r="AG1011" s="1053"/>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4">
        <v>19</v>
      </c>
      <c r="B1012" s="1054">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3"/>
      <c r="AD1012" s="1053"/>
      <c r="AE1012" s="1053"/>
      <c r="AF1012" s="1053"/>
      <c r="AG1012" s="1053"/>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4">
        <v>20</v>
      </c>
      <c r="B1013" s="1054">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3"/>
      <c r="AD1013" s="1053"/>
      <c r="AE1013" s="1053"/>
      <c r="AF1013" s="1053"/>
      <c r="AG1013" s="1053"/>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4">
        <v>21</v>
      </c>
      <c r="B1014" s="1054">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3"/>
      <c r="AD1014" s="1053"/>
      <c r="AE1014" s="1053"/>
      <c r="AF1014" s="1053"/>
      <c r="AG1014" s="1053"/>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4">
        <v>22</v>
      </c>
      <c r="B1015" s="1054">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3"/>
      <c r="AD1015" s="1053"/>
      <c r="AE1015" s="1053"/>
      <c r="AF1015" s="1053"/>
      <c r="AG1015" s="1053"/>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4">
        <v>23</v>
      </c>
      <c r="B1016" s="1054">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3"/>
      <c r="AD1016" s="1053"/>
      <c r="AE1016" s="1053"/>
      <c r="AF1016" s="1053"/>
      <c r="AG1016" s="1053"/>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4">
        <v>24</v>
      </c>
      <c r="B1017" s="1054">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3"/>
      <c r="AD1017" s="1053"/>
      <c r="AE1017" s="1053"/>
      <c r="AF1017" s="1053"/>
      <c r="AG1017" s="1053"/>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4">
        <v>25</v>
      </c>
      <c r="B1018" s="1054">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3"/>
      <c r="AD1018" s="1053"/>
      <c r="AE1018" s="1053"/>
      <c r="AF1018" s="1053"/>
      <c r="AG1018" s="1053"/>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4">
        <v>26</v>
      </c>
      <c r="B1019" s="1054">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3"/>
      <c r="AD1019" s="1053"/>
      <c r="AE1019" s="1053"/>
      <c r="AF1019" s="1053"/>
      <c r="AG1019" s="1053"/>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4">
        <v>27</v>
      </c>
      <c r="B1020" s="1054">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3"/>
      <c r="AD1020" s="1053"/>
      <c r="AE1020" s="1053"/>
      <c r="AF1020" s="1053"/>
      <c r="AG1020" s="1053"/>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4">
        <v>28</v>
      </c>
      <c r="B1021" s="1054">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3"/>
      <c r="AD1021" s="1053"/>
      <c r="AE1021" s="1053"/>
      <c r="AF1021" s="1053"/>
      <c r="AG1021" s="1053"/>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4">
        <v>29</v>
      </c>
      <c r="B1022" s="1054">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3"/>
      <c r="AD1022" s="1053"/>
      <c r="AE1022" s="1053"/>
      <c r="AF1022" s="1053"/>
      <c r="AG1022" s="1053"/>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4">
        <v>30</v>
      </c>
      <c r="B1023" s="1054">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3"/>
      <c r="AD1023" s="1053"/>
      <c r="AE1023" s="1053"/>
      <c r="AF1023" s="1053"/>
      <c r="AG1023" s="1053"/>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352</v>
      </c>
      <c r="Z1026" s="347"/>
      <c r="AA1026" s="347"/>
      <c r="AB1026" s="347"/>
      <c r="AC1026" s="277" t="s">
        <v>337</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4">
        <v>1</v>
      </c>
      <c r="B1027" s="1054">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3"/>
      <c r="AD1027" s="1053"/>
      <c r="AE1027" s="1053"/>
      <c r="AF1027" s="1053"/>
      <c r="AG1027" s="1053"/>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4">
        <v>2</v>
      </c>
      <c r="B1028" s="1054">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3"/>
      <c r="AD1028" s="1053"/>
      <c r="AE1028" s="1053"/>
      <c r="AF1028" s="1053"/>
      <c r="AG1028" s="1053"/>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4">
        <v>3</v>
      </c>
      <c r="B1029" s="1054">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3"/>
      <c r="AD1029" s="1053"/>
      <c r="AE1029" s="1053"/>
      <c r="AF1029" s="1053"/>
      <c r="AG1029" s="1053"/>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4">
        <v>4</v>
      </c>
      <c r="B1030" s="1054">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3"/>
      <c r="AD1030" s="1053"/>
      <c r="AE1030" s="1053"/>
      <c r="AF1030" s="1053"/>
      <c r="AG1030" s="1053"/>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4">
        <v>5</v>
      </c>
      <c r="B1031" s="1054">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3"/>
      <c r="AD1031" s="1053"/>
      <c r="AE1031" s="1053"/>
      <c r="AF1031" s="1053"/>
      <c r="AG1031" s="1053"/>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4">
        <v>6</v>
      </c>
      <c r="B1032" s="1054">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3"/>
      <c r="AD1032" s="1053"/>
      <c r="AE1032" s="1053"/>
      <c r="AF1032" s="1053"/>
      <c r="AG1032" s="1053"/>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4">
        <v>7</v>
      </c>
      <c r="B1033" s="1054">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3"/>
      <c r="AD1033" s="1053"/>
      <c r="AE1033" s="1053"/>
      <c r="AF1033" s="1053"/>
      <c r="AG1033" s="1053"/>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4">
        <v>8</v>
      </c>
      <c r="B1034" s="1054">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3"/>
      <c r="AD1034" s="1053"/>
      <c r="AE1034" s="1053"/>
      <c r="AF1034" s="1053"/>
      <c r="AG1034" s="1053"/>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4">
        <v>9</v>
      </c>
      <c r="B1035" s="1054">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3"/>
      <c r="AD1035" s="1053"/>
      <c r="AE1035" s="1053"/>
      <c r="AF1035" s="1053"/>
      <c r="AG1035" s="1053"/>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4">
        <v>10</v>
      </c>
      <c r="B1036" s="1054">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3"/>
      <c r="AD1036" s="1053"/>
      <c r="AE1036" s="1053"/>
      <c r="AF1036" s="1053"/>
      <c r="AG1036" s="1053"/>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4">
        <v>11</v>
      </c>
      <c r="B1037" s="1054">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3"/>
      <c r="AD1037" s="1053"/>
      <c r="AE1037" s="1053"/>
      <c r="AF1037" s="1053"/>
      <c r="AG1037" s="1053"/>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4">
        <v>12</v>
      </c>
      <c r="B1038" s="1054">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3"/>
      <c r="AD1038" s="1053"/>
      <c r="AE1038" s="1053"/>
      <c r="AF1038" s="1053"/>
      <c r="AG1038" s="1053"/>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4">
        <v>13</v>
      </c>
      <c r="B1039" s="1054">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3"/>
      <c r="AD1039" s="1053"/>
      <c r="AE1039" s="1053"/>
      <c r="AF1039" s="1053"/>
      <c r="AG1039" s="1053"/>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4">
        <v>14</v>
      </c>
      <c r="B1040" s="1054">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3"/>
      <c r="AD1040" s="1053"/>
      <c r="AE1040" s="1053"/>
      <c r="AF1040" s="1053"/>
      <c r="AG1040" s="1053"/>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4">
        <v>15</v>
      </c>
      <c r="B1041" s="1054">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3"/>
      <c r="AD1041" s="1053"/>
      <c r="AE1041" s="1053"/>
      <c r="AF1041" s="1053"/>
      <c r="AG1041" s="1053"/>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4">
        <v>16</v>
      </c>
      <c r="B1042" s="1054">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3"/>
      <c r="AD1042" s="1053"/>
      <c r="AE1042" s="1053"/>
      <c r="AF1042" s="1053"/>
      <c r="AG1042" s="1053"/>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4">
        <v>17</v>
      </c>
      <c r="B1043" s="1054">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3"/>
      <c r="AD1043" s="1053"/>
      <c r="AE1043" s="1053"/>
      <c r="AF1043" s="1053"/>
      <c r="AG1043" s="1053"/>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4">
        <v>18</v>
      </c>
      <c r="B1044" s="1054">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3"/>
      <c r="AD1044" s="1053"/>
      <c r="AE1044" s="1053"/>
      <c r="AF1044" s="1053"/>
      <c r="AG1044" s="1053"/>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4">
        <v>19</v>
      </c>
      <c r="B1045" s="1054">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3"/>
      <c r="AD1045" s="1053"/>
      <c r="AE1045" s="1053"/>
      <c r="AF1045" s="1053"/>
      <c r="AG1045" s="1053"/>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4">
        <v>20</v>
      </c>
      <c r="B1046" s="1054">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3"/>
      <c r="AD1046" s="1053"/>
      <c r="AE1046" s="1053"/>
      <c r="AF1046" s="1053"/>
      <c r="AG1046" s="1053"/>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4">
        <v>21</v>
      </c>
      <c r="B1047" s="1054">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3"/>
      <c r="AD1047" s="1053"/>
      <c r="AE1047" s="1053"/>
      <c r="AF1047" s="1053"/>
      <c r="AG1047" s="1053"/>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4">
        <v>22</v>
      </c>
      <c r="B1048" s="1054">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3"/>
      <c r="AD1048" s="1053"/>
      <c r="AE1048" s="1053"/>
      <c r="AF1048" s="1053"/>
      <c r="AG1048" s="1053"/>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4">
        <v>23</v>
      </c>
      <c r="B1049" s="1054">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3"/>
      <c r="AD1049" s="1053"/>
      <c r="AE1049" s="1053"/>
      <c r="AF1049" s="1053"/>
      <c r="AG1049" s="1053"/>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4">
        <v>24</v>
      </c>
      <c r="B1050" s="1054">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3"/>
      <c r="AD1050" s="1053"/>
      <c r="AE1050" s="1053"/>
      <c r="AF1050" s="1053"/>
      <c r="AG1050" s="1053"/>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4">
        <v>25</v>
      </c>
      <c r="B1051" s="1054">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3"/>
      <c r="AD1051" s="1053"/>
      <c r="AE1051" s="1053"/>
      <c r="AF1051" s="1053"/>
      <c r="AG1051" s="1053"/>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4">
        <v>26</v>
      </c>
      <c r="B1052" s="1054">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3"/>
      <c r="AD1052" s="1053"/>
      <c r="AE1052" s="1053"/>
      <c r="AF1052" s="1053"/>
      <c r="AG1052" s="1053"/>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4">
        <v>27</v>
      </c>
      <c r="B1053" s="1054">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3"/>
      <c r="AD1053" s="1053"/>
      <c r="AE1053" s="1053"/>
      <c r="AF1053" s="1053"/>
      <c r="AG1053" s="1053"/>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4">
        <v>28</v>
      </c>
      <c r="B1054" s="1054">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3"/>
      <c r="AD1054" s="1053"/>
      <c r="AE1054" s="1053"/>
      <c r="AF1054" s="1053"/>
      <c r="AG1054" s="1053"/>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4">
        <v>29</v>
      </c>
      <c r="B1055" s="1054">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3"/>
      <c r="AD1055" s="1053"/>
      <c r="AE1055" s="1053"/>
      <c r="AF1055" s="1053"/>
      <c r="AG1055" s="1053"/>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4">
        <v>30</v>
      </c>
      <c r="B1056" s="1054">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3"/>
      <c r="AD1056" s="1053"/>
      <c r="AE1056" s="1053"/>
      <c r="AF1056" s="1053"/>
      <c r="AG1056" s="1053"/>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352</v>
      </c>
      <c r="Z1059" s="347"/>
      <c r="AA1059" s="347"/>
      <c r="AB1059" s="347"/>
      <c r="AC1059" s="277" t="s">
        <v>337</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4">
        <v>1</v>
      </c>
      <c r="B1060" s="1054">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3"/>
      <c r="AD1060" s="1053"/>
      <c r="AE1060" s="1053"/>
      <c r="AF1060" s="1053"/>
      <c r="AG1060" s="1053"/>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4">
        <v>2</v>
      </c>
      <c r="B1061" s="1054">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3"/>
      <c r="AD1061" s="1053"/>
      <c r="AE1061" s="1053"/>
      <c r="AF1061" s="1053"/>
      <c r="AG1061" s="1053"/>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4">
        <v>3</v>
      </c>
      <c r="B1062" s="1054">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3"/>
      <c r="AD1062" s="1053"/>
      <c r="AE1062" s="1053"/>
      <c r="AF1062" s="1053"/>
      <c r="AG1062" s="1053"/>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4">
        <v>4</v>
      </c>
      <c r="B1063" s="1054">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3"/>
      <c r="AD1063" s="1053"/>
      <c r="AE1063" s="1053"/>
      <c r="AF1063" s="1053"/>
      <c r="AG1063" s="1053"/>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4">
        <v>5</v>
      </c>
      <c r="B1064" s="1054">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3"/>
      <c r="AD1064" s="1053"/>
      <c r="AE1064" s="1053"/>
      <c r="AF1064" s="1053"/>
      <c r="AG1064" s="1053"/>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4">
        <v>6</v>
      </c>
      <c r="B1065" s="1054">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3"/>
      <c r="AD1065" s="1053"/>
      <c r="AE1065" s="1053"/>
      <c r="AF1065" s="1053"/>
      <c r="AG1065" s="1053"/>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4">
        <v>7</v>
      </c>
      <c r="B1066" s="1054">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3"/>
      <c r="AD1066" s="1053"/>
      <c r="AE1066" s="1053"/>
      <c r="AF1066" s="1053"/>
      <c r="AG1066" s="1053"/>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4">
        <v>8</v>
      </c>
      <c r="B1067" s="1054">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3"/>
      <c r="AD1067" s="1053"/>
      <c r="AE1067" s="1053"/>
      <c r="AF1067" s="1053"/>
      <c r="AG1067" s="1053"/>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4">
        <v>9</v>
      </c>
      <c r="B1068" s="1054">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3"/>
      <c r="AD1068" s="1053"/>
      <c r="AE1068" s="1053"/>
      <c r="AF1068" s="1053"/>
      <c r="AG1068" s="1053"/>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4">
        <v>10</v>
      </c>
      <c r="B1069" s="1054">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3"/>
      <c r="AD1069" s="1053"/>
      <c r="AE1069" s="1053"/>
      <c r="AF1069" s="1053"/>
      <c r="AG1069" s="1053"/>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4">
        <v>11</v>
      </c>
      <c r="B1070" s="1054">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3"/>
      <c r="AD1070" s="1053"/>
      <c r="AE1070" s="1053"/>
      <c r="AF1070" s="1053"/>
      <c r="AG1070" s="1053"/>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4">
        <v>12</v>
      </c>
      <c r="B1071" s="1054">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3"/>
      <c r="AD1071" s="1053"/>
      <c r="AE1071" s="1053"/>
      <c r="AF1071" s="1053"/>
      <c r="AG1071" s="1053"/>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4">
        <v>13</v>
      </c>
      <c r="B1072" s="1054">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3"/>
      <c r="AD1072" s="1053"/>
      <c r="AE1072" s="1053"/>
      <c r="AF1072" s="1053"/>
      <c r="AG1072" s="1053"/>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4">
        <v>14</v>
      </c>
      <c r="B1073" s="1054">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3"/>
      <c r="AD1073" s="1053"/>
      <c r="AE1073" s="1053"/>
      <c r="AF1073" s="1053"/>
      <c r="AG1073" s="1053"/>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4">
        <v>15</v>
      </c>
      <c r="B1074" s="1054">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3"/>
      <c r="AD1074" s="1053"/>
      <c r="AE1074" s="1053"/>
      <c r="AF1074" s="1053"/>
      <c r="AG1074" s="1053"/>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4">
        <v>16</v>
      </c>
      <c r="B1075" s="1054">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3"/>
      <c r="AD1075" s="1053"/>
      <c r="AE1075" s="1053"/>
      <c r="AF1075" s="1053"/>
      <c r="AG1075" s="1053"/>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4">
        <v>17</v>
      </c>
      <c r="B1076" s="1054">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3"/>
      <c r="AD1076" s="1053"/>
      <c r="AE1076" s="1053"/>
      <c r="AF1076" s="1053"/>
      <c r="AG1076" s="1053"/>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4">
        <v>18</v>
      </c>
      <c r="B1077" s="1054">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3"/>
      <c r="AD1077" s="1053"/>
      <c r="AE1077" s="1053"/>
      <c r="AF1077" s="1053"/>
      <c r="AG1077" s="1053"/>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4">
        <v>19</v>
      </c>
      <c r="B1078" s="1054">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3"/>
      <c r="AD1078" s="1053"/>
      <c r="AE1078" s="1053"/>
      <c r="AF1078" s="1053"/>
      <c r="AG1078" s="1053"/>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4">
        <v>20</v>
      </c>
      <c r="B1079" s="1054">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3"/>
      <c r="AD1079" s="1053"/>
      <c r="AE1079" s="1053"/>
      <c r="AF1079" s="1053"/>
      <c r="AG1079" s="1053"/>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4">
        <v>21</v>
      </c>
      <c r="B1080" s="1054">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3"/>
      <c r="AD1080" s="1053"/>
      <c r="AE1080" s="1053"/>
      <c r="AF1080" s="1053"/>
      <c r="AG1080" s="1053"/>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4">
        <v>22</v>
      </c>
      <c r="B1081" s="1054">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3"/>
      <c r="AD1081" s="1053"/>
      <c r="AE1081" s="1053"/>
      <c r="AF1081" s="1053"/>
      <c r="AG1081" s="1053"/>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4">
        <v>23</v>
      </c>
      <c r="B1082" s="1054">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3"/>
      <c r="AD1082" s="1053"/>
      <c r="AE1082" s="1053"/>
      <c r="AF1082" s="1053"/>
      <c r="AG1082" s="1053"/>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4">
        <v>24</v>
      </c>
      <c r="B1083" s="1054">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3"/>
      <c r="AD1083" s="1053"/>
      <c r="AE1083" s="1053"/>
      <c r="AF1083" s="1053"/>
      <c r="AG1083" s="1053"/>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4">
        <v>25</v>
      </c>
      <c r="B1084" s="1054">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3"/>
      <c r="AD1084" s="1053"/>
      <c r="AE1084" s="1053"/>
      <c r="AF1084" s="1053"/>
      <c r="AG1084" s="1053"/>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4">
        <v>26</v>
      </c>
      <c r="B1085" s="1054">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3"/>
      <c r="AD1085" s="1053"/>
      <c r="AE1085" s="1053"/>
      <c r="AF1085" s="1053"/>
      <c r="AG1085" s="1053"/>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4">
        <v>27</v>
      </c>
      <c r="B1086" s="1054">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3"/>
      <c r="AD1086" s="1053"/>
      <c r="AE1086" s="1053"/>
      <c r="AF1086" s="1053"/>
      <c r="AG1086" s="1053"/>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4">
        <v>28</v>
      </c>
      <c r="B1087" s="1054">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3"/>
      <c r="AD1087" s="1053"/>
      <c r="AE1087" s="1053"/>
      <c r="AF1087" s="1053"/>
      <c r="AG1087" s="1053"/>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4">
        <v>29</v>
      </c>
      <c r="B1088" s="1054">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3"/>
      <c r="AD1088" s="1053"/>
      <c r="AE1088" s="1053"/>
      <c r="AF1088" s="1053"/>
      <c r="AG1088" s="1053"/>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4">
        <v>30</v>
      </c>
      <c r="B1089" s="1054">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3"/>
      <c r="AD1089" s="1053"/>
      <c r="AE1089" s="1053"/>
      <c r="AF1089" s="1053"/>
      <c r="AG1089" s="1053"/>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352</v>
      </c>
      <c r="Z1092" s="347"/>
      <c r="AA1092" s="347"/>
      <c r="AB1092" s="347"/>
      <c r="AC1092" s="277" t="s">
        <v>337</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4">
        <v>1</v>
      </c>
      <c r="B1093" s="1054">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3"/>
      <c r="AD1093" s="1053"/>
      <c r="AE1093" s="1053"/>
      <c r="AF1093" s="1053"/>
      <c r="AG1093" s="1053"/>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4">
        <v>2</v>
      </c>
      <c r="B1094" s="1054">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3"/>
      <c r="AD1094" s="1053"/>
      <c r="AE1094" s="1053"/>
      <c r="AF1094" s="1053"/>
      <c r="AG1094" s="1053"/>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4">
        <v>3</v>
      </c>
      <c r="B1095" s="1054">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3"/>
      <c r="AD1095" s="1053"/>
      <c r="AE1095" s="1053"/>
      <c r="AF1095" s="1053"/>
      <c r="AG1095" s="1053"/>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4">
        <v>4</v>
      </c>
      <c r="B1096" s="1054">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3"/>
      <c r="AD1096" s="1053"/>
      <c r="AE1096" s="1053"/>
      <c r="AF1096" s="1053"/>
      <c r="AG1096" s="1053"/>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4">
        <v>5</v>
      </c>
      <c r="B1097" s="1054">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3"/>
      <c r="AD1097" s="1053"/>
      <c r="AE1097" s="1053"/>
      <c r="AF1097" s="1053"/>
      <c r="AG1097" s="1053"/>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4">
        <v>6</v>
      </c>
      <c r="B1098" s="1054">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3"/>
      <c r="AD1098" s="1053"/>
      <c r="AE1098" s="1053"/>
      <c r="AF1098" s="1053"/>
      <c r="AG1098" s="1053"/>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4">
        <v>7</v>
      </c>
      <c r="B1099" s="1054">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3"/>
      <c r="AD1099" s="1053"/>
      <c r="AE1099" s="1053"/>
      <c r="AF1099" s="1053"/>
      <c r="AG1099" s="1053"/>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4">
        <v>8</v>
      </c>
      <c r="B1100" s="1054">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3"/>
      <c r="AD1100" s="1053"/>
      <c r="AE1100" s="1053"/>
      <c r="AF1100" s="1053"/>
      <c r="AG1100" s="1053"/>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4">
        <v>9</v>
      </c>
      <c r="B1101" s="1054">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3"/>
      <c r="AD1101" s="1053"/>
      <c r="AE1101" s="1053"/>
      <c r="AF1101" s="1053"/>
      <c r="AG1101" s="1053"/>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4">
        <v>10</v>
      </c>
      <c r="B1102" s="1054">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3"/>
      <c r="AD1102" s="1053"/>
      <c r="AE1102" s="1053"/>
      <c r="AF1102" s="1053"/>
      <c r="AG1102" s="1053"/>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4">
        <v>11</v>
      </c>
      <c r="B1103" s="1054">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3"/>
      <c r="AD1103" s="1053"/>
      <c r="AE1103" s="1053"/>
      <c r="AF1103" s="1053"/>
      <c r="AG1103" s="1053"/>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4">
        <v>12</v>
      </c>
      <c r="B1104" s="1054">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3"/>
      <c r="AD1104" s="1053"/>
      <c r="AE1104" s="1053"/>
      <c r="AF1104" s="1053"/>
      <c r="AG1104" s="1053"/>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4">
        <v>13</v>
      </c>
      <c r="B1105" s="1054">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3"/>
      <c r="AD1105" s="1053"/>
      <c r="AE1105" s="1053"/>
      <c r="AF1105" s="1053"/>
      <c r="AG1105" s="1053"/>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4">
        <v>14</v>
      </c>
      <c r="B1106" s="1054">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3"/>
      <c r="AD1106" s="1053"/>
      <c r="AE1106" s="1053"/>
      <c r="AF1106" s="1053"/>
      <c r="AG1106" s="1053"/>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4">
        <v>15</v>
      </c>
      <c r="B1107" s="1054">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3"/>
      <c r="AD1107" s="1053"/>
      <c r="AE1107" s="1053"/>
      <c r="AF1107" s="1053"/>
      <c r="AG1107" s="1053"/>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4">
        <v>16</v>
      </c>
      <c r="B1108" s="1054">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3"/>
      <c r="AD1108" s="1053"/>
      <c r="AE1108" s="1053"/>
      <c r="AF1108" s="1053"/>
      <c r="AG1108" s="1053"/>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4">
        <v>17</v>
      </c>
      <c r="B1109" s="1054">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3"/>
      <c r="AD1109" s="1053"/>
      <c r="AE1109" s="1053"/>
      <c r="AF1109" s="1053"/>
      <c r="AG1109" s="1053"/>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4">
        <v>18</v>
      </c>
      <c r="B1110" s="1054">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3"/>
      <c r="AD1110" s="1053"/>
      <c r="AE1110" s="1053"/>
      <c r="AF1110" s="1053"/>
      <c r="AG1110" s="1053"/>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4">
        <v>19</v>
      </c>
      <c r="B1111" s="1054">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3"/>
      <c r="AD1111" s="1053"/>
      <c r="AE1111" s="1053"/>
      <c r="AF1111" s="1053"/>
      <c r="AG1111" s="1053"/>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4">
        <v>20</v>
      </c>
      <c r="B1112" s="1054">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3"/>
      <c r="AD1112" s="1053"/>
      <c r="AE1112" s="1053"/>
      <c r="AF1112" s="1053"/>
      <c r="AG1112" s="1053"/>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4">
        <v>21</v>
      </c>
      <c r="B1113" s="1054">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3"/>
      <c r="AD1113" s="1053"/>
      <c r="AE1113" s="1053"/>
      <c r="AF1113" s="1053"/>
      <c r="AG1113" s="1053"/>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4">
        <v>22</v>
      </c>
      <c r="B1114" s="1054">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3"/>
      <c r="AD1114" s="1053"/>
      <c r="AE1114" s="1053"/>
      <c r="AF1114" s="1053"/>
      <c r="AG1114" s="1053"/>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4">
        <v>23</v>
      </c>
      <c r="B1115" s="1054">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3"/>
      <c r="AD1115" s="1053"/>
      <c r="AE1115" s="1053"/>
      <c r="AF1115" s="1053"/>
      <c r="AG1115" s="1053"/>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4">
        <v>24</v>
      </c>
      <c r="B1116" s="1054">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3"/>
      <c r="AD1116" s="1053"/>
      <c r="AE1116" s="1053"/>
      <c r="AF1116" s="1053"/>
      <c r="AG1116" s="1053"/>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4">
        <v>25</v>
      </c>
      <c r="B1117" s="1054">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3"/>
      <c r="AD1117" s="1053"/>
      <c r="AE1117" s="1053"/>
      <c r="AF1117" s="1053"/>
      <c r="AG1117" s="1053"/>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4">
        <v>26</v>
      </c>
      <c r="B1118" s="1054">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3"/>
      <c r="AD1118" s="1053"/>
      <c r="AE1118" s="1053"/>
      <c r="AF1118" s="1053"/>
      <c r="AG1118" s="1053"/>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4">
        <v>27</v>
      </c>
      <c r="B1119" s="1054">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3"/>
      <c r="AD1119" s="1053"/>
      <c r="AE1119" s="1053"/>
      <c r="AF1119" s="1053"/>
      <c r="AG1119" s="1053"/>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4">
        <v>28</v>
      </c>
      <c r="B1120" s="1054">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3"/>
      <c r="AD1120" s="1053"/>
      <c r="AE1120" s="1053"/>
      <c r="AF1120" s="1053"/>
      <c r="AG1120" s="1053"/>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4">
        <v>29</v>
      </c>
      <c r="B1121" s="1054">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3"/>
      <c r="AD1121" s="1053"/>
      <c r="AE1121" s="1053"/>
      <c r="AF1121" s="1053"/>
      <c r="AG1121" s="1053"/>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4">
        <v>30</v>
      </c>
      <c r="B1122" s="1054">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3"/>
      <c r="AD1122" s="1053"/>
      <c r="AE1122" s="1053"/>
      <c r="AF1122" s="1053"/>
      <c r="AG1122" s="1053"/>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352</v>
      </c>
      <c r="Z1125" s="347"/>
      <c r="AA1125" s="347"/>
      <c r="AB1125" s="347"/>
      <c r="AC1125" s="277" t="s">
        <v>337</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4">
        <v>1</v>
      </c>
      <c r="B1126" s="1054">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3"/>
      <c r="AD1126" s="1053"/>
      <c r="AE1126" s="1053"/>
      <c r="AF1126" s="1053"/>
      <c r="AG1126" s="1053"/>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4">
        <v>2</v>
      </c>
      <c r="B1127" s="1054">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3"/>
      <c r="AD1127" s="1053"/>
      <c r="AE1127" s="1053"/>
      <c r="AF1127" s="1053"/>
      <c r="AG1127" s="1053"/>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4">
        <v>3</v>
      </c>
      <c r="B1128" s="1054">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3"/>
      <c r="AD1128" s="1053"/>
      <c r="AE1128" s="1053"/>
      <c r="AF1128" s="1053"/>
      <c r="AG1128" s="1053"/>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4">
        <v>4</v>
      </c>
      <c r="B1129" s="1054">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3"/>
      <c r="AD1129" s="1053"/>
      <c r="AE1129" s="1053"/>
      <c r="AF1129" s="1053"/>
      <c r="AG1129" s="1053"/>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4">
        <v>5</v>
      </c>
      <c r="B1130" s="1054">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3"/>
      <c r="AD1130" s="1053"/>
      <c r="AE1130" s="1053"/>
      <c r="AF1130" s="1053"/>
      <c r="AG1130" s="1053"/>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4">
        <v>6</v>
      </c>
      <c r="B1131" s="1054">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3"/>
      <c r="AD1131" s="1053"/>
      <c r="AE1131" s="1053"/>
      <c r="AF1131" s="1053"/>
      <c r="AG1131" s="1053"/>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4">
        <v>7</v>
      </c>
      <c r="B1132" s="1054">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3"/>
      <c r="AD1132" s="1053"/>
      <c r="AE1132" s="1053"/>
      <c r="AF1132" s="1053"/>
      <c r="AG1132" s="1053"/>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4">
        <v>8</v>
      </c>
      <c r="B1133" s="1054">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3"/>
      <c r="AD1133" s="1053"/>
      <c r="AE1133" s="1053"/>
      <c r="AF1133" s="1053"/>
      <c r="AG1133" s="1053"/>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4">
        <v>9</v>
      </c>
      <c r="B1134" s="1054">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3"/>
      <c r="AD1134" s="1053"/>
      <c r="AE1134" s="1053"/>
      <c r="AF1134" s="1053"/>
      <c r="AG1134" s="1053"/>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4">
        <v>10</v>
      </c>
      <c r="B1135" s="1054">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3"/>
      <c r="AD1135" s="1053"/>
      <c r="AE1135" s="1053"/>
      <c r="AF1135" s="1053"/>
      <c r="AG1135" s="1053"/>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4">
        <v>11</v>
      </c>
      <c r="B1136" s="1054">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3"/>
      <c r="AD1136" s="1053"/>
      <c r="AE1136" s="1053"/>
      <c r="AF1136" s="1053"/>
      <c r="AG1136" s="1053"/>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4">
        <v>12</v>
      </c>
      <c r="B1137" s="1054">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3"/>
      <c r="AD1137" s="1053"/>
      <c r="AE1137" s="1053"/>
      <c r="AF1137" s="1053"/>
      <c r="AG1137" s="1053"/>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4">
        <v>13</v>
      </c>
      <c r="B1138" s="1054">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3"/>
      <c r="AD1138" s="1053"/>
      <c r="AE1138" s="1053"/>
      <c r="AF1138" s="1053"/>
      <c r="AG1138" s="1053"/>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4">
        <v>14</v>
      </c>
      <c r="B1139" s="1054">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3"/>
      <c r="AD1139" s="1053"/>
      <c r="AE1139" s="1053"/>
      <c r="AF1139" s="1053"/>
      <c r="AG1139" s="1053"/>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4">
        <v>15</v>
      </c>
      <c r="B1140" s="1054">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3"/>
      <c r="AD1140" s="1053"/>
      <c r="AE1140" s="1053"/>
      <c r="AF1140" s="1053"/>
      <c r="AG1140" s="1053"/>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4">
        <v>16</v>
      </c>
      <c r="B1141" s="1054">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3"/>
      <c r="AD1141" s="1053"/>
      <c r="AE1141" s="1053"/>
      <c r="AF1141" s="1053"/>
      <c r="AG1141" s="1053"/>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4">
        <v>17</v>
      </c>
      <c r="B1142" s="1054">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3"/>
      <c r="AD1142" s="1053"/>
      <c r="AE1142" s="1053"/>
      <c r="AF1142" s="1053"/>
      <c r="AG1142" s="1053"/>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4">
        <v>18</v>
      </c>
      <c r="B1143" s="1054">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3"/>
      <c r="AD1143" s="1053"/>
      <c r="AE1143" s="1053"/>
      <c r="AF1143" s="1053"/>
      <c r="AG1143" s="1053"/>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4">
        <v>19</v>
      </c>
      <c r="B1144" s="1054">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3"/>
      <c r="AD1144" s="1053"/>
      <c r="AE1144" s="1053"/>
      <c r="AF1144" s="1053"/>
      <c r="AG1144" s="1053"/>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4">
        <v>20</v>
      </c>
      <c r="B1145" s="1054">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3"/>
      <c r="AD1145" s="1053"/>
      <c r="AE1145" s="1053"/>
      <c r="AF1145" s="1053"/>
      <c r="AG1145" s="1053"/>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4">
        <v>21</v>
      </c>
      <c r="B1146" s="1054">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3"/>
      <c r="AD1146" s="1053"/>
      <c r="AE1146" s="1053"/>
      <c r="AF1146" s="1053"/>
      <c r="AG1146" s="1053"/>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4">
        <v>22</v>
      </c>
      <c r="B1147" s="1054">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3"/>
      <c r="AD1147" s="1053"/>
      <c r="AE1147" s="1053"/>
      <c r="AF1147" s="1053"/>
      <c r="AG1147" s="1053"/>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4">
        <v>23</v>
      </c>
      <c r="B1148" s="1054">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3"/>
      <c r="AD1148" s="1053"/>
      <c r="AE1148" s="1053"/>
      <c r="AF1148" s="1053"/>
      <c r="AG1148" s="1053"/>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4">
        <v>24</v>
      </c>
      <c r="B1149" s="1054">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3"/>
      <c r="AD1149" s="1053"/>
      <c r="AE1149" s="1053"/>
      <c r="AF1149" s="1053"/>
      <c r="AG1149" s="1053"/>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4">
        <v>25</v>
      </c>
      <c r="B1150" s="1054">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3"/>
      <c r="AD1150" s="1053"/>
      <c r="AE1150" s="1053"/>
      <c r="AF1150" s="1053"/>
      <c r="AG1150" s="1053"/>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4">
        <v>26</v>
      </c>
      <c r="B1151" s="1054">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3"/>
      <c r="AD1151" s="1053"/>
      <c r="AE1151" s="1053"/>
      <c r="AF1151" s="1053"/>
      <c r="AG1151" s="1053"/>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4">
        <v>27</v>
      </c>
      <c r="B1152" s="1054">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3"/>
      <c r="AD1152" s="1053"/>
      <c r="AE1152" s="1053"/>
      <c r="AF1152" s="1053"/>
      <c r="AG1152" s="1053"/>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4">
        <v>28</v>
      </c>
      <c r="B1153" s="1054">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3"/>
      <c r="AD1153" s="1053"/>
      <c r="AE1153" s="1053"/>
      <c r="AF1153" s="1053"/>
      <c r="AG1153" s="1053"/>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4">
        <v>29</v>
      </c>
      <c r="B1154" s="1054">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3"/>
      <c r="AD1154" s="1053"/>
      <c r="AE1154" s="1053"/>
      <c r="AF1154" s="1053"/>
      <c r="AG1154" s="1053"/>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4">
        <v>30</v>
      </c>
      <c r="B1155" s="1054">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3"/>
      <c r="AD1155" s="1053"/>
      <c r="AE1155" s="1053"/>
      <c r="AF1155" s="1053"/>
      <c r="AG1155" s="1053"/>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352</v>
      </c>
      <c r="Z1158" s="347"/>
      <c r="AA1158" s="347"/>
      <c r="AB1158" s="347"/>
      <c r="AC1158" s="277" t="s">
        <v>337</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4">
        <v>1</v>
      </c>
      <c r="B1159" s="1054">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3"/>
      <c r="AD1159" s="1053"/>
      <c r="AE1159" s="1053"/>
      <c r="AF1159" s="1053"/>
      <c r="AG1159" s="1053"/>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4">
        <v>2</v>
      </c>
      <c r="B1160" s="1054">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3"/>
      <c r="AD1160" s="1053"/>
      <c r="AE1160" s="1053"/>
      <c r="AF1160" s="1053"/>
      <c r="AG1160" s="1053"/>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4">
        <v>3</v>
      </c>
      <c r="B1161" s="1054">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3"/>
      <c r="AD1161" s="1053"/>
      <c r="AE1161" s="1053"/>
      <c r="AF1161" s="1053"/>
      <c r="AG1161" s="1053"/>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4">
        <v>4</v>
      </c>
      <c r="B1162" s="1054">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3"/>
      <c r="AD1162" s="1053"/>
      <c r="AE1162" s="1053"/>
      <c r="AF1162" s="1053"/>
      <c r="AG1162" s="1053"/>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4">
        <v>5</v>
      </c>
      <c r="B1163" s="1054">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3"/>
      <c r="AD1163" s="1053"/>
      <c r="AE1163" s="1053"/>
      <c r="AF1163" s="1053"/>
      <c r="AG1163" s="1053"/>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4">
        <v>6</v>
      </c>
      <c r="B1164" s="1054">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3"/>
      <c r="AD1164" s="1053"/>
      <c r="AE1164" s="1053"/>
      <c r="AF1164" s="1053"/>
      <c r="AG1164" s="1053"/>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4">
        <v>7</v>
      </c>
      <c r="B1165" s="1054">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3"/>
      <c r="AD1165" s="1053"/>
      <c r="AE1165" s="1053"/>
      <c r="AF1165" s="1053"/>
      <c r="AG1165" s="1053"/>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4">
        <v>8</v>
      </c>
      <c r="B1166" s="1054">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3"/>
      <c r="AD1166" s="1053"/>
      <c r="AE1166" s="1053"/>
      <c r="AF1166" s="1053"/>
      <c r="AG1166" s="1053"/>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4">
        <v>9</v>
      </c>
      <c r="B1167" s="1054">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3"/>
      <c r="AD1167" s="1053"/>
      <c r="AE1167" s="1053"/>
      <c r="AF1167" s="1053"/>
      <c r="AG1167" s="1053"/>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4">
        <v>10</v>
      </c>
      <c r="B1168" s="1054">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3"/>
      <c r="AD1168" s="1053"/>
      <c r="AE1168" s="1053"/>
      <c r="AF1168" s="1053"/>
      <c r="AG1168" s="1053"/>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4">
        <v>11</v>
      </c>
      <c r="B1169" s="1054">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3"/>
      <c r="AD1169" s="1053"/>
      <c r="AE1169" s="1053"/>
      <c r="AF1169" s="1053"/>
      <c r="AG1169" s="1053"/>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4">
        <v>12</v>
      </c>
      <c r="B1170" s="1054">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3"/>
      <c r="AD1170" s="1053"/>
      <c r="AE1170" s="1053"/>
      <c r="AF1170" s="1053"/>
      <c r="AG1170" s="1053"/>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4">
        <v>13</v>
      </c>
      <c r="B1171" s="1054">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3"/>
      <c r="AD1171" s="1053"/>
      <c r="AE1171" s="1053"/>
      <c r="AF1171" s="1053"/>
      <c r="AG1171" s="1053"/>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4">
        <v>14</v>
      </c>
      <c r="B1172" s="1054">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3"/>
      <c r="AD1172" s="1053"/>
      <c r="AE1172" s="1053"/>
      <c r="AF1172" s="1053"/>
      <c r="AG1172" s="1053"/>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4">
        <v>15</v>
      </c>
      <c r="B1173" s="1054">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3"/>
      <c r="AD1173" s="1053"/>
      <c r="AE1173" s="1053"/>
      <c r="AF1173" s="1053"/>
      <c r="AG1173" s="1053"/>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4">
        <v>16</v>
      </c>
      <c r="B1174" s="1054">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3"/>
      <c r="AD1174" s="1053"/>
      <c r="AE1174" s="1053"/>
      <c r="AF1174" s="1053"/>
      <c r="AG1174" s="1053"/>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4">
        <v>17</v>
      </c>
      <c r="B1175" s="1054">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3"/>
      <c r="AD1175" s="1053"/>
      <c r="AE1175" s="1053"/>
      <c r="AF1175" s="1053"/>
      <c r="AG1175" s="1053"/>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4">
        <v>18</v>
      </c>
      <c r="B1176" s="1054">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3"/>
      <c r="AD1176" s="1053"/>
      <c r="AE1176" s="1053"/>
      <c r="AF1176" s="1053"/>
      <c r="AG1176" s="1053"/>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4">
        <v>19</v>
      </c>
      <c r="B1177" s="1054">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3"/>
      <c r="AD1177" s="1053"/>
      <c r="AE1177" s="1053"/>
      <c r="AF1177" s="1053"/>
      <c r="AG1177" s="1053"/>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4">
        <v>20</v>
      </c>
      <c r="B1178" s="1054">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3"/>
      <c r="AD1178" s="1053"/>
      <c r="AE1178" s="1053"/>
      <c r="AF1178" s="1053"/>
      <c r="AG1178" s="1053"/>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4">
        <v>21</v>
      </c>
      <c r="B1179" s="1054">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3"/>
      <c r="AD1179" s="1053"/>
      <c r="AE1179" s="1053"/>
      <c r="AF1179" s="1053"/>
      <c r="AG1179" s="1053"/>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4">
        <v>22</v>
      </c>
      <c r="B1180" s="1054">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3"/>
      <c r="AD1180" s="1053"/>
      <c r="AE1180" s="1053"/>
      <c r="AF1180" s="1053"/>
      <c r="AG1180" s="1053"/>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4">
        <v>23</v>
      </c>
      <c r="B1181" s="1054">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3"/>
      <c r="AD1181" s="1053"/>
      <c r="AE1181" s="1053"/>
      <c r="AF1181" s="1053"/>
      <c r="AG1181" s="1053"/>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4">
        <v>24</v>
      </c>
      <c r="B1182" s="1054">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3"/>
      <c r="AD1182" s="1053"/>
      <c r="AE1182" s="1053"/>
      <c r="AF1182" s="1053"/>
      <c r="AG1182" s="1053"/>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4">
        <v>25</v>
      </c>
      <c r="B1183" s="1054">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3"/>
      <c r="AD1183" s="1053"/>
      <c r="AE1183" s="1053"/>
      <c r="AF1183" s="1053"/>
      <c r="AG1183" s="1053"/>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4">
        <v>26</v>
      </c>
      <c r="B1184" s="1054">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3"/>
      <c r="AD1184" s="1053"/>
      <c r="AE1184" s="1053"/>
      <c r="AF1184" s="1053"/>
      <c r="AG1184" s="1053"/>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4">
        <v>27</v>
      </c>
      <c r="B1185" s="1054">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3"/>
      <c r="AD1185" s="1053"/>
      <c r="AE1185" s="1053"/>
      <c r="AF1185" s="1053"/>
      <c r="AG1185" s="1053"/>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4">
        <v>28</v>
      </c>
      <c r="B1186" s="1054">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3"/>
      <c r="AD1186" s="1053"/>
      <c r="AE1186" s="1053"/>
      <c r="AF1186" s="1053"/>
      <c r="AG1186" s="1053"/>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4">
        <v>29</v>
      </c>
      <c r="B1187" s="1054">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3"/>
      <c r="AD1187" s="1053"/>
      <c r="AE1187" s="1053"/>
      <c r="AF1187" s="1053"/>
      <c r="AG1187" s="1053"/>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4">
        <v>30</v>
      </c>
      <c r="B1188" s="1054">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3"/>
      <c r="AD1188" s="1053"/>
      <c r="AE1188" s="1053"/>
      <c r="AF1188" s="1053"/>
      <c r="AG1188" s="1053"/>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352</v>
      </c>
      <c r="Z1191" s="347"/>
      <c r="AA1191" s="347"/>
      <c r="AB1191" s="347"/>
      <c r="AC1191" s="277" t="s">
        <v>337</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4">
        <v>1</v>
      </c>
      <c r="B1192" s="1054">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3"/>
      <c r="AD1192" s="1053"/>
      <c r="AE1192" s="1053"/>
      <c r="AF1192" s="1053"/>
      <c r="AG1192" s="1053"/>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4">
        <v>2</v>
      </c>
      <c r="B1193" s="1054">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3"/>
      <c r="AD1193" s="1053"/>
      <c r="AE1193" s="1053"/>
      <c r="AF1193" s="1053"/>
      <c r="AG1193" s="1053"/>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4">
        <v>3</v>
      </c>
      <c r="B1194" s="1054">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3"/>
      <c r="AD1194" s="1053"/>
      <c r="AE1194" s="1053"/>
      <c r="AF1194" s="1053"/>
      <c r="AG1194" s="1053"/>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4">
        <v>4</v>
      </c>
      <c r="B1195" s="1054">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3"/>
      <c r="AD1195" s="1053"/>
      <c r="AE1195" s="1053"/>
      <c r="AF1195" s="1053"/>
      <c r="AG1195" s="1053"/>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4">
        <v>5</v>
      </c>
      <c r="B1196" s="1054">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3"/>
      <c r="AD1196" s="1053"/>
      <c r="AE1196" s="1053"/>
      <c r="AF1196" s="1053"/>
      <c r="AG1196" s="1053"/>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4">
        <v>6</v>
      </c>
      <c r="B1197" s="1054">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3"/>
      <c r="AD1197" s="1053"/>
      <c r="AE1197" s="1053"/>
      <c r="AF1197" s="1053"/>
      <c r="AG1197" s="1053"/>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4">
        <v>7</v>
      </c>
      <c r="B1198" s="1054">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3"/>
      <c r="AD1198" s="1053"/>
      <c r="AE1198" s="1053"/>
      <c r="AF1198" s="1053"/>
      <c r="AG1198" s="1053"/>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4">
        <v>8</v>
      </c>
      <c r="B1199" s="1054">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3"/>
      <c r="AD1199" s="1053"/>
      <c r="AE1199" s="1053"/>
      <c r="AF1199" s="1053"/>
      <c r="AG1199" s="1053"/>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4">
        <v>9</v>
      </c>
      <c r="B1200" s="1054">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3"/>
      <c r="AD1200" s="1053"/>
      <c r="AE1200" s="1053"/>
      <c r="AF1200" s="1053"/>
      <c r="AG1200" s="1053"/>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4">
        <v>10</v>
      </c>
      <c r="B1201" s="1054">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3"/>
      <c r="AD1201" s="1053"/>
      <c r="AE1201" s="1053"/>
      <c r="AF1201" s="1053"/>
      <c r="AG1201" s="1053"/>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4">
        <v>11</v>
      </c>
      <c r="B1202" s="1054">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3"/>
      <c r="AD1202" s="1053"/>
      <c r="AE1202" s="1053"/>
      <c r="AF1202" s="1053"/>
      <c r="AG1202" s="1053"/>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4">
        <v>12</v>
      </c>
      <c r="B1203" s="1054">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3"/>
      <c r="AD1203" s="1053"/>
      <c r="AE1203" s="1053"/>
      <c r="AF1203" s="1053"/>
      <c r="AG1203" s="1053"/>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4">
        <v>13</v>
      </c>
      <c r="B1204" s="1054">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3"/>
      <c r="AD1204" s="1053"/>
      <c r="AE1204" s="1053"/>
      <c r="AF1204" s="1053"/>
      <c r="AG1204" s="1053"/>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4">
        <v>14</v>
      </c>
      <c r="B1205" s="1054">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3"/>
      <c r="AD1205" s="1053"/>
      <c r="AE1205" s="1053"/>
      <c r="AF1205" s="1053"/>
      <c r="AG1205" s="1053"/>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4">
        <v>15</v>
      </c>
      <c r="B1206" s="1054">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3"/>
      <c r="AD1206" s="1053"/>
      <c r="AE1206" s="1053"/>
      <c r="AF1206" s="1053"/>
      <c r="AG1206" s="1053"/>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4">
        <v>16</v>
      </c>
      <c r="B1207" s="1054">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3"/>
      <c r="AD1207" s="1053"/>
      <c r="AE1207" s="1053"/>
      <c r="AF1207" s="1053"/>
      <c r="AG1207" s="1053"/>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4">
        <v>17</v>
      </c>
      <c r="B1208" s="1054">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3"/>
      <c r="AD1208" s="1053"/>
      <c r="AE1208" s="1053"/>
      <c r="AF1208" s="1053"/>
      <c r="AG1208" s="1053"/>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4">
        <v>18</v>
      </c>
      <c r="B1209" s="1054">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3"/>
      <c r="AD1209" s="1053"/>
      <c r="AE1209" s="1053"/>
      <c r="AF1209" s="1053"/>
      <c r="AG1209" s="1053"/>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4">
        <v>19</v>
      </c>
      <c r="B1210" s="1054">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3"/>
      <c r="AD1210" s="1053"/>
      <c r="AE1210" s="1053"/>
      <c r="AF1210" s="1053"/>
      <c r="AG1210" s="1053"/>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4">
        <v>20</v>
      </c>
      <c r="B1211" s="1054">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3"/>
      <c r="AD1211" s="1053"/>
      <c r="AE1211" s="1053"/>
      <c r="AF1211" s="1053"/>
      <c r="AG1211" s="1053"/>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4">
        <v>21</v>
      </c>
      <c r="B1212" s="1054">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3"/>
      <c r="AD1212" s="1053"/>
      <c r="AE1212" s="1053"/>
      <c r="AF1212" s="1053"/>
      <c r="AG1212" s="1053"/>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4">
        <v>22</v>
      </c>
      <c r="B1213" s="1054">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3"/>
      <c r="AD1213" s="1053"/>
      <c r="AE1213" s="1053"/>
      <c r="AF1213" s="1053"/>
      <c r="AG1213" s="1053"/>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4">
        <v>23</v>
      </c>
      <c r="B1214" s="1054">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3"/>
      <c r="AD1214" s="1053"/>
      <c r="AE1214" s="1053"/>
      <c r="AF1214" s="1053"/>
      <c r="AG1214" s="1053"/>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4">
        <v>24</v>
      </c>
      <c r="B1215" s="1054">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3"/>
      <c r="AD1215" s="1053"/>
      <c r="AE1215" s="1053"/>
      <c r="AF1215" s="1053"/>
      <c r="AG1215" s="1053"/>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4">
        <v>25</v>
      </c>
      <c r="B1216" s="1054">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3"/>
      <c r="AD1216" s="1053"/>
      <c r="AE1216" s="1053"/>
      <c r="AF1216" s="1053"/>
      <c r="AG1216" s="1053"/>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4">
        <v>26</v>
      </c>
      <c r="B1217" s="1054">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3"/>
      <c r="AD1217" s="1053"/>
      <c r="AE1217" s="1053"/>
      <c r="AF1217" s="1053"/>
      <c r="AG1217" s="1053"/>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4">
        <v>27</v>
      </c>
      <c r="B1218" s="1054">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3"/>
      <c r="AD1218" s="1053"/>
      <c r="AE1218" s="1053"/>
      <c r="AF1218" s="1053"/>
      <c r="AG1218" s="1053"/>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4">
        <v>28</v>
      </c>
      <c r="B1219" s="1054">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3"/>
      <c r="AD1219" s="1053"/>
      <c r="AE1219" s="1053"/>
      <c r="AF1219" s="1053"/>
      <c r="AG1219" s="1053"/>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4">
        <v>29</v>
      </c>
      <c r="B1220" s="1054">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3"/>
      <c r="AD1220" s="1053"/>
      <c r="AE1220" s="1053"/>
      <c r="AF1220" s="1053"/>
      <c r="AG1220" s="1053"/>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4">
        <v>30</v>
      </c>
      <c r="B1221" s="1054">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3"/>
      <c r="AD1221" s="1053"/>
      <c r="AE1221" s="1053"/>
      <c r="AF1221" s="1053"/>
      <c r="AG1221" s="1053"/>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352</v>
      </c>
      <c r="Z1224" s="347"/>
      <c r="AA1224" s="347"/>
      <c r="AB1224" s="347"/>
      <c r="AC1224" s="277" t="s">
        <v>337</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4">
        <v>1</v>
      </c>
      <c r="B1225" s="1054">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3"/>
      <c r="AD1225" s="1053"/>
      <c r="AE1225" s="1053"/>
      <c r="AF1225" s="1053"/>
      <c r="AG1225" s="1053"/>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4">
        <v>2</v>
      </c>
      <c r="B1226" s="1054">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3"/>
      <c r="AD1226" s="1053"/>
      <c r="AE1226" s="1053"/>
      <c r="AF1226" s="1053"/>
      <c r="AG1226" s="1053"/>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4">
        <v>3</v>
      </c>
      <c r="B1227" s="1054">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3"/>
      <c r="AD1227" s="1053"/>
      <c r="AE1227" s="1053"/>
      <c r="AF1227" s="1053"/>
      <c r="AG1227" s="1053"/>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4">
        <v>4</v>
      </c>
      <c r="B1228" s="1054">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3"/>
      <c r="AD1228" s="1053"/>
      <c r="AE1228" s="1053"/>
      <c r="AF1228" s="1053"/>
      <c r="AG1228" s="1053"/>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4">
        <v>5</v>
      </c>
      <c r="B1229" s="1054">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3"/>
      <c r="AD1229" s="1053"/>
      <c r="AE1229" s="1053"/>
      <c r="AF1229" s="1053"/>
      <c r="AG1229" s="1053"/>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4">
        <v>6</v>
      </c>
      <c r="B1230" s="1054">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3"/>
      <c r="AD1230" s="1053"/>
      <c r="AE1230" s="1053"/>
      <c r="AF1230" s="1053"/>
      <c r="AG1230" s="1053"/>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4">
        <v>7</v>
      </c>
      <c r="B1231" s="1054">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3"/>
      <c r="AD1231" s="1053"/>
      <c r="AE1231" s="1053"/>
      <c r="AF1231" s="1053"/>
      <c r="AG1231" s="1053"/>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4">
        <v>8</v>
      </c>
      <c r="B1232" s="1054">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3"/>
      <c r="AD1232" s="1053"/>
      <c r="AE1232" s="1053"/>
      <c r="AF1232" s="1053"/>
      <c r="AG1232" s="1053"/>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4">
        <v>9</v>
      </c>
      <c r="B1233" s="1054">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3"/>
      <c r="AD1233" s="1053"/>
      <c r="AE1233" s="1053"/>
      <c r="AF1233" s="1053"/>
      <c r="AG1233" s="1053"/>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4">
        <v>10</v>
      </c>
      <c r="B1234" s="1054">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3"/>
      <c r="AD1234" s="1053"/>
      <c r="AE1234" s="1053"/>
      <c r="AF1234" s="1053"/>
      <c r="AG1234" s="1053"/>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4">
        <v>11</v>
      </c>
      <c r="B1235" s="1054">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3"/>
      <c r="AD1235" s="1053"/>
      <c r="AE1235" s="1053"/>
      <c r="AF1235" s="1053"/>
      <c r="AG1235" s="1053"/>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4">
        <v>12</v>
      </c>
      <c r="B1236" s="1054">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3"/>
      <c r="AD1236" s="1053"/>
      <c r="AE1236" s="1053"/>
      <c r="AF1236" s="1053"/>
      <c r="AG1236" s="1053"/>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4">
        <v>13</v>
      </c>
      <c r="B1237" s="1054">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3"/>
      <c r="AD1237" s="1053"/>
      <c r="AE1237" s="1053"/>
      <c r="AF1237" s="1053"/>
      <c r="AG1237" s="1053"/>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4">
        <v>14</v>
      </c>
      <c r="B1238" s="1054">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3"/>
      <c r="AD1238" s="1053"/>
      <c r="AE1238" s="1053"/>
      <c r="AF1238" s="1053"/>
      <c r="AG1238" s="1053"/>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4">
        <v>15</v>
      </c>
      <c r="B1239" s="1054">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3"/>
      <c r="AD1239" s="1053"/>
      <c r="AE1239" s="1053"/>
      <c r="AF1239" s="1053"/>
      <c r="AG1239" s="1053"/>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4">
        <v>16</v>
      </c>
      <c r="B1240" s="1054">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3"/>
      <c r="AD1240" s="1053"/>
      <c r="AE1240" s="1053"/>
      <c r="AF1240" s="1053"/>
      <c r="AG1240" s="1053"/>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4">
        <v>17</v>
      </c>
      <c r="B1241" s="1054">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3"/>
      <c r="AD1241" s="1053"/>
      <c r="AE1241" s="1053"/>
      <c r="AF1241" s="1053"/>
      <c r="AG1241" s="1053"/>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4">
        <v>18</v>
      </c>
      <c r="B1242" s="1054">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3"/>
      <c r="AD1242" s="1053"/>
      <c r="AE1242" s="1053"/>
      <c r="AF1242" s="1053"/>
      <c r="AG1242" s="1053"/>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4">
        <v>19</v>
      </c>
      <c r="B1243" s="1054">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3"/>
      <c r="AD1243" s="1053"/>
      <c r="AE1243" s="1053"/>
      <c r="AF1243" s="1053"/>
      <c r="AG1243" s="1053"/>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4">
        <v>20</v>
      </c>
      <c r="B1244" s="1054">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3"/>
      <c r="AD1244" s="1053"/>
      <c r="AE1244" s="1053"/>
      <c r="AF1244" s="1053"/>
      <c r="AG1244" s="1053"/>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4">
        <v>21</v>
      </c>
      <c r="B1245" s="1054">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3"/>
      <c r="AD1245" s="1053"/>
      <c r="AE1245" s="1053"/>
      <c r="AF1245" s="1053"/>
      <c r="AG1245" s="1053"/>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4">
        <v>22</v>
      </c>
      <c r="B1246" s="1054">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3"/>
      <c r="AD1246" s="1053"/>
      <c r="AE1246" s="1053"/>
      <c r="AF1246" s="1053"/>
      <c r="AG1246" s="1053"/>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4">
        <v>23</v>
      </c>
      <c r="B1247" s="1054">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3"/>
      <c r="AD1247" s="1053"/>
      <c r="AE1247" s="1053"/>
      <c r="AF1247" s="1053"/>
      <c r="AG1247" s="1053"/>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4">
        <v>24</v>
      </c>
      <c r="B1248" s="1054">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3"/>
      <c r="AD1248" s="1053"/>
      <c r="AE1248" s="1053"/>
      <c r="AF1248" s="1053"/>
      <c r="AG1248" s="1053"/>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4">
        <v>25</v>
      </c>
      <c r="B1249" s="1054">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3"/>
      <c r="AD1249" s="1053"/>
      <c r="AE1249" s="1053"/>
      <c r="AF1249" s="1053"/>
      <c r="AG1249" s="1053"/>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4">
        <v>26</v>
      </c>
      <c r="B1250" s="1054">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3"/>
      <c r="AD1250" s="1053"/>
      <c r="AE1250" s="1053"/>
      <c r="AF1250" s="1053"/>
      <c r="AG1250" s="1053"/>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4">
        <v>27</v>
      </c>
      <c r="B1251" s="1054">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3"/>
      <c r="AD1251" s="1053"/>
      <c r="AE1251" s="1053"/>
      <c r="AF1251" s="1053"/>
      <c r="AG1251" s="1053"/>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4">
        <v>28</v>
      </c>
      <c r="B1252" s="1054">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3"/>
      <c r="AD1252" s="1053"/>
      <c r="AE1252" s="1053"/>
      <c r="AF1252" s="1053"/>
      <c r="AG1252" s="1053"/>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4">
        <v>29</v>
      </c>
      <c r="B1253" s="1054">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3"/>
      <c r="AD1253" s="1053"/>
      <c r="AE1253" s="1053"/>
      <c r="AF1253" s="1053"/>
      <c r="AG1253" s="1053"/>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4">
        <v>30</v>
      </c>
      <c r="B1254" s="1054">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3"/>
      <c r="AD1254" s="1053"/>
      <c r="AE1254" s="1053"/>
      <c r="AF1254" s="1053"/>
      <c r="AG1254" s="1053"/>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352</v>
      </c>
      <c r="Z1257" s="347"/>
      <c r="AA1257" s="347"/>
      <c r="AB1257" s="347"/>
      <c r="AC1257" s="277" t="s">
        <v>337</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4">
        <v>1</v>
      </c>
      <c r="B1258" s="1054">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3"/>
      <c r="AD1258" s="1053"/>
      <c r="AE1258" s="1053"/>
      <c r="AF1258" s="1053"/>
      <c r="AG1258" s="1053"/>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4">
        <v>2</v>
      </c>
      <c r="B1259" s="1054">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3"/>
      <c r="AD1259" s="1053"/>
      <c r="AE1259" s="1053"/>
      <c r="AF1259" s="1053"/>
      <c r="AG1259" s="1053"/>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4">
        <v>3</v>
      </c>
      <c r="B1260" s="1054">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3"/>
      <c r="AD1260" s="1053"/>
      <c r="AE1260" s="1053"/>
      <c r="AF1260" s="1053"/>
      <c r="AG1260" s="1053"/>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4">
        <v>4</v>
      </c>
      <c r="B1261" s="1054">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3"/>
      <c r="AD1261" s="1053"/>
      <c r="AE1261" s="1053"/>
      <c r="AF1261" s="1053"/>
      <c r="AG1261" s="1053"/>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4">
        <v>5</v>
      </c>
      <c r="B1262" s="1054">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3"/>
      <c r="AD1262" s="1053"/>
      <c r="AE1262" s="1053"/>
      <c r="AF1262" s="1053"/>
      <c r="AG1262" s="1053"/>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4">
        <v>6</v>
      </c>
      <c r="B1263" s="1054">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3"/>
      <c r="AD1263" s="1053"/>
      <c r="AE1263" s="1053"/>
      <c r="AF1263" s="1053"/>
      <c r="AG1263" s="1053"/>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4">
        <v>7</v>
      </c>
      <c r="B1264" s="1054">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3"/>
      <c r="AD1264" s="1053"/>
      <c r="AE1264" s="1053"/>
      <c r="AF1264" s="1053"/>
      <c r="AG1264" s="1053"/>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4">
        <v>8</v>
      </c>
      <c r="B1265" s="1054">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3"/>
      <c r="AD1265" s="1053"/>
      <c r="AE1265" s="1053"/>
      <c r="AF1265" s="1053"/>
      <c r="AG1265" s="1053"/>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4">
        <v>9</v>
      </c>
      <c r="B1266" s="1054">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3"/>
      <c r="AD1266" s="1053"/>
      <c r="AE1266" s="1053"/>
      <c r="AF1266" s="1053"/>
      <c r="AG1266" s="1053"/>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4">
        <v>10</v>
      </c>
      <c r="B1267" s="1054">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3"/>
      <c r="AD1267" s="1053"/>
      <c r="AE1267" s="1053"/>
      <c r="AF1267" s="1053"/>
      <c r="AG1267" s="1053"/>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4">
        <v>11</v>
      </c>
      <c r="B1268" s="1054">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3"/>
      <c r="AD1268" s="1053"/>
      <c r="AE1268" s="1053"/>
      <c r="AF1268" s="1053"/>
      <c r="AG1268" s="1053"/>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4">
        <v>12</v>
      </c>
      <c r="B1269" s="1054">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3"/>
      <c r="AD1269" s="1053"/>
      <c r="AE1269" s="1053"/>
      <c r="AF1269" s="1053"/>
      <c r="AG1269" s="1053"/>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4">
        <v>13</v>
      </c>
      <c r="B1270" s="1054">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3"/>
      <c r="AD1270" s="1053"/>
      <c r="AE1270" s="1053"/>
      <c r="AF1270" s="1053"/>
      <c r="AG1270" s="1053"/>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4">
        <v>14</v>
      </c>
      <c r="B1271" s="1054">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3"/>
      <c r="AD1271" s="1053"/>
      <c r="AE1271" s="1053"/>
      <c r="AF1271" s="1053"/>
      <c r="AG1271" s="1053"/>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4">
        <v>15</v>
      </c>
      <c r="B1272" s="1054">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3"/>
      <c r="AD1272" s="1053"/>
      <c r="AE1272" s="1053"/>
      <c r="AF1272" s="1053"/>
      <c r="AG1272" s="1053"/>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4">
        <v>16</v>
      </c>
      <c r="B1273" s="1054">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3"/>
      <c r="AD1273" s="1053"/>
      <c r="AE1273" s="1053"/>
      <c r="AF1273" s="1053"/>
      <c r="AG1273" s="1053"/>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4">
        <v>17</v>
      </c>
      <c r="B1274" s="1054">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3"/>
      <c r="AD1274" s="1053"/>
      <c r="AE1274" s="1053"/>
      <c r="AF1274" s="1053"/>
      <c r="AG1274" s="1053"/>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4">
        <v>18</v>
      </c>
      <c r="B1275" s="1054">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3"/>
      <c r="AD1275" s="1053"/>
      <c r="AE1275" s="1053"/>
      <c r="AF1275" s="1053"/>
      <c r="AG1275" s="1053"/>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4">
        <v>19</v>
      </c>
      <c r="B1276" s="1054">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3"/>
      <c r="AD1276" s="1053"/>
      <c r="AE1276" s="1053"/>
      <c r="AF1276" s="1053"/>
      <c r="AG1276" s="1053"/>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4">
        <v>20</v>
      </c>
      <c r="B1277" s="1054">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3"/>
      <c r="AD1277" s="1053"/>
      <c r="AE1277" s="1053"/>
      <c r="AF1277" s="1053"/>
      <c r="AG1277" s="1053"/>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4">
        <v>21</v>
      </c>
      <c r="B1278" s="1054">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3"/>
      <c r="AD1278" s="1053"/>
      <c r="AE1278" s="1053"/>
      <c r="AF1278" s="1053"/>
      <c r="AG1278" s="1053"/>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4">
        <v>22</v>
      </c>
      <c r="B1279" s="1054">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3"/>
      <c r="AD1279" s="1053"/>
      <c r="AE1279" s="1053"/>
      <c r="AF1279" s="1053"/>
      <c r="AG1279" s="1053"/>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4">
        <v>23</v>
      </c>
      <c r="B1280" s="1054">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3"/>
      <c r="AD1280" s="1053"/>
      <c r="AE1280" s="1053"/>
      <c r="AF1280" s="1053"/>
      <c r="AG1280" s="1053"/>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4">
        <v>24</v>
      </c>
      <c r="B1281" s="1054">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3"/>
      <c r="AD1281" s="1053"/>
      <c r="AE1281" s="1053"/>
      <c r="AF1281" s="1053"/>
      <c r="AG1281" s="1053"/>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4">
        <v>25</v>
      </c>
      <c r="B1282" s="1054">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3"/>
      <c r="AD1282" s="1053"/>
      <c r="AE1282" s="1053"/>
      <c r="AF1282" s="1053"/>
      <c r="AG1282" s="1053"/>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4">
        <v>26</v>
      </c>
      <c r="B1283" s="1054">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3"/>
      <c r="AD1283" s="1053"/>
      <c r="AE1283" s="1053"/>
      <c r="AF1283" s="1053"/>
      <c r="AG1283" s="1053"/>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4">
        <v>27</v>
      </c>
      <c r="B1284" s="1054">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3"/>
      <c r="AD1284" s="1053"/>
      <c r="AE1284" s="1053"/>
      <c r="AF1284" s="1053"/>
      <c r="AG1284" s="1053"/>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4">
        <v>28</v>
      </c>
      <c r="B1285" s="1054">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3"/>
      <c r="AD1285" s="1053"/>
      <c r="AE1285" s="1053"/>
      <c r="AF1285" s="1053"/>
      <c r="AG1285" s="1053"/>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4">
        <v>29</v>
      </c>
      <c r="B1286" s="1054">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3"/>
      <c r="AD1286" s="1053"/>
      <c r="AE1286" s="1053"/>
      <c r="AF1286" s="1053"/>
      <c r="AG1286" s="1053"/>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4">
        <v>30</v>
      </c>
      <c r="B1287" s="1054">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3"/>
      <c r="AD1287" s="1053"/>
      <c r="AE1287" s="1053"/>
      <c r="AF1287" s="1053"/>
      <c r="AG1287" s="1053"/>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352</v>
      </c>
      <c r="Z1290" s="347"/>
      <c r="AA1290" s="347"/>
      <c r="AB1290" s="347"/>
      <c r="AC1290" s="277" t="s">
        <v>337</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4">
        <v>1</v>
      </c>
      <c r="B1291" s="1054">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3"/>
      <c r="AD1291" s="1053"/>
      <c r="AE1291" s="1053"/>
      <c r="AF1291" s="1053"/>
      <c r="AG1291" s="1053"/>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4">
        <v>2</v>
      </c>
      <c r="B1292" s="1054">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3"/>
      <c r="AD1292" s="1053"/>
      <c r="AE1292" s="1053"/>
      <c r="AF1292" s="1053"/>
      <c r="AG1292" s="1053"/>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4">
        <v>3</v>
      </c>
      <c r="B1293" s="1054">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3"/>
      <c r="AD1293" s="1053"/>
      <c r="AE1293" s="1053"/>
      <c r="AF1293" s="1053"/>
      <c r="AG1293" s="1053"/>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4">
        <v>4</v>
      </c>
      <c r="B1294" s="1054">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3"/>
      <c r="AD1294" s="1053"/>
      <c r="AE1294" s="1053"/>
      <c r="AF1294" s="1053"/>
      <c r="AG1294" s="1053"/>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4">
        <v>5</v>
      </c>
      <c r="B1295" s="1054">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3"/>
      <c r="AD1295" s="1053"/>
      <c r="AE1295" s="1053"/>
      <c r="AF1295" s="1053"/>
      <c r="AG1295" s="1053"/>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4">
        <v>6</v>
      </c>
      <c r="B1296" s="1054">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3"/>
      <c r="AD1296" s="1053"/>
      <c r="AE1296" s="1053"/>
      <c r="AF1296" s="1053"/>
      <c r="AG1296" s="1053"/>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4">
        <v>7</v>
      </c>
      <c r="B1297" s="1054">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3"/>
      <c r="AD1297" s="1053"/>
      <c r="AE1297" s="1053"/>
      <c r="AF1297" s="1053"/>
      <c r="AG1297" s="1053"/>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4">
        <v>8</v>
      </c>
      <c r="B1298" s="1054">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3"/>
      <c r="AD1298" s="1053"/>
      <c r="AE1298" s="1053"/>
      <c r="AF1298" s="1053"/>
      <c r="AG1298" s="1053"/>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4">
        <v>9</v>
      </c>
      <c r="B1299" s="1054">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3"/>
      <c r="AD1299" s="1053"/>
      <c r="AE1299" s="1053"/>
      <c r="AF1299" s="1053"/>
      <c r="AG1299" s="1053"/>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4">
        <v>10</v>
      </c>
      <c r="B1300" s="1054">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3"/>
      <c r="AD1300" s="1053"/>
      <c r="AE1300" s="1053"/>
      <c r="AF1300" s="1053"/>
      <c r="AG1300" s="1053"/>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4">
        <v>11</v>
      </c>
      <c r="B1301" s="1054">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3"/>
      <c r="AD1301" s="1053"/>
      <c r="AE1301" s="1053"/>
      <c r="AF1301" s="1053"/>
      <c r="AG1301" s="1053"/>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4">
        <v>12</v>
      </c>
      <c r="B1302" s="1054">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3"/>
      <c r="AD1302" s="1053"/>
      <c r="AE1302" s="1053"/>
      <c r="AF1302" s="1053"/>
      <c r="AG1302" s="1053"/>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4">
        <v>13</v>
      </c>
      <c r="B1303" s="1054">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3"/>
      <c r="AD1303" s="1053"/>
      <c r="AE1303" s="1053"/>
      <c r="AF1303" s="1053"/>
      <c r="AG1303" s="1053"/>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4">
        <v>14</v>
      </c>
      <c r="B1304" s="1054">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3"/>
      <c r="AD1304" s="1053"/>
      <c r="AE1304" s="1053"/>
      <c r="AF1304" s="1053"/>
      <c r="AG1304" s="1053"/>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4">
        <v>15</v>
      </c>
      <c r="B1305" s="1054">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3"/>
      <c r="AD1305" s="1053"/>
      <c r="AE1305" s="1053"/>
      <c r="AF1305" s="1053"/>
      <c r="AG1305" s="1053"/>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4">
        <v>16</v>
      </c>
      <c r="B1306" s="1054">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3"/>
      <c r="AD1306" s="1053"/>
      <c r="AE1306" s="1053"/>
      <c r="AF1306" s="1053"/>
      <c r="AG1306" s="1053"/>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4">
        <v>17</v>
      </c>
      <c r="B1307" s="1054">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3"/>
      <c r="AD1307" s="1053"/>
      <c r="AE1307" s="1053"/>
      <c r="AF1307" s="1053"/>
      <c r="AG1307" s="1053"/>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4">
        <v>18</v>
      </c>
      <c r="B1308" s="1054">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3"/>
      <c r="AD1308" s="1053"/>
      <c r="AE1308" s="1053"/>
      <c r="AF1308" s="1053"/>
      <c r="AG1308" s="1053"/>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4">
        <v>19</v>
      </c>
      <c r="B1309" s="1054">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3"/>
      <c r="AD1309" s="1053"/>
      <c r="AE1309" s="1053"/>
      <c r="AF1309" s="1053"/>
      <c r="AG1309" s="1053"/>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4">
        <v>20</v>
      </c>
      <c r="B1310" s="1054">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3"/>
      <c r="AD1310" s="1053"/>
      <c r="AE1310" s="1053"/>
      <c r="AF1310" s="1053"/>
      <c r="AG1310" s="1053"/>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4">
        <v>21</v>
      </c>
      <c r="B1311" s="1054">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3"/>
      <c r="AD1311" s="1053"/>
      <c r="AE1311" s="1053"/>
      <c r="AF1311" s="1053"/>
      <c r="AG1311" s="1053"/>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4">
        <v>22</v>
      </c>
      <c r="B1312" s="1054">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3"/>
      <c r="AD1312" s="1053"/>
      <c r="AE1312" s="1053"/>
      <c r="AF1312" s="1053"/>
      <c r="AG1312" s="1053"/>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4">
        <v>23</v>
      </c>
      <c r="B1313" s="1054">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3"/>
      <c r="AD1313" s="1053"/>
      <c r="AE1313" s="1053"/>
      <c r="AF1313" s="1053"/>
      <c r="AG1313" s="1053"/>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4">
        <v>24</v>
      </c>
      <c r="B1314" s="1054">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3"/>
      <c r="AD1314" s="1053"/>
      <c r="AE1314" s="1053"/>
      <c r="AF1314" s="1053"/>
      <c r="AG1314" s="1053"/>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4">
        <v>25</v>
      </c>
      <c r="B1315" s="1054">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3"/>
      <c r="AD1315" s="1053"/>
      <c r="AE1315" s="1053"/>
      <c r="AF1315" s="1053"/>
      <c r="AG1315" s="1053"/>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4">
        <v>26</v>
      </c>
      <c r="B1316" s="1054">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3"/>
      <c r="AD1316" s="1053"/>
      <c r="AE1316" s="1053"/>
      <c r="AF1316" s="1053"/>
      <c r="AG1316" s="1053"/>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4">
        <v>27</v>
      </c>
      <c r="B1317" s="1054">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3"/>
      <c r="AD1317" s="1053"/>
      <c r="AE1317" s="1053"/>
      <c r="AF1317" s="1053"/>
      <c r="AG1317" s="1053"/>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4">
        <v>28</v>
      </c>
      <c r="B1318" s="1054">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3"/>
      <c r="AD1318" s="1053"/>
      <c r="AE1318" s="1053"/>
      <c r="AF1318" s="1053"/>
      <c r="AG1318" s="1053"/>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4">
        <v>29</v>
      </c>
      <c r="B1319" s="1054">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3"/>
      <c r="AD1319" s="1053"/>
      <c r="AE1319" s="1053"/>
      <c r="AF1319" s="1053"/>
      <c r="AG1319" s="1053"/>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4">
        <v>30</v>
      </c>
      <c r="B1320" s="1054">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3"/>
      <c r="AD1320" s="1053"/>
      <c r="AE1320" s="1053"/>
      <c r="AF1320" s="1053"/>
      <c r="AG1320" s="1053"/>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2021-08-24T14:12:42Z</cp:lastPrinted>
  <dcterms:created xsi:type="dcterms:W3CDTF">2012-03-13T00:50:25Z</dcterms:created>
  <dcterms:modified xsi:type="dcterms:W3CDTF">2021-09-03T08:28:43Z</dcterms:modified>
</cp:coreProperties>
</file>