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tabRatio="80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369" i="3"/>
  <c r="AY255" i="3"/>
  <c r="AY616" i="3"/>
  <c r="AY417" i="3"/>
  <c r="AY235"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<sst xmlns="http://schemas.openxmlformats.org/spreadsheetml/2006/main" count="3198" uniqueCount="834">
  <si>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</si>
  <si>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</si>
  <si>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</si>
  <si>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</si>
  <si>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</si>
  <si>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</si>
  <si>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</si>
  <si>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</si>
  <si>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</si>
  <si>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</si>
  <si>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</si>
  <si>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</si>
  <si>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</si>
  <si>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</si>
  <si>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</si>
  <si>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</si>
  <si>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</si>
  <si>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</si>
  <si>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</si>
  <si>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</si>
  <si>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</si>
  <si>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</si>
  <si>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</si>
  <si>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</si>
  <si>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</si>
  <si>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</si>
  <si>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</si>
  <si>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</si>
  <si>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</si>
  <si>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</si>
  <si>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</si>
  <si>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</si>
  <si>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</si>
  <si>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</si>
  <si>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</si>
  <si>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</si>
  <si>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</si>
  <si>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</si>
  <si>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</si>
  <si>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</si>
  <si>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</si>
  <si>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</si>
  <si>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</si>
  <si>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</si>
  <si>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</si>
  <si>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</si>
  <si>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</si>
  <si>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</si>
  <si>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</si>
  <si>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</si>
  <si>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</si>
  <si>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</si>
  <si>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</si>
  <si>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</si>
  <si>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</si>
  <si>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</si>
  <si>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</si>
  <si>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</si>
  <si>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</si>
  <si>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</si>
  <si>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</si>
  <si>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</si>
  <si>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</si>
  <si>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</si>
  <si>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</si>
  <si>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</si>
  <si>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</si>
  <si>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</si>
  <si>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</si>
  <si>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</si>
  <si>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</si>
  <si>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</si>
  <si>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</si>
  <si>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</si>
  <si>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</si>
  <si>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</si>
  <si>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</si>
  <si>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</si>
  <si>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</si>
  <si>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</si>
  <si>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</si>
  <si>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</si>
  <si>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</si>
  <si>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</si>
  <si>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</si>
  <si>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</si>
  <si>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</si>
  <si>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</si>
  <si>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</si>
  <si>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</si>
  <si>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</si>
  <si>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</si>
  <si>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</si>
  <si>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</si>
  <si>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</si>
  <si>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</si>
  <si>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</si>
  <si>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</si>
  <si>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</si>
  <si>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</si>
  <si>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</si>
  <si>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</si>
  <si>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</si>
  <si>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</si>
  <si>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</si>
  <si>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</si>
  <si>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</si>
  <si>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</si>
  <si>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</si>
  <si>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</si>
  <si>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</si>
  <si>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</si>
  <si>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</si>
  <si>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</si>
  <si>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</si>
  <si>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</si>
  <si>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</si>
  <si>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</si>
  <si>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</si>
  <si>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</si>
  <si>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</si>
  <si>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</si>
  <si>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</si>
  <si>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</si>
  <si>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</si>
  <si>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</si>
  <si>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</si>
  <si>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</si>
  <si>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</si>
  <si>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</si>
  <si>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</si>
  <si>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</si>
  <si>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</si>
  <si>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</si>
  <si>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</si>
  <si>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</si>
  <si>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</si>
  <si>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</si>
  <si>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</si>
  <si>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</si>
  <si>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</si>
  <si>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</si>
  <si>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</si>
  <si>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</si>
  <si>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</si>
  <si>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</si>
  <si>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</si>
  <si>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</si>
  <si>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</si>
  <si>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</si>
  <si>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</si>
  <si>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</si>
  <si>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</si>
  <si>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</si>
  <si>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</si>
  <si>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</si>
  <si>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</si>
  <si>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</si>
  <si>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</si>
  <si>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</si>
  <si>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</si>
  <si>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</si>
  <si>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</si>
  <si>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</si>
  <si>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</si>
  <si>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</si>
  <si>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</si>
  <si>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</si>
  <si>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</si>
  <si>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</si>
  <si>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</si>
  <si>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</si>
  <si>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</si>
  <si>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</si>
  <si>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</si>
  <si>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</si>
  <si>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</si>
  <si>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</si>
  <si>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</si>
  <si>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</si>
  <si>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</si>
  <si>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</si>
  <si>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</si>
  <si>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</si>
  <si>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</si>
  <si>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</si>
  <si>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</si>
  <si>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</si>
  <si>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</si>
  <si>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</si>
  <si>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</si>
  <si>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</si>
  <si>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</si>
  <si>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</si>
  <si>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</si>
  <si>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</si>
  <si>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</si>
  <si>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</si>
  <si>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</si>
  <si>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</si>
  <si>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</si>
  <si>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</si>
  <si>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</si>
  <si>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</si>
  <si>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</si>
  <si>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</si>
  <si>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</si>
  <si>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</si>
  <si>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</si>
  <si>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</si>
  <si>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</si>
  <si>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</si>
  <si>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</si>
  <si>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</si>
  <si>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</si>
  <si>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</si>
  <si>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</si>
  <si>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</si>
  <si>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</si>
  <si>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</si>
  <si>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</si>
  <si>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</si>
  <si>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</si>
  <si>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</si>
  <si>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</si>
  <si>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</si>
  <si>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</si>
  <si>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</si>
  <si>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</si>
  <si>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</si>
  <si>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</si>
  <si>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</si>
  <si>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</si>
  <si>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</si>
  <si>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</si>
  <si>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</si>
  <si>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</si>
  <si>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</si>
  <si>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</si>
  <si>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</si>
  <si>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</si>
  <si>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</si>
  <si>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</si>
  <si>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</si>
  <si>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</si>
  <si>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</si>
  <si>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</si>
  <si>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</si>
  <si>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</si>
  <si>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</si>
  <si>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</si>
  <si>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</si>
  <si>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</si>
  <si>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</si>
  <si>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</si>
  <si>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</si>
  <si>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</si>
  <si>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</si>
  <si>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</si>
  <si>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</si>
  <si>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</si>
  <si>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</si>
  <si>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</si>
  <si>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</si>
  <si>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</si>
  <si>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</si>
  <si>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</si>
  <si>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</si>
  <si>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</si>
  <si>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</si>
  <si>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</si>
  <si>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</si>
  <si>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</si>
  <si>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</si>
  <si>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</si>
  <si>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</si>
  <si>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</si>
  <si>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</si>
  <si>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</si>
  <si>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</si>
  <si>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</si>
  <si>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</si>
  <si>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</si>
  <si>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</si>
  <si>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</si>
  <si>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</si>
  <si>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</si>
  <si>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</si>
  <si>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</si>
  <si>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</si>
  <si>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</si>
  <si>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</si>
  <si>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</si>
  <si>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</si>
  <si>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</si>
  <si>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</si>
  <si>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</si>
  <si>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</si>
  <si>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</si>
  <si>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</si>
  <si>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</si>
  <si>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</si>
  <si>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</si>
  <si>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</si>
  <si>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</si>
  <si>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</si>
  <si>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</si>
  <si>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</si>
  <si>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</si>
  <si>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</si>
  <si>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</si>
  <si>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</si>
  <si>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</si>
  <si>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</si>
  <si>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</si>
  <si>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</si>
  <si>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</si>
  <si>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</si>
  <si>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</si>
  <si>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</si>
  <si>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</si>
  <si>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</si>
  <si>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</si>
  <si>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</si>
  <si>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</si>
  <si>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</si>
  <si>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</si>
  <si>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</si>
  <si>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</si>
  <si>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</si>
  <si>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</si>
  <si>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</si>
  <si>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</si>
  <si>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</si>
  <si>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</si>
  <si>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</si>
  <si>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</si>
  <si>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</si>
  <si>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</si>
  <si>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</si>
  <si>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</si>
  <si>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</si>
  <si>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</si>
  <si>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</si>
  <si>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</si>
  <si>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</si>
  <si>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</si>
  <si>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</si>
  <si>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</si>
  <si>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</si>
  <si>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</si>
  <si>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</si>
  <si>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</si>
  <si>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</si>
  <si>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</si>
  <si>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</si>
  <si>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</si>
  <si>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</si>
  <si>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</si>
  <si>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</si>
  <si>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</si>
  <si>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</si>
  <si>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</si>
  <si>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</si>
  <si>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</si>
  <si>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</si>
  <si>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</si>
  <si>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</si>
  <si>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</si>
  <si>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</si>
  <si>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</si>
  <si>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</si>
  <si>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</si>
  <si>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</si>
  <si>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</si>
  <si>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</si>
  <si>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</si>
  <si>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</si>
  <si>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</si>
  <si>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</si>
  <si>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</si>
  <si>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</si>
  <si>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</si>
  <si>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</si>
  <si>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</si>
  <si>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</si>
  <si>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</si>
  <si>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</si>
  <si>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</si>
  <si>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</si>
  <si>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</si>
  <si>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</si>
  <si>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</si>
  <si>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</si>
  <si>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</si>
  <si>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</si>
  <si>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</si>
  <si>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</si>
  <si>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</si>
  <si>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</si>
  <si>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</si>
  <si>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</si>
  <si>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</si>
  <si>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</si>
  <si>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</si>
  <si>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</si>
  <si>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</si>
  <si>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</si>
  <si>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</si>
  <si>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</si>
  <si>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</si>
  <si>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</si>
  <si>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</si>
  <si>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</si>
  <si>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</si>
  <si>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</si>
  <si>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</si>
  <si>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</si>
  <si>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</si>
  <si>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</si>
  <si>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</si>
  <si>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</si>
  <si>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</si>
  <si>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</si>
  <si>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</si>
  <si>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</si>
  <si>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</si>
  <si>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</si>
  <si>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</si>
  <si>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</si>
  <si>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</si>
  <si>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</si>
  <si>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</si>
  <si>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</si>
  <si>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</si>
  <si>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</si>
  <si>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</si>
  <si>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</si>
  <si>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</si>
  <si>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</si>
  <si>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</si>
  <si>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</si>
  <si>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</si>
  <si>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</si>
  <si>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</si>
  <si>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</si>
  <si>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</si>
  <si>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</si>
  <si>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</si>
  <si>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</si>
  <si>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</si>
  <si>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</si>
  <si>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</si>
  <si>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</si>
  <si>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</si>
  <si>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</si>
  <si>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</si>
  <si>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</si>
  <si>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</si>
  <si>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</si>
  <si>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</si>
  <si>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</si>
  <si>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</si>
  <si>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</si>
  <si>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</si>
  <si>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</si>
  <si>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</si>
  <si>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</si>
  <si>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</si>
  <si>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</si>
  <si>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</si>
  <si>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</si>
  <si>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</si>
  <si>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</si>
  <si>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</si>
  <si>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</si>
  <si>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</si>
  <si>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</si>
  <si>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</si>
  <si>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</si>
  <si>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</si>
  <si>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</si>
  <si>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</si>
  <si>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</si>
  <si>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</si>
  <si>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</si>
  <si>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</si>
  <si>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</si>
  <si>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</si>
  <si>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</si>
  <si>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</si>
  <si>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</si>
  <si>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</si>
  <si>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</si>
  <si>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</si>
  <si>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</si>
  <si>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</si>
  <si>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</si>
  <si>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</si>
  <si>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</si>
  <si>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</si>
  <si>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</si>
  <si>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</si>
  <si>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</si>
  <si>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</si>
  <si>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</si>
  <si>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</si>
  <si>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</si>
  <si>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</si>
  <si>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</si>
  <si>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</si>
  <si>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</si>
  <si>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</si>
  <si>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</si>
  <si>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</si>
  <si>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</si>
  <si>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</si>
  <si>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</si>
  <si>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</si>
  <si>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</si>
  <si>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</si>
  <si>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</si>
  <si>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</si>
  <si>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</si>
  <si>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</si>
  <si>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</si>
  <si>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</si>
  <si>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</si>
  <si>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</si>
  <si>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</si>
  <si>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</si>
  <si>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</si>
  <si>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</si>
  <si>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</si>
  <si>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</si>
  <si>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</si>
  <si>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</si>
  <si>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</si>
  <si>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</si>
  <si>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</si>
  <si>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</si>
  <si>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</si>
  <si>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</si>
  <si>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</si>
  <si>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</si>
  <si>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</si>
  <si>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</si>
  <si>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</si>
  <si>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</si>
  <si>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</si>
  <si>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</si>
  <si>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</si>
  <si>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</si>
  <si>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</si>
  <si>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</si>
  <si>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</si>
  <si>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</si>
  <si>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</si>
  <si>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</si>
  <si>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</si>
  <si>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</si>
  <si>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</si>
  <si>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</si>
  <si>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</si>
  <si>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</si>
  <si>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</si>
  <si>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</si>
  <si>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</si>
  <si>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</si>
  <si>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</si>
  <si>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</si>
  <si>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</si>
  <si>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</si>
  <si>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</si>
  <si>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</si>
  <si>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</si>
  <si>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</si>
  <si>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</si>
  <si>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</si>
  <si>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</si>
  <si>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</si>
  <si>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</si>
  <si>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</si>
  <si>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</si>
  <si>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</si>
  <si>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</si>
  <si>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</si>
  <si>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</si>
  <si>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</si>
  <si>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</si>
  <si>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</si>
  <si>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</si>
  <si>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</si>
  <si>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</si>
  <si>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</si>
  <si>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</si>
  <si>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</si>
  <si>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</si>
  <si>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</si>
  <si>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</si>
  <si>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</si>
  <si>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</si>
  <si>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</si>
  <si>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</si>
  <si>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</si>
  <si>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</si>
  <si>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</si>
  <si>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</si>
  <si>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</si>
  <si>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</si>
  <si>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</si>
  <si>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</si>
  <si>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</si>
  <si>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</si>
  <si>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</si>
  <si>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</si>
  <si>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</si>
  <si>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</si>
  <si>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</si>
  <si>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</si>
  <si>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</si>
  <si>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</si>
  <si>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</si>
  <si>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</si>
  <si>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</si>
  <si>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</si>
  <si>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</si>
  <si>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</si>
  <si>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</si>
  <si>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</si>
  <si>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</si>
  <si>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</si>
  <si>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</si>
  <si>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</si>
  <si>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</si>
  <si>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</si>
  <si>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</si>
  <si>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</si>
  <si>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</si>
  <si>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</si>
  <si>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</si>
  <si>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</si>
  <si>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</si>
  <si>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</si>
  <si>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</si>
  <si>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</si>
  <si>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</si>
  <si>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</si>
  <si>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</si>
  <si>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</si>
  <si>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</si>
  <si>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</si>
  <si>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</si>
  <si>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</si>
  <si>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</si>
  <si>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</si>
  <si>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</si>
  <si>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</si>
  <si>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</si>
  <si>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</si>
  <si>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</si>
  <si>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</si>
  <si>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</si>
  <si>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</si>
  <si>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</si>
  <si>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</si>
  <si>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</si>
  <si>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</si>
  <si>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</si>
  <si>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</si>
  <si>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</si>
  <si>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</si>
  <si>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</si>
  <si>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</si>
  <si>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</si>
  <si>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</si>
  <si>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</si>
  <si>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</si>
  <si>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</si>
  <si>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</si>
  <si>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</si>
  <si>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</si>
  <si>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</si>
  <si>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</si>
  <si>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</si>
  <si>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</si>
  <si>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</si>
  <si>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</si>
  <si>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</si>
  <si>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</si>
  <si>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</si>
  <si>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</si>
  <si>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</si>
  <si>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</si>
  <si>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</si>
  <si>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</si>
  <si>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</si>
  <si>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</si>
  <si>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</si>
  <si>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</si>
  <si>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</si>
  <si>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</si>
  <si>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</si>
  <si>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</si>
  <si>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</si>
  <si>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</si>
  <si>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</si>
  <si>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</si>
  <si>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</si>
  <si>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</si>
  <si>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</si>
  <si>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</si>
  <si>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</si>
  <si>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</si>
  <si>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医療施行費</t>
    <rPh sb="0" eb="2">
      <t>イリョウ</t>
    </rPh>
    <rPh sb="2" eb="4">
      <t>セコウ</t>
    </rPh>
    <rPh sb="4" eb="5">
      <t>ヒ</t>
    </rPh>
    <phoneticPr fontId="5"/>
  </si>
  <si>
    <t>人事教育局</t>
    <rPh sb="0" eb="2">
      <t>ジンジ</t>
    </rPh>
    <rPh sb="2" eb="5">
      <t>キョウイクキョク</t>
    </rPh>
    <phoneticPr fontId="5"/>
  </si>
  <si>
    <t>衛生官</t>
    <rPh sb="0" eb="2">
      <t>エイセイ</t>
    </rPh>
    <rPh sb="2" eb="3">
      <t>カン</t>
    </rPh>
    <phoneticPr fontId="5"/>
  </si>
  <si>
    <t>衛生官　日下　英司</t>
    <rPh sb="0" eb="2">
      <t>エイセイ</t>
    </rPh>
    <rPh sb="2" eb="3">
      <t>カン</t>
    </rPh>
    <phoneticPr fontId="5"/>
  </si>
  <si>
    <t>○</t>
  </si>
  <si>
    <t>防衛省の職員の給与に関する法律第２２条</t>
    <rPh sb="0" eb="3">
      <t>ボウエイショウ</t>
    </rPh>
    <rPh sb="4" eb="6">
      <t>ショクイン</t>
    </rPh>
    <rPh sb="7" eb="9">
      <t>キュウヨ</t>
    </rPh>
    <rPh sb="10" eb="11">
      <t>カン</t>
    </rPh>
    <rPh sb="13" eb="15">
      <t>ホウリツ</t>
    </rPh>
    <rPh sb="15" eb="16">
      <t>ダイ</t>
    </rPh>
    <rPh sb="18" eb="19">
      <t>ジョウ</t>
    </rPh>
    <phoneticPr fontId="5"/>
  </si>
  <si>
    <t>防衛省職員療養及び補償実施規則</t>
    <rPh sb="0" eb="3">
      <t>ボウエイショウ</t>
    </rPh>
    <rPh sb="3" eb="5">
      <t>ショクイン</t>
    </rPh>
    <rPh sb="5" eb="7">
      <t>リョウヨウ</t>
    </rPh>
    <rPh sb="7" eb="8">
      <t>オヨ</t>
    </rPh>
    <rPh sb="9" eb="11">
      <t>ホショウ</t>
    </rPh>
    <rPh sb="11" eb="13">
      <t>ジッシ</t>
    </rPh>
    <rPh sb="13" eb="15">
      <t>キソク</t>
    </rPh>
    <phoneticPr fontId="5"/>
  </si>
  <si>
    <t>　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薬品、医療用消耗品の購入及び病院運営のための業務委託等の事業である。</t>
  </si>
  <si>
    <t>-</t>
  </si>
  <si>
    <t>　当該経費は、隊員及び家族等に対する平素からの診療や医療従事者への教育訓練のほか、予想し得ない各種事態における隊員の診療等にも使用されるものであり、成果目標等を定量的に示すのは困難である。</t>
  </si>
  <si>
    <t>医薬品等を整備し、自衛隊病院等における適切な医療を提供する。</t>
  </si>
  <si>
    <t>自衛隊病院等の診療体制を整備し、自衛官等の健康の維持を図り、自衛隊の任務遂行のための態勢を構築。</t>
  </si>
  <si>
    <t>診療対象の自衛官等の数</t>
  </si>
  <si>
    <t>人</t>
    <rPh sb="0" eb="1">
      <t>ニン</t>
    </rPh>
    <phoneticPr fontId="5"/>
  </si>
  <si>
    <t>自衛隊病院等、医務室の箇所数</t>
    <rPh sb="0" eb="3">
      <t>ジエイタイ</t>
    </rPh>
    <rPh sb="3" eb="5">
      <t>ビョウイン</t>
    </rPh>
    <rPh sb="5" eb="6">
      <t>トウ</t>
    </rPh>
    <rPh sb="7" eb="10">
      <t>イムシツ</t>
    </rPh>
    <rPh sb="11" eb="13">
      <t>カショ</t>
    </rPh>
    <rPh sb="13" eb="14">
      <t>スウ</t>
    </rPh>
    <phoneticPr fontId="5"/>
  </si>
  <si>
    <t>部内医療機関（箇所）</t>
  </si>
  <si>
    <t>12,172/227,437</t>
  </si>
  <si>
    <t>12.513/226,640</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</si>
  <si>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</si>
  <si>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</si>
  <si>
    <t>－</t>
  </si>
  <si>
    <t>－</t>
    <phoneticPr fontId="5"/>
  </si>
  <si>
    <t>　自衛隊員の壮健性を維持するとともに、各種事態への対処や国内外における多様な任務に対応し得る衛生機能の強化等</t>
    <rPh sb="1" eb="4">
      <t>ジエイタイ</t>
    </rPh>
    <rPh sb="25" eb="27">
      <t>タイショ</t>
    </rPh>
    <rPh sb="28" eb="31">
      <t>コクナイガイ</t>
    </rPh>
    <phoneticPr fontId="5"/>
  </si>
  <si>
    <t>各種事態時の実効的な衛生機能を確保するための態勢等を整備。</t>
    <rPh sb="0" eb="2">
      <t>カクシュ</t>
    </rPh>
    <rPh sb="2" eb="4">
      <t>ジタイ</t>
    </rPh>
    <rPh sb="4" eb="5">
      <t>ジ</t>
    </rPh>
    <rPh sb="6" eb="8">
      <t>ジッコウ</t>
    </rPh>
    <rPh sb="8" eb="9">
      <t>テキ</t>
    </rPh>
    <rPh sb="10" eb="12">
      <t>エイセイ</t>
    </rPh>
    <rPh sb="12" eb="14">
      <t>キノウ</t>
    </rPh>
    <rPh sb="15" eb="17">
      <t>カクホ</t>
    </rPh>
    <rPh sb="22" eb="24">
      <t>タイセイ</t>
    </rPh>
    <rPh sb="24" eb="25">
      <t>トウ</t>
    </rPh>
    <rPh sb="26" eb="28">
      <t>セイビ</t>
    </rPh>
    <phoneticPr fontId="5"/>
  </si>
  <si>
    <t>令和５年度</t>
    <rPh sb="0" eb="2">
      <t>レイワ</t>
    </rPh>
    <rPh sb="3" eb="5">
      <t>ネンド</t>
    </rPh>
    <rPh sb="4" eb="5">
      <t>ド</t>
    </rPh>
    <phoneticPr fontId="5"/>
  </si>
  <si>
    <t>実効的な衛生機能を下支えする教育基盤の整備。</t>
    <rPh sb="0" eb="2">
      <t>ジッコウ</t>
    </rPh>
    <rPh sb="2" eb="3">
      <t>テキ</t>
    </rPh>
    <rPh sb="4" eb="6">
      <t>エイセイ</t>
    </rPh>
    <rPh sb="6" eb="8">
      <t>キノウ</t>
    </rPh>
    <rPh sb="9" eb="10">
      <t>シタ</t>
    </rPh>
    <rPh sb="10" eb="11">
      <t>ササ</t>
    </rPh>
    <rPh sb="14" eb="16">
      <t>キョウイク</t>
    </rPh>
    <rPh sb="16" eb="18">
      <t>キバン</t>
    </rPh>
    <rPh sb="19" eb="21">
      <t>セイビ</t>
    </rPh>
    <phoneticPr fontId="5"/>
  </si>
  <si>
    <t>令和５年度</t>
    <rPh sb="0" eb="1">
      <t>レイ</t>
    </rPh>
    <rPh sb="1" eb="2">
      <t>カズ</t>
    </rPh>
    <rPh sb="3" eb="5">
      <t>ネンド</t>
    </rPh>
    <rPh sb="4" eb="5">
      <t>ド</t>
    </rPh>
    <phoneticPr fontId="5"/>
  </si>
  <si>
    <t>医官の低充足の改善と医官等の要員養成の充実・強化</t>
    <rPh sb="0" eb="2">
      <t>イカン</t>
    </rPh>
    <rPh sb="3" eb="4">
      <t>テイ</t>
    </rPh>
    <rPh sb="4" eb="6">
      <t>ジュウソク</t>
    </rPh>
    <rPh sb="7" eb="9">
      <t>カイゼン</t>
    </rPh>
    <rPh sb="10" eb="12">
      <t>イカン</t>
    </rPh>
    <rPh sb="12" eb="13">
      <t>トウ</t>
    </rPh>
    <rPh sb="14" eb="16">
      <t>ヨウイン</t>
    </rPh>
    <rPh sb="16" eb="18">
      <t>ヨウセイ</t>
    </rPh>
    <rPh sb="19" eb="21">
      <t>ジュウジツ</t>
    </rPh>
    <rPh sb="22" eb="24">
      <t>キョウカ</t>
    </rPh>
    <phoneticPr fontId="5"/>
  </si>
  <si>
    <t>自衛隊衛生の将来体制の検討・整理</t>
    <rPh sb="0" eb="3">
      <t>ジエイタイ</t>
    </rPh>
    <rPh sb="3" eb="5">
      <t>エイセイ</t>
    </rPh>
    <rPh sb="6" eb="8">
      <t>ショウライ</t>
    </rPh>
    <rPh sb="8" eb="10">
      <t>タイセイ</t>
    </rPh>
    <rPh sb="11" eb="13">
      <t>ケントウ</t>
    </rPh>
    <rPh sb="14" eb="16">
      <t>セイリ</t>
    </rPh>
    <phoneticPr fontId="5"/>
  </si>
  <si>
    <t>‐</t>
  </si>
  <si>
    <t>有</t>
  </si>
  <si>
    <t>国民や社会のニーズの把握は困難</t>
    <rPh sb="0" eb="2">
      <t>コクミン</t>
    </rPh>
    <rPh sb="3" eb="5">
      <t>シャカイ</t>
    </rPh>
    <rPh sb="10" eb="12">
      <t>ハアク</t>
    </rPh>
    <rPh sb="13" eb="15">
      <t>コンナン</t>
    </rPh>
    <phoneticPr fontId="5"/>
  </si>
  <si>
    <t>防衛省・自衛隊の多様な任務に不可欠な事業であり、国が実施すべき事業</t>
    <rPh sb="0" eb="3">
      <t>ボウエイショウ</t>
    </rPh>
    <rPh sb="4" eb="7">
      <t>ジエイタイ</t>
    </rPh>
    <rPh sb="8" eb="10">
      <t>タヨウ</t>
    </rPh>
    <rPh sb="11" eb="13">
      <t>ニンム</t>
    </rPh>
    <rPh sb="14" eb="17">
      <t>フカケツ</t>
    </rPh>
    <rPh sb="18" eb="20">
      <t>ジギョウ</t>
    </rPh>
    <rPh sb="24" eb="25">
      <t>クニ</t>
    </rPh>
    <rPh sb="26" eb="28">
      <t>ジッシ</t>
    </rPh>
    <rPh sb="31" eb="33">
      <t>ジギョウ</t>
    </rPh>
    <phoneticPr fontId="5"/>
  </si>
  <si>
    <t>契約件数の９割以上が一般競争入札もしくは競争性のある随意契約である。</t>
    <rPh sb="0" eb="2">
      <t>ケイヤク</t>
    </rPh>
    <rPh sb="2" eb="4">
      <t>ケンスウ</t>
    </rPh>
    <rPh sb="6" eb="7">
      <t>ワリ</t>
    </rPh>
    <rPh sb="7" eb="9">
      <t>イジョウ</t>
    </rPh>
    <rPh sb="10" eb="12">
      <t>イッパン</t>
    </rPh>
    <rPh sb="12" eb="14">
      <t>キョウソウ</t>
    </rPh>
    <rPh sb="14" eb="16">
      <t>ニュウサツ</t>
    </rPh>
    <rPh sb="20" eb="23">
      <t>キョウソウセイ</t>
    </rPh>
    <rPh sb="26" eb="28">
      <t>ズイイ</t>
    </rPh>
    <rPh sb="28" eb="30">
      <t>ケイヤク</t>
    </rPh>
    <phoneticPr fontId="5"/>
  </si>
  <si>
    <t>契約行為に基づく支出</t>
    <rPh sb="0" eb="2">
      <t>ケイヤク</t>
    </rPh>
    <rPh sb="2" eb="4">
      <t>コウイ</t>
    </rPh>
    <rPh sb="5" eb="6">
      <t>モト</t>
    </rPh>
    <rPh sb="8" eb="10">
      <t>シシュツ</t>
    </rPh>
    <phoneticPr fontId="5"/>
  </si>
  <si>
    <t>競争性のある契約行為に基づく費用であり、妥当である。</t>
  </si>
  <si>
    <t>下請け等はない</t>
    <rPh sb="0" eb="2">
      <t>シタウ</t>
    </rPh>
    <rPh sb="3" eb="4">
      <t>トウ</t>
    </rPh>
    <phoneticPr fontId="5"/>
  </si>
  <si>
    <t>限定されている</t>
    <rPh sb="0" eb="2">
      <t>ゲンテイ</t>
    </rPh>
    <phoneticPr fontId="5"/>
  </si>
  <si>
    <t>点検結果に記載</t>
    <rPh sb="0" eb="2">
      <t>テンケン</t>
    </rPh>
    <rPh sb="2" eb="4">
      <t>ケッカ</t>
    </rPh>
    <rPh sb="5" eb="7">
      <t>キサイ</t>
    </rPh>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</si>
  <si>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</si>
  <si>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</si>
  <si>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活動実績数が当初見込みと同数のため見込みに見合ったものである。</t>
  </si>
  <si>
    <t>適切に活用されている</t>
  </si>
  <si>
    <t>【国費投入の必要性・事業の有効性】
　自衛隊衛生は、国内外における自衛隊の各種行動に対する衛生支援をはじめ、災害派遣における被災者への医療支援、国際平和協力活動における医療支援、平時においては自衛隊員に対して心身の健康を維持するための診療・健康管理等を実施しており、自衛隊の各種任務を遂行する部隊の人的戦力を最大限発揮するために必要不可欠なものとなっている。また防衛省・自衛隊の任務の特性から、自己完結性が重要であり、衛生部隊や自衛隊病院等における医療の提供に必要な医薬品や医療用消耗品の購入等については、防衛省が実施することが適切である。
【事業の効率性】
　・後発医薬品の使用促進について、政府においては｢経済財政改革の基本方針２００７｣（平成１９年６月閣議決定）により、｢平成２４年度までに、後発医薬品の数量シェアを３０％以上にする｣という目標を掲げていたが、平成２５年４月、厚生労働省医政局経済課より提示されたロードマップでは目標値を新たに６０％として設定され、さらに平成２７年６月の閣議決定において、平成２９年度中に７０％以上とするとともに、平成３０年度から平成３２年度末までの間のなるべく早い時期に「８０％以上」とする目標が定められた。
防衛省・自衛隊において後発医薬品については、使用状況のフォローアップや自衛隊病院等後発医薬品採用リストの活用、積極的な一般競争契約の採用による医薬品の購入等を実施することにより、平成２１年度に政府目標である３０％を達成し、以降採用率を伸ばしており、平成２９年度においても政府目標である９０％を達成するなど、更なる後発医薬品の使用について努めていくところである。
　・当該経費の支出先・使途については、民間会社への資金の流れを調査したところ、支出先は医療用医薬品取扱業者等であり問題ないことを確認。また、契約方法や執行についても適正に処理されている。
【総合評価】
　医療施行費は、防衛省・自衛隊の任務遂行に必要不可欠な事業である。</t>
    <rPh sb="461" eb="462">
      <t>チュウ</t>
    </rPh>
    <phoneticPr fontId="5"/>
  </si>
  <si>
    <t>更なる後発医薬品の使用促進に努める。</t>
  </si>
  <si>
    <t>医療費</t>
    <rPh sb="0" eb="2">
      <t>イリョウ</t>
    </rPh>
    <rPh sb="2" eb="3">
      <t>ヒ</t>
    </rPh>
    <phoneticPr fontId="5"/>
  </si>
  <si>
    <t>営舎費</t>
    <rPh sb="0" eb="2">
      <t>エイシャ</t>
    </rPh>
    <rPh sb="2" eb="3">
      <t>ヒ</t>
    </rPh>
    <phoneticPr fontId="5"/>
  </si>
  <si>
    <t>0008</t>
    <phoneticPr fontId="5"/>
  </si>
  <si>
    <t>0465</t>
    <phoneticPr fontId="5"/>
  </si>
  <si>
    <t>0361</t>
    <phoneticPr fontId="5"/>
  </si>
  <si>
    <t>0205</t>
    <phoneticPr fontId="5"/>
  </si>
  <si>
    <t>0269</t>
    <phoneticPr fontId="5"/>
  </si>
  <si>
    <t>0264</t>
    <phoneticPr fontId="5"/>
  </si>
  <si>
    <t>0254</t>
    <phoneticPr fontId="5"/>
  </si>
  <si>
    <t>医療施行費</t>
    <rPh sb="0" eb="2">
      <t>イリョウ</t>
    </rPh>
    <rPh sb="2" eb="4">
      <t>セコウ</t>
    </rPh>
    <rPh sb="4" eb="5">
      <t>ヒ</t>
    </rPh>
    <phoneticPr fontId="5"/>
  </si>
  <si>
    <t>医薬費及び医薬用消耗品の取得</t>
    <rPh sb="0" eb="2">
      <t>イヤク</t>
    </rPh>
    <rPh sb="2" eb="3">
      <t>ヒ</t>
    </rPh>
    <rPh sb="3" eb="4">
      <t>オヨ</t>
    </rPh>
    <rPh sb="5" eb="7">
      <t>イヤク</t>
    </rPh>
    <rPh sb="7" eb="8">
      <t>ヨウ</t>
    </rPh>
    <rPh sb="8" eb="11">
      <t>ショウモウヒン</t>
    </rPh>
    <rPh sb="12" eb="14">
      <t>シュトク</t>
    </rPh>
    <phoneticPr fontId="5"/>
  </si>
  <si>
    <t>A.アルフレッサ（株）</t>
    <rPh sb="8" eb="11">
      <t>カブ</t>
    </rPh>
    <phoneticPr fontId="5"/>
  </si>
  <si>
    <t>B.日本赤十字社</t>
    <rPh sb="2" eb="4">
      <t>ニホン</t>
    </rPh>
    <rPh sb="4" eb="7">
      <t>セキジュウジ</t>
    </rPh>
    <rPh sb="7" eb="8">
      <t>シャ</t>
    </rPh>
    <phoneticPr fontId="5"/>
  </si>
  <si>
    <t>アルフレッサ（株）</t>
    <rPh sb="6" eb="9">
      <t>カブ</t>
    </rPh>
    <phoneticPr fontId="5"/>
  </si>
  <si>
    <t>（株）スズケン</t>
    <rPh sb="0" eb="3">
      <t>カブ</t>
    </rPh>
    <phoneticPr fontId="5"/>
  </si>
  <si>
    <t>（株）イノメディックス</t>
    <rPh sb="0" eb="3">
      <t>カブ</t>
    </rPh>
    <phoneticPr fontId="5"/>
  </si>
  <si>
    <t>東邦薬品（株）</t>
    <rPh sb="0" eb="2">
      <t>トウホウ</t>
    </rPh>
    <rPh sb="2" eb="4">
      <t>ヤクヒン</t>
    </rPh>
    <rPh sb="4" eb="7">
      <t>カブ</t>
    </rPh>
    <phoneticPr fontId="5"/>
  </si>
  <si>
    <t>（株）ヘルス</t>
    <rPh sb="0" eb="3">
      <t>カブ</t>
    </rPh>
    <phoneticPr fontId="5"/>
  </si>
  <si>
    <t>（株）メディセオ</t>
    <rPh sb="0" eb="3">
      <t>カブ</t>
    </rPh>
    <phoneticPr fontId="5"/>
  </si>
  <si>
    <t>（株）栗原医療器械店</t>
    <rPh sb="0" eb="3">
      <t>カブ</t>
    </rPh>
    <rPh sb="3" eb="5">
      <t>クリハラ</t>
    </rPh>
    <rPh sb="5" eb="7">
      <t>イリョウ</t>
    </rPh>
    <rPh sb="7" eb="9">
      <t>キカイ</t>
    </rPh>
    <rPh sb="9" eb="10">
      <t>テン</t>
    </rPh>
    <phoneticPr fontId="5"/>
  </si>
  <si>
    <t>（株）アスト</t>
    <rPh sb="0" eb="3">
      <t>カブ</t>
    </rPh>
    <phoneticPr fontId="5"/>
  </si>
  <si>
    <t>（株）ニチイ学館</t>
    <rPh sb="0" eb="3">
      <t>カブ</t>
    </rPh>
    <rPh sb="6" eb="8">
      <t>ガッカン</t>
    </rPh>
    <phoneticPr fontId="5"/>
  </si>
  <si>
    <t>（株）ＭＭコーポレーション</t>
    <rPh sb="0" eb="3">
      <t>カブ</t>
    </rPh>
    <phoneticPr fontId="5"/>
  </si>
  <si>
    <t>日本赤十字社</t>
    <rPh sb="0" eb="2">
      <t>ニホン</t>
    </rPh>
    <rPh sb="2" eb="6">
      <t>セキジュウジシャ</t>
    </rPh>
    <phoneticPr fontId="5"/>
  </si>
  <si>
    <t>（株）皆藤製作所</t>
    <rPh sb="0" eb="3">
      <t>カブ</t>
    </rPh>
    <rPh sb="3" eb="5">
      <t>カイトウ</t>
    </rPh>
    <rPh sb="5" eb="8">
      <t>セイサクショ</t>
    </rPh>
    <phoneticPr fontId="5"/>
  </si>
  <si>
    <t>（株）ムトウ</t>
    <rPh sb="0" eb="3">
      <t>カブ</t>
    </rPh>
    <phoneticPr fontId="5"/>
  </si>
  <si>
    <t>新成物産（株）</t>
    <rPh sb="0" eb="2">
      <t>シンセイ</t>
    </rPh>
    <rPh sb="2" eb="4">
      <t>ブッサン</t>
    </rPh>
    <rPh sb="4" eb="7">
      <t>カブ</t>
    </rPh>
    <phoneticPr fontId="5"/>
  </si>
  <si>
    <t>ノアインターナショナル（株）</t>
    <rPh sb="11" eb="14">
      <t>カブ</t>
    </rPh>
    <phoneticPr fontId="5"/>
  </si>
  <si>
    <t>ケーオーデンタル(株)</t>
    <rPh sb="8" eb="11">
      <t>カブ</t>
    </rPh>
    <phoneticPr fontId="5"/>
  </si>
  <si>
    <t>（株）ソラスト</t>
    <rPh sb="0" eb="3">
      <t>カブ</t>
    </rPh>
    <phoneticPr fontId="5"/>
  </si>
  <si>
    <t>アムロジピン錠５ｍｇ「明治」</t>
    <phoneticPr fontId="5"/>
  </si>
  <si>
    <t>ビクタルビ配合錠</t>
    <phoneticPr fontId="5"/>
  </si>
  <si>
    <t>バッグ　ディスポーザブル吸引バッグ　フィットフィックス　他１０品目</t>
    <phoneticPr fontId="5"/>
  </si>
  <si>
    <t>プランルカスト錠２２５「ＥＫ」</t>
    <phoneticPr fontId="5"/>
  </si>
  <si>
    <t>ヒュミラ皮下注４０ｍｇペン０．４ｍＬ</t>
    <phoneticPr fontId="5"/>
  </si>
  <si>
    <t>ＡＥＤ用バッテリー（ＦＲ３用）以下２品目</t>
    <phoneticPr fontId="5"/>
  </si>
  <si>
    <t>ウルトラサート　ＬＴ　他８品目</t>
    <phoneticPr fontId="5"/>
  </si>
  <si>
    <t>Ｖａｌｉａｎｔ　Ｎａｖｉｏｎ胸部ステントグラフト　他２品目</t>
    <phoneticPr fontId="5"/>
  </si>
  <si>
    <t>医事会計派遣業務</t>
    <phoneticPr fontId="5"/>
  </si>
  <si>
    <t>ハイブリッドグローブさくら　他２品目</t>
    <phoneticPr fontId="5"/>
  </si>
  <si>
    <t>赤血球液ーLR「日赤」</t>
    <phoneticPr fontId="5"/>
  </si>
  <si>
    <t>感染症対策用防護服</t>
    <phoneticPr fontId="5"/>
  </si>
  <si>
    <t>非天然ゴム製検査・検診用手袋</t>
    <phoneticPr fontId="5"/>
  </si>
  <si>
    <t>感染防護服セット，医療従事者用</t>
    <phoneticPr fontId="5"/>
  </si>
  <si>
    <t>モデュラーローテーティングヒンジ脛骨インサート、</t>
    <phoneticPr fontId="5"/>
  </si>
  <si>
    <t>フリップカッターⅡ</t>
    <phoneticPr fontId="5"/>
  </si>
  <si>
    <t>ＳＡＲＳコロナウイルス抗原キット</t>
    <phoneticPr fontId="5"/>
  </si>
  <si>
    <t>歯科鋳造用金銀パラジウム合金</t>
    <phoneticPr fontId="5"/>
  </si>
  <si>
    <t>医療事務の部外委託</t>
    <phoneticPr fontId="5"/>
  </si>
  <si>
    <t>眼内レンズＨＯＹＡ－ＰＳ　ＡＦ－１（ＵＹ）</t>
    <phoneticPr fontId="5"/>
  </si>
  <si>
    <t>-</t>
    <phoneticPr fontId="5"/>
  </si>
  <si>
    <t>12.846/226,640</t>
    <phoneticPr fontId="5"/>
  </si>
  <si>
    <t>12,202/226,640</t>
    <phoneticPr fontId="5"/>
  </si>
  <si>
    <t>執行実績額（Ｘ）／対象人員（Ｙ）　　　　　　　　　　　　</t>
    <phoneticPr fontId="5"/>
  </si>
  <si>
    <t>百万円／人</t>
    <rPh sb="0" eb="3">
      <t>ヒャクマンエン</t>
    </rPh>
    <rPh sb="4" eb="5">
      <t>ニン</t>
    </rPh>
    <phoneticPr fontId="5"/>
  </si>
  <si>
    <t>Ｘ／Ｙ</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</si>
  <si>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●国際感染症患者搬送に係る運用構想の具体化を図るため、各種要領の精緻化を行った。また、高機能型アイソレーターが納入された。
●自衛隊病院の拠点化・高機能化を図るため、入間病院（仮称）にあっては本体工事（第Ⅱ期）を、横須賀病院にあっては建替のための基本検討を開始し、各病院の整備を着実に実施した。
●令和２年度予算において、入間病院（仮称）建設のための本体工事（第Ⅲ期）として約５２億円、横須賀病院建替のための基本設計として約１.１億円、福岡病院建替のための土壌汚染調査として約０.１億円を計上した。また、平素からの自衛隊の衛生運用に係る統制・調整を行うため、統合幕僚監部の組織機能強化を図った。</t>
    <phoneticPr fontId="5"/>
  </si>
  <si>
    <t>●陸上自衛隊衛生学校に加え自衛隊横須賀病院も、第一線救護衛生員の教育訓練を開始した。
●戦傷医療対処能力（患者後送含む）の維持・向上に繋がる教育訓練等及び各自衛隊共通の養成課程の一元化等、検討を実施した。</t>
    <phoneticPr fontId="5"/>
  </si>
  <si>
    <t>●兼業先の拡充や通修制度の日数制限の撤廃といった研修・診療機会の拡充施策の利用を促進をするために、防衛医科大学校病院で研修する医官や防衛医科大学校学生に対して教育を累次行った。
●防衛医科大学校病院として７対１看護体制の導入に向けて、看護師の定員増、フルタイム非常勤の活用等による体制整備を行った。
●看護官研修の充実を図るため、外傷患者等に対する救急初期対応能力等の向上を図る救急等看護技術研修に必要な基盤の整備を行った。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●防衛医科大学校における研究機能の強化を図るため、令和２年度予算において防衛医学先端研究の研究分野・課題を４分野６課題から６分野１１課題へ拡充した。</t>
    <phoneticPr fontId="5"/>
  </si>
  <si>
    <t>●衛生の将来体制の検討の資とするため、諸外国の衛生関係者との意見交換を実施した。
●令和２年度予算において、衛生機能の諸課題の解決に向けた諸外国の取組・体制整備等に関する調査経費として、約３千６百万円を計上した。</t>
    <phoneticPr fontId="5"/>
  </si>
  <si>
    <t>　自衛隊衛生は、平素からの隊員等への健康管理（健康診断、診療等）に加え、東日本大震災・熊本地震等の国内の災害派遣、南スーダン等の国際平和協力業務、ソマリア沖・アデン湾での海賊対処活動等のような国内外における自衛隊の任務を円滑かつ効率的・効果的に遂行できるよう、衛生部隊及び自衛隊病院等において必要な医療を提供することを目的としている。</t>
    <phoneticPr fontId="5"/>
  </si>
  <si>
    <t>自衛隊衛生は、平素からの隊員等への健康管理（健康診断、診療等）に加え、東日本大震災・熊本地震等の国内の災害派遣、南スーダン等の国際平和協力業務、ソマリア沖・アデン湾での海賊対処活動等のような国内外における自衛隊の任務を円滑かつ効率的・効果的に遂行できるよう、衛生部隊及び自衛隊病院等において必要な医療を提供することを目的としている。</t>
    <phoneticPr fontId="5"/>
  </si>
  <si>
    <t>自衛隊の各種任務を遂行する部隊の人的戦力を最大限発揮するために必要不可欠な事業である。</t>
    <phoneticPr fontId="5"/>
  </si>
  <si>
    <t>-</t>
    <phoneticPr fontId="5"/>
  </si>
  <si>
    <t>・外部有識者抽出点検の対象外である。</t>
    <phoneticPr fontId="5"/>
  </si>
  <si>
    <t>・高落札率が継続していることから、更なる応札者等の拡大の検討を行うとともに、コスト低減や効率化に向けた工夫の検討に努められたい。</t>
    <phoneticPr fontId="5"/>
  </si>
  <si>
    <t>・高落札率の要因を分析するとともに仕様書の見直し等による更なる応札者の拡大に努める。
・引き続き、実績単価等の適正単価の採用、必要数量の精査等によりコスト縮減に努める（縮減額：△１５，８９１千円）。</t>
    <rPh sb="1" eb="2">
      <t>コウ</t>
    </rPh>
    <rPh sb="2" eb="4">
      <t>ラクサツ</t>
    </rPh>
    <rPh sb="4" eb="5">
      <t>リツ</t>
    </rPh>
    <rPh sb="6" eb="8">
      <t>ヨウイン</t>
    </rPh>
    <rPh sb="9" eb="11">
      <t>ブンセキ</t>
    </rPh>
    <rPh sb="17" eb="20">
      <t>シヨウショ</t>
    </rPh>
    <rPh sb="21" eb="23">
      <t>ミナオ</t>
    </rPh>
    <rPh sb="24" eb="25">
      <t>トウ</t>
    </rPh>
    <rPh sb="28" eb="29">
      <t>サラ</t>
    </rPh>
    <rPh sb="31" eb="33">
      <t>オウサツ</t>
    </rPh>
    <rPh sb="33" eb="34">
      <t>シャ</t>
    </rPh>
    <rPh sb="35" eb="37">
      <t>カクダイ</t>
    </rPh>
    <rPh sb="38" eb="39">
      <t>ツト</t>
    </rPh>
    <phoneticPr fontId="5"/>
  </si>
  <si>
    <t>縮減</t>
  </si>
  <si>
    <t>病院等で使用する薬品単価の増減、整備所要の増減</t>
    <rPh sb="0" eb="2">
      <t>ビョウイン</t>
    </rPh>
    <rPh sb="2" eb="3">
      <t>トウ</t>
    </rPh>
    <rPh sb="4" eb="6">
      <t>シヨウ</t>
    </rPh>
    <rPh sb="8" eb="10">
      <t>ヤクヒン</t>
    </rPh>
    <rPh sb="10" eb="12">
      <t>タンカ</t>
    </rPh>
    <rPh sb="13" eb="15">
      <t>ゾウゲン</t>
    </rPh>
    <rPh sb="16" eb="18">
      <t>セイビ</t>
    </rPh>
    <rPh sb="18" eb="20">
      <t>ショヨウ</t>
    </rPh>
    <rPh sb="21" eb="23">
      <t>ゾウゲン</t>
    </rPh>
    <phoneticPr fontId="5"/>
  </si>
  <si>
    <t>産科医療保障制度掛金</t>
    <phoneticPr fontId="5"/>
  </si>
  <si>
    <t>C.（公財）日本医療機能評価機構</t>
    <phoneticPr fontId="5"/>
  </si>
  <si>
    <t>（公財）日本医療機能評価機構</t>
    <phoneticPr fontId="5"/>
  </si>
  <si>
    <t>非常勤賃金</t>
    <rPh sb="0" eb="3">
      <t>ヒジョウキン</t>
    </rPh>
    <rPh sb="3" eb="5">
      <t>チンギン</t>
    </rPh>
    <phoneticPr fontId="5"/>
  </si>
  <si>
    <t>個人</t>
    <rPh sb="0" eb="2">
      <t>コジン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</si>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</sst>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66675</xdr:colOff>
          <xdr:row>747</xdr:row>
          <xdr:rowOff>257175</xdr:rowOff>
        </xdr:from>
        <xdr:to>
          <xdr:col>49</xdr:col>
          <xdr:colOff>47625</xdr:colOff>
          <xdr:row>765</xdr:row>
          <xdr:rowOff>561975</xdr:rowOff>
        </xdr:to>
        <xdr:sp macro="" textlink="">
          <xdr:nvSpPr>
            <xdr:cNvPr id="1025" name="オブジェクト 3" hidden="1">
              <a:extLst>
                <a:ext uri="{63B3BB69-23CF-44E3-9099-C40C66FF867C}">
                  <a14:compatExt spid="_x0000_s102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41</xdr:col>
      <xdr:colOff>71439</xdr:colOff>
      <xdr:row>760</xdr:row>
      <xdr:rowOff>1</xdr:rowOff>
    </xdr:from>
    <xdr:to>
      <xdr:col>43</xdr:col>
      <xdr:colOff>83344</xdr:colOff>
      <xdr:row>761</xdr:row>
      <xdr:rowOff>0</xdr:rowOff>
    </xdr:to>
    <xdr:sp macro="" textlink="">
      <xdr:nvSpPr>
        <xdr:cNvPr id="3" name="正方形/長方形 2"/>
        <xdr:cNvSpPr/>
      </xdr:nvSpPr>
      <xdr:spPr>
        <a:xfrm>
          <a:off x="8370095" y="66555939"/>
          <a:ext cx="416718" cy="3571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mn-ea"/>
              <a:ea typeface="+mn-ea"/>
            </a:rPr>
            <a:t>Ｃ</a:t>
          </a:r>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912" sqref="BG9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712</v>
      </c>
      <c r="AK2" s="946"/>
      <c r="AL2" s="946"/>
      <c r="AM2" s="946"/>
      <c r="AN2" s="98" t="s">
        <v>406</v>
      </c>
      <c r="AO2" s="946">
        <v>20</v>
      </c>
      <c r="AP2" s="946"/>
      <c r="AQ2" s="946"/>
      <c r="AR2" s="99" t="s">
        <v>711</v>
      </c>
      <c r="AS2" s="952">
        <v>279</v>
      </c>
      <c r="AT2" s="952"/>
      <c r="AU2" s="952"/>
      <c r="AV2" s="98" t="str">
        <f>IF(AW2="","","-")</f>
        <v/>
      </c>
      <c r="AW2" s="912"/>
      <c r="AX2" s="912"/>
    </row>
    <row r="3" spans="1:50" ht="21" customHeight="1" thickBot="1" x14ac:dyDescent="0.2">
      <c r="A3" s="865" t="s">
        <v>704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713</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445</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720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819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701</v>
      </c>
      <c r="AE12" s="444"/>
      <c r="AF12" s="444"/>
      <c r="AG12" s="444"/>
      <c r="AH12" s="444"/>
      <c r="AI12" s="444"/>
      <c r="AJ12" s="445"/>
      <c r="AK12" s="449" t="s">
        <v>705</v>
      </c>
      <c r="AL12" s="444"/>
      <c r="AM12" s="444"/>
      <c r="AN12" s="444"/>
      <c r="AO12" s="444"/>
      <c r="AP12" s="444"/>
      <c r="AQ12" s="445"/>
      <c r="AR12" s="449" t="s">
        <v>706</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12106</v>
      </c>
      <c r="Q13" s="659"/>
      <c r="R13" s="659"/>
      <c r="S13" s="659"/>
      <c r="T13" s="659"/>
      <c r="U13" s="659"/>
      <c r="V13" s="660"/>
      <c r="W13" s="658">
        <v>12422</v>
      </c>
      <c r="X13" s="659"/>
      <c r="Y13" s="659"/>
      <c r="Z13" s="659"/>
      <c r="AA13" s="659"/>
      <c r="AB13" s="659"/>
      <c r="AC13" s="660"/>
      <c r="AD13" s="658">
        <v>12373</v>
      </c>
      <c r="AE13" s="659"/>
      <c r="AF13" s="659"/>
      <c r="AG13" s="659"/>
      <c r="AH13" s="659"/>
      <c r="AI13" s="659"/>
      <c r="AJ13" s="660"/>
      <c r="AK13" s="658">
        <v>12202</v>
      </c>
      <c r="AL13" s="659"/>
      <c r="AM13" s="659"/>
      <c r="AN13" s="659"/>
      <c r="AO13" s="659"/>
      <c r="AP13" s="659"/>
      <c r="AQ13" s="660"/>
      <c r="AR13" s="921">
        <v>12479</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v>25</v>
      </c>
      <c r="Q14" s="659"/>
      <c r="R14" s="659"/>
      <c r="S14" s="659"/>
      <c r="T14" s="659"/>
      <c r="U14" s="659"/>
      <c r="V14" s="660"/>
      <c r="W14" s="658" t="s">
        <v>722</v>
      </c>
      <c r="X14" s="659"/>
      <c r="Y14" s="659"/>
      <c r="Z14" s="659"/>
      <c r="AA14" s="659"/>
      <c r="AB14" s="659"/>
      <c r="AC14" s="660"/>
      <c r="AD14" s="658">
        <v>860</v>
      </c>
      <c r="AE14" s="659"/>
      <c r="AF14" s="659"/>
      <c r="AG14" s="659"/>
      <c r="AH14" s="659"/>
      <c r="AI14" s="659"/>
      <c r="AJ14" s="660"/>
      <c r="AK14" s="658" t="s">
        <v>809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t="s">
        <v>809</v>
      </c>
      <c r="AL15" s="659"/>
      <c r="AM15" s="659"/>
      <c r="AN15" s="659"/>
      <c r="AO15" s="659"/>
      <c r="AP15" s="659"/>
      <c r="AQ15" s="660"/>
      <c r="AR15" s="658" t="s">
        <v>833</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t="s">
        <v>809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45</v>
      </c>
      <c r="Q17" s="659"/>
      <c r="R17" s="659"/>
      <c r="S17" s="659"/>
      <c r="T17" s="659"/>
      <c r="U17" s="659"/>
      <c r="V17" s="660"/>
      <c r="W17" s="658">
        <v>17</v>
      </c>
      <c r="X17" s="659"/>
      <c r="Y17" s="659"/>
      <c r="Z17" s="659"/>
      <c r="AA17" s="659"/>
      <c r="AB17" s="659"/>
      <c r="AC17" s="660"/>
      <c r="AD17" s="658">
        <v>163</v>
      </c>
      <c r="AE17" s="659"/>
      <c r="AF17" s="659"/>
      <c r="AG17" s="659"/>
      <c r="AH17" s="659"/>
      <c r="AI17" s="659"/>
      <c r="AJ17" s="660"/>
      <c r="AK17" s="658" t="s">
        <v>809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12176</v>
      </c>
      <c r="Q18" s="877"/>
      <c r="R18" s="877"/>
      <c r="S18" s="877"/>
      <c r="T18" s="877"/>
      <c r="U18" s="877"/>
      <c r="V18" s="878"/>
      <c r="W18" s="876">
        <f>SUM(W13:AC17)</f>
        <v>12439</v>
      </c>
      <c r="X18" s="877"/>
      <c r="Y18" s="877"/>
      <c r="Z18" s="877"/>
      <c r="AA18" s="877"/>
      <c r="AB18" s="877"/>
      <c r="AC18" s="878"/>
      <c r="AD18" s="876">
        <f>SUM(AD13:AJ17)</f>
        <v>13396</v>
      </c>
      <c r="AE18" s="877"/>
      <c r="AF18" s="877"/>
      <c r="AG18" s="877"/>
      <c r="AH18" s="877"/>
      <c r="AI18" s="877"/>
      <c r="AJ18" s="878"/>
      <c r="AK18" s="876">
        <f>SUM(AK13:AQ17)</f>
        <v>12202</v>
      </c>
      <c r="AL18" s="877"/>
      <c r="AM18" s="877"/>
      <c r="AN18" s="877"/>
      <c r="AO18" s="877"/>
      <c r="AP18" s="877"/>
      <c r="AQ18" s="878"/>
      <c r="AR18" s="876">
        <f>SUM(AR13:AX17)</f>
        <v>12479</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12172</v>
      </c>
      <c r="Q19" s="659"/>
      <c r="R19" s="659"/>
      <c r="S19" s="659"/>
      <c r="T19" s="659"/>
      <c r="U19" s="659"/>
      <c r="V19" s="660"/>
      <c r="W19" s="658">
        <v>12513</v>
      </c>
      <c r="X19" s="659"/>
      <c r="Y19" s="659"/>
      <c r="Z19" s="659"/>
      <c r="AA19" s="659"/>
      <c r="AB19" s="659"/>
      <c r="AC19" s="660"/>
      <c r="AD19" s="658">
        <v>12846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0.99967148488830482</v>
      </c>
      <c r="Q20" s="316"/>
      <c r="R20" s="316"/>
      <c r="S20" s="316"/>
      <c r="T20" s="316"/>
      <c r="U20" s="316"/>
      <c r="V20" s="316"/>
      <c r="W20" s="316">
        <f t="shared" ref="W20" si="0">IF(W18=0, "-", SUM(W19)/W18)</f>
        <v>1.0059490312726103</v>
      </c>
      <c r="X20" s="316"/>
      <c r="Y20" s="316"/>
      <c r="Z20" s="316"/>
      <c r="AA20" s="316"/>
      <c r="AB20" s="316"/>
      <c r="AC20" s="316"/>
      <c r="AD20" s="316">
        <f t="shared" ref="AD20" si="1">IF(AD18=0, "-", SUM(AD19)/AD18)</f>
        <v>0.95894296805016421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353</v>
      </c>
      <c r="H21" s="315"/>
      <c r="I21" s="315"/>
      <c r="J21" s="315"/>
      <c r="K21" s="315"/>
      <c r="L21" s="315"/>
      <c r="M21" s="315"/>
      <c r="N21" s="315"/>
      <c r="O21" s="315"/>
      <c r="P21" s="316">
        <f>IF(P19=0, "-", SUM(P19)/SUM(P13,P14))</f>
        <v>1.0033797708350507</v>
      </c>
      <c r="Q21" s="316"/>
      <c r="R21" s="316"/>
      <c r="S21" s="316"/>
      <c r="T21" s="316"/>
      <c r="U21" s="316"/>
      <c r="V21" s="316"/>
      <c r="W21" s="316">
        <f t="shared" ref="W21" si="2">IF(W19=0, "-", SUM(W19)/SUM(W13,W14))</f>
        <v>1.0073257124456609</v>
      </c>
      <c r="X21" s="316"/>
      <c r="Y21" s="316"/>
      <c r="Z21" s="316"/>
      <c r="AA21" s="316"/>
      <c r="AB21" s="316"/>
      <c r="AC21" s="316"/>
      <c r="AD21" s="316">
        <f t="shared" ref="AD21" si="3">IF(AD19=0, "-", SUM(AD19)/SUM(AD13,AD14))</f>
        <v>0.97075493085468145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709</v>
      </c>
      <c r="B22" s="975"/>
      <c r="C22" s="975"/>
      <c r="D22" s="975"/>
      <c r="E22" s="975"/>
      <c r="F22" s="976"/>
      <c r="G22" s="970" t="s">
        <v>332</v>
      </c>
      <c r="H22" s="222"/>
      <c r="I22" s="222"/>
      <c r="J22" s="222"/>
      <c r="K22" s="222"/>
      <c r="L22" s="222"/>
      <c r="M22" s="222"/>
      <c r="N22" s="222"/>
      <c r="O22" s="223"/>
      <c r="P22" s="935" t="s">
        <v>707</v>
      </c>
      <c r="Q22" s="222"/>
      <c r="R22" s="222"/>
      <c r="S22" s="222"/>
      <c r="T22" s="222"/>
      <c r="U22" s="222"/>
      <c r="V22" s="223"/>
      <c r="W22" s="935" t="s">
        <v>708</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759</v>
      </c>
      <c r="H23" s="972"/>
      <c r="I23" s="972"/>
      <c r="J23" s="972"/>
      <c r="K23" s="972"/>
      <c r="L23" s="972"/>
      <c r="M23" s="972"/>
      <c r="N23" s="972"/>
      <c r="O23" s="973"/>
      <c r="P23" s="921">
        <v>12190</v>
      </c>
      <c r="Q23" s="922"/>
      <c r="R23" s="922"/>
      <c r="S23" s="922"/>
      <c r="T23" s="922"/>
      <c r="U23" s="922"/>
      <c r="V23" s="936"/>
      <c r="W23" s="921">
        <v>12465</v>
      </c>
      <c r="X23" s="922"/>
      <c r="Y23" s="922"/>
      <c r="Z23" s="922"/>
      <c r="AA23" s="922"/>
      <c r="AB23" s="922"/>
      <c r="AC23" s="936"/>
      <c r="AD23" s="984" t="s">
        <v>827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760</v>
      </c>
      <c r="H24" s="938"/>
      <c r="I24" s="938"/>
      <c r="J24" s="938"/>
      <c r="K24" s="938"/>
      <c r="L24" s="938"/>
      <c r="M24" s="938"/>
      <c r="N24" s="938"/>
      <c r="O24" s="939"/>
      <c r="P24" s="658">
        <v>12</v>
      </c>
      <c r="Q24" s="659"/>
      <c r="R24" s="659"/>
      <c r="S24" s="659"/>
      <c r="T24" s="659"/>
      <c r="U24" s="659"/>
      <c r="V24" s="660"/>
      <c r="W24" s="658">
        <v>14</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822</v>
      </c>
      <c r="H25" s="938"/>
      <c r="I25" s="938"/>
      <c r="J25" s="938"/>
      <c r="K25" s="938"/>
      <c r="L25" s="938"/>
      <c r="M25" s="938"/>
      <c r="N25" s="938"/>
      <c r="O25" s="939"/>
      <c r="P25" s="658" t="s">
        <v>822</v>
      </c>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822</v>
      </c>
      <c r="H26" s="938"/>
      <c r="I26" s="938"/>
      <c r="J26" s="938"/>
      <c r="K26" s="938"/>
      <c r="L26" s="938"/>
      <c r="M26" s="938"/>
      <c r="N26" s="938"/>
      <c r="O26" s="939"/>
      <c r="P26" s="658" t="s">
        <v>822</v>
      </c>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822</v>
      </c>
      <c r="H27" s="938"/>
      <c r="I27" s="938"/>
      <c r="J27" s="938"/>
      <c r="K27" s="938"/>
      <c r="L27" s="938"/>
      <c r="M27" s="938"/>
      <c r="N27" s="938"/>
      <c r="O27" s="939"/>
      <c r="P27" s="658" t="s">
        <v>822</v>
      </c>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336</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58">
        <f>AK13</f>
        <v>12202</v>
      </c>
      <c r="Q29" s="659"/>
      <c r="R29" s="659"/>
      <c r="S29" s="659"/>
      <c r="T29" s="659"/>
      <c r="U29" s="659"/>
      <c r="V29" s="660"/>
      <c r="W29" s="953">
        <f>AR13</f>
        <v>12479</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6" t="s">
        <v>412</v>
      </c>
      <c r="AJ30" s="916"/>
      <c r="AK30" s="916"/>
      <c r="AL30" s="856"/>
      <c r="AM30" s="916" t="s">
        <v>509</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c r="AR31" s="201"/>
      <c r="AS31" s="136" t="s">
        <v>233</v>
      </c>
      <c r="AT31" s="137"/>
      <c r="AU31" s="200"/>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809</v>
      </c>
      <c r="AC32" s="463"/>
      <c r="AD32" s="463"/>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809</v>
      </c>
      <c r="AC33" s="525"/>
      <c r="AD33" s="525"/>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822</v>
      </c>
      <c r="AF34" s="219"/>
      <c r="AG34" s="219"/>
      <c r="AH34" s="219"/>
      <c r="AI34" s="218" t="s">
        <v>822</v>
      </c>
      <c r="AJ34" s="219"/>
      <c r="AK34" s="219"/>
      <c r="AL34" s="219"/>
      <c r="AM34" s="218" t="s">
        <v>822</v>
      </c>
      <c r="AN34" s="219"/>
      <c r="AO34" s="219"/>
      <c r="AP34" s="219"/>
      <c r="AQ34" s="336" t="s">
        <v>822</v>
      </c>
      <c r="AR34" s="208"/>
      <c r="AS34" s="208"/>
      <c r="AT34" s="337"/>
      <c r="AU34" s="219" t="s">
        <v>822</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69"/>
      <c r="AY79">
        <f>COUNTIF($AR$79,"☑")</f>
        <v>0</v>
      </c>
    </row>
    <row r="80" spans="1:51" ht="18.75"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3"/>
      <c r="B82" s="529"/>
      <c r="C82" s="427"/>
      <c r="D82" s="427"/>
      <c r="E82" s="427"/>
      <c r="F82" s="428"/>
      <c r="G82" s="677" t="s">
        <v>723</v>
      </c>
      <c r="H82" s="677"/>
      <c r="I82" s="677"/>
      <c r="J82" s="677"/>
      <c r="K82" s="677"/>
      <c r="L82" s="677"/>
      <c r="M82" s="677"/>
      <c r="N82" s="677"/>
      <c r="O82" s="677"/>
      <c r="P82" s="677"/>
      <c r="Q82" s="677"/>
      <c r="R82" s="677"/>
      <c r="S82" s="677"/>
      <c r="T82" s="677"/>
      <c r="U82" s="677"/>
      <c r="V82" s="677"/>
      <c r="W82" s="677"/>
      <c r="X82" s="677"/>
      <c r="Y82" s="677"/>
      <c r="Z82" s="677"/>
      <c r="AA82" s="678"/>
      <c r="AB82" s="882" t="s">
        <v>724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19.5"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v>3</v>
      </c>
      <c r="AR86" s="200"/>
      <c r="AS86" s="136" t="s">
        <v>233</v>
      </c>
      <c r="AT86" s="137"/>
      <c r="AU86" s="200"/>
      <c r="AV86" s="200"/>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7" t="s">
        <v>725</v>
      </c>
      <c r="H87" s="108"/>
      <c r="I87" s="108"/>
      <c r="J87" s="108"/>
      <c r="K87" s="108"/>
      <c r="L87" s="108"/>
      <c r="M87" s="108"/>
      <c r="N87" s="108"/>
      <c r="O87" s="109"/>
      <c r="P87" s="108" t="s">
        <v>726</v>
      </c>
      <c r="Q87" s="516"/>
      <c r="R87" s="516"/>
      <c r="S87" s="516"/>
      <c r="T87" s="516"/>
      <c r="U87" s="516"/>
      <c r="V87" s="516"/>
      <c r="W87" s="516"/>
      <c r="X87" s="517"/>
      <c r="Y87" s="563" t="s">
        <v>62</v>
      </c>
      <c r="Z87" s="564"/>
      <c r="AA87" s="565"/>
      <c r="AB87" s="463" t="s">
        <v>727</v>
      </c>
      <c r="AC87" s="463"/>
      <c r="AD87" s="463"/>
      <c r="AE87" s="218">
        <v>227437</v>
      </c>
      <c r="AF87" s="219"/>
      <c r="AG87" s="219"/>
      <c r="AH87" s="219"/>
      <c r="AI87" s="218">
        <v>226640</v>
      </c>
      <c r="AJ87" s="219"/>
      <c r="AK87" s="219"/>
      <c r="AL87" s="219"/>
      <c r="AM87" s="218">
        <v>226640</v>
      </c>
      <c r="AN87" s="219"/>
      <c r="AO87" s="219"/>
      <c r="AP87" s="219"/>
      <c r="AQ87" s="336">
        <v>226640</v>
      </c>
      <c r="AR87" s="208"/>
      <c r="AS87" s="208"/>
      <c r="AT87" s="337"/>
      <c r="AU87" s="219" t="s">
        <v>809</v>
      </c>
      <c r="AV87" s="219"/>
      <c r="AW87" s="219"/>
      <c r="AX87" s="221"/>
      <c r="AY87">
        <f t="shared" si="10"/>
        <v>1</v>
      </c>
    </row>
    <row r="88" spans="1:60" ht="23.25"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727</v>
      </c>
      <c r="AC88" s="525"/>
      <c r="AD88" s="525"/>
      <c r="AE88" s="218">
        <v>227437</v>
      </c>
      <c r="AF88" s="219"/>
      <c r="AG88" s="219"/>
      <c r="AH88" s="219"/>
      <c r="AI88" s="218">
        <v>226640</v>
      </c>
      <c r="AJ88" s="219"/>
      <c r="AK88" s="219"/>
      <c r="AL88" s="219"/>
      <c r="AM88" s="218">
        <v>226640</v>
      </c>
      <c r="AN88" s="219"/>
      <c r="AO88" s="219"/>
      <c r="AP88" s="219"/>
      <c r="AQ88" s="336">
        <v>226640</v>
      </c>
      <c r="AR88" s="208"/>
      <c r="AS88" s="208"/>
      <c r="AT88" s="337"/>
      <c r="AU88" s="219" t="s">
        <v>809</v>
      </c>
      <c r="AV88" s="219"/>
      <c r="AW88" s="219"/>
      <c r="AX88" s="221"/>
      <c r="AY88">
        <f t="shared" si="10"/>
        <v>1</v>
      </c>
      <c r="AZ88" s="10"/>
      <c r="BA88" s="10"/>
      <c r="BB88" s="10"/>
      <c r="BC88" s="10"/>
    </row>
    <row r="89" spans="1:60" ht="23.25"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100</v>
      </c>
      <c r="AF89" s="226"/>
      <c r="AG89" s="226"/>
      <c r="AH89" s="226"/>
      <c r="AI89" s="225">
        <v>100</v>
      </c>
      <c r="AJ89" s="226"/>
      <c r="AK89" s="226"/>
      <c r="AL89" s="226"/>
      <c r="AM89" s="225">
        <v>100</v>
      </c>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543</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201</v>
      </c>
      <c r="AF101" s="282"/>
      <c r="AG101" s="282"/>
      <c r="AH101" s="282"/>
      <c r="AI101" s="282">
        <v>203</v>
      </c>
      <c r="AJ101" s="282"/>
      <c r="AK101" s="282"/>
      <c r="AL101" s="282"/>
      <c r="AM101" s="282">
        <v>206</v>
      </c>
      <c r="AN101" s="282"/>
      <c r="AO101" s="282"/>
      <c r="AP101" s="282"/>
      <c r="AQ101" s="282" t="s">
        <v>809</v>
      </c>
      <c r="AR101" s="282"/>
      <c r="AS101" s="282"/>
      <c r="AT101" s="282"/>
      <c r="AU101" s="218" t="s">
        <v>822</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201</v>
      </c>
      <c r="AF102" s="282"/>
      <c r="AG102" s="282"/>
      <c r="AH102" s="282"/>
      <c r="AI102" s="282">
        <v>203</v>
      </c>
      <c r="AJ102" s="282"/>
      <c r="AK102" s="282"/>
      <c r="AL102" s="282"/>
      <c r="AM102" s="282">
        <v>206</v>
      </c>
      <c r="AN102" s="282"/>
      <c r="AO102" s="282"/>
      <c r="AP102" s="282"/>
      <c r="AQ102" s="282">
        <v>206</v>
      </c>
      <c r="AR102" s="282"/>
      <c r="AS102" s="282"/>
      <c r="AT102" s="282"/>
      <c r="AU102" s="225">
        <v>206</v>
      </c>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544</v>
      </c>
      <c r="AR115" s="593"/>
      <c r="AS115" s="593"/>
      <c r="AT115" s="593"/>
      <c r="AU115" s="593"/>
      <c r="AV115" s="593"/>
      <c r="AW115" s="593"/>
      <c r="AX115" s="594"/>
    </row>
    <row r="116" spans="1:51" ht="23.25" customHeight="1" x14ac:dyDescent="0.15">
      <c r="A116" s="438"/>
      <c r="B116" s="439"/>
      <c r="C116" s="439"/>
      <c r="D116" s="439"/>
      <c r="E116" s="439"/>
      <c r="F116" s="440"/>
      <c r="G116" s="390" t="s">
        <v>812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813</v>
      </c>
      <c r="AC116" s="465"/>
      <c r="AD116" s="466"/>
      <c r="AE116" s="282">
        <v>53518</v>
      </c>
      <c r="AF116" s="282"/>
      <c r="AG116" s="282"/>
      <c r="AH116" s="282"/>
      <c r="AI116" s="282">
        <v>55211</v>
      </c>
      <c r="AJ116" s="282"/>
      <c r="AK116" s="282"/>
      <c r="AL116" s="282"/>
      <c r="AM116" s="282">
        <v>56680</v>
      </c>
      <c r="AN116" s="282"/>
      <c r="AO116" s="282"/>
      <c r="AP116" s="282"/>
      <c r="AQ116" s="218">
        <v>53839</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814</v>
      </c>
      <c r="AC117" s="475"/>
      <c r="AD117" s="476"/>
      <c r="AE117" s="553" t="s">
        <v>730</v>
      </c>
      <c r="AF117" s="553"/>
      <c r="AG117" s="553"/>
      <c r="AH117" s="553"/>
      <c r="AI117" s="553" t="s">
        <v>731</v>
      </c>
      <c r="AJ117" s="553"/>
      <c r="AK117" s="553"/>
      <c r="AL117" s="553"/>
      <c r="AM117" s="553" t="s">
        <v>810</v>
      </c>
      <c r="AN117" s="553"/>
      <c r="AO117" s="553"/>
      <c r="AP117" s="553"/>
      <c r="AQ117" s="553" t="s">
        <v>811</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544</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544</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360</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544</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390</v>
      </c>
      <c r="AF127" s="247"/>
      <c r="AG127" s="247"/>
      <c r="AH127" s="247"/>
      <c r="AI127" s="247" t="s">
        <v>412</v>
      </c>
      <c r="AJ127" s="247"/>
      <c r="AK127" s="247"/>
      <c r="AL127" s="247"/>
      <c r="AM127" s="247" t="s">
        <v>509</v>
      </c>
      <c r="AN127" s="247"/>
      <c r="AO127" s="247"/>
      <c r="AP127" s="247"/>
      <c r="AQ127" s="592" t="s">
        <v>544</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541</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2"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736</v>
      </c>
      <c r="H161" s="108"/>
      <c r="I161" s="108"/>
      <c r="J161" s="108"/>
      <c r="K161" s="108"/>
      <c r="L161" s="108"/>
      <c r="M161" s="108"/>
      <c r="N161" s="108"/>
      <c r="O161" s="108"/>
      <c r="P161" s="109"/>
      <c r="Q161" s="128" t="s">
        <v>739</v>
      </c>
      <c r="R161" s="108"/>
      <c r="S161" s="108"/>
      <c r="T161" s="108"/>
      <c r="U161" s="108"/>
      <c r="V161" s="108"/>
      <c r="W161" s="108"/>
      <c r="X161" s="108"/>
      <c r="Y161" s="108"/>
      <c r="Z161" s="108"/>
      <c r="AA161" s="290"/>
      <c r="AB161" s="144" t="s">
        <v>740</v>
      </c>
      <c r="AC161" s="145"/>
      <c r="AD161" s="145"/>
      <c r="AE161" s="150" t="s">
        <v>722</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816</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55.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736</v>
      </c>
      <c r="H168" s="108"/>
      <c r="I168" s="108"/>
      <c r="J168" s="108"/>
      <c r="K168" s="108"/>
      <c r="L168" s="108"/>
      <c r="M168" s="108"/>
      <c r="N168" s="108"/>
      <c r="O168" s="108"/>
      <c r="P168" s="109"/>
      <c r="Q168" s="128" t="s">
        <v>741</v>
      </c>
      <c r="R168" s="108"/>
      <c r="S168" s="108"/>
      <c r="T168" s="108"/>
      <c r="U168" s="108"/>
      <c r="V168" s="108"/>
      <c r="W168" s="108"/>
      <c r="X168" s="108"/>
      <c r="Y168" s="108"/>
      <c r="Z168" s="108"/>
      <c r="AA168" s="290"/>
      <c r="AB168" s="144" t="s">
        <v>740</v>
      </c>
      <c r="AC168" s="145"/>
      <c r="AD168" s="145"/>
      <c r="AE168" s="150" t="s">
        <v>722</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22.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817</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198"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22.5"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customHeight="1" x14ac:dyDescent="0.15">
      <c r="A175" s="190"/>
      <c r="B175" s="187"/>
      <c r="C175" s="181"/>
      <c r="D175" s="187"/>
      <c r="E175" s="181"/>
      <c r="F175" s="182"/>
      <c r="G175" s="107" t="s">
        <v>736</v>
      </c>
      <c r="H175" s="108"/>
      <c r="I175" s="108"/>
      <c r="J175" s="108"/>
      <c r="K175" s="108"/>
      <c r="L175" s="108"/>
      <c r="M175" s="108"/>
      <c r="N175" s="108"/>
      <c r="O175" s="108"/>
      <c r="P175" s="109"/>
      <c r="Q175" s="128" t="s">
        <v>742</v>
      </c>
      <c r="R175" s="108"/>
      <c r="S175" s="108"/>
      <c r="T175" s="108"/>
      <c r="U175" s="108"/>
      <c r="V175" s="108"/>
      <c r="W175" s="108"/>
      <c r="X175" s="108"/>
      <c r="Y175" s="108"/>
      <c r="Z175" s="108"/>
      <c r="AA175" s="290"/>
      <c r="AB175" s="144" t="s">
        <v>740</v>
      </c>
      <c r="AC175" s="145"/>
      <c r="AD175" s="145"/>
      <c r="AE175" s="150" t="s">
        <v>734</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22.5"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t="s">
        <v>818</v>
      </c>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82.5"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33"/>
      <c r="E430" s="175" t="s">
        <v>399</v>
      </c>
      <c r="F430" s="896"/>
      <c r="G430" s="897" t="s">
        <v>252</v>
      </c>
      <c r="H430" s="126"/>
      <c r="I430" s="126"/>
      <c r="J430" s="898" t="s">
        <v>822</v>
      </c>
      <c r="K430" s="899"/>
      <c r="L430" s="899"/>
      <c r="M430" s="899"/>
      <c r="N430" s="899"/>
      <c r="O430" s="899"/>
      <c r="P430" s="899"/>
      <c r="Q430" s="899"/>
      <c r="R430" s="899"/>
      <c r="S430" s="899"/>
      <c r="T430" s="900"/>
      <c r="U430" s="590" t="s">
        <v>822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822</v>
      </c>
      <c r="AF432" s="201"/>
      <c r="AG432" s="136" t="s">
        <v>233</v>
      </c>
      <c r="AH432" s="137"/>
      <c r="AI432" s="335"/>
      <c r="AJ432" s="335"/>
      <c r="AK432" s="335"/>
      <c r="AL432" s="157"/>
      <c r="AM432" s="335"/>
      <c r="AN432" s="335"/>
      <c r="AO432" s="335"/>
      <c r="AP432" s="157"/>
      <c r="AQ432" s="250" t="s">
        <v>822</v>
      </c>
      <c r="AR432" s="201"/>
      <c r="AS432" s="136" t="s">
        <v>233</v>
      </c>
      <c r="AT432" s="137"/>
      <c r="AU432" s="201" t="s">
        <v>822</v>
      </c>
      <c r="AV432" s="201"/>
      <c r="AW432" s="136" t="s">
        <v>179</v>
      </c>
      <c r="AX432" s="196"/>
      <c r="AY432">
        <f>$AY$431</f>
        <v>1</v>
      </c>
    </row>
    <row r="433" spans="1:51" ht="23.25" customHeight="1" x14ac:dyDescent="0.15">
      <c r="A433" s="190"/>
      <c r="B433" s="187"/>
      <c r="C433" s="181"/>
      <c r="D433" s="187"/>
      <c r="E433" s="338"/>
      <c r="F433" s="339"/>
      <c r="G433" s="107" t="s">
        <v>822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822</v>
      </c>
      <c r="AC433" s="214"/>
      <c r="AD433" s="214"/>
      <c r="AE433" s="336" t="s">
        <v>822</v>
      </c>
      <c r="AF433" s="208"/>
      <c r="AG433" s="208"/>
      <c r="AH433" s="208"/>
      <c r="AI433" s="336" t="s">
        <v>822</v>
      </c>
      <c r="AJ433" s="208"/>
      <c r="AK433" s="208"/>
      <c r="AL433" s="208"/>
      <c r="AM433" s="336" t="s">
        <v>822</v>
      </c>
      <c r="AN433" s="208"/>
      <c r="AO433" s="208"/>
      <c r="AP433" s="337"/>
      <c r="AQ433" s="336" t="s">
        <v>822</v>
      </c>
      <c r="AR433" s="208"/>
      <c r="AS433" s="208"/>
      <c r="AT433" s="337"/>
      <c r="AU433" s="208" t="s">
        <v>822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822</v>
      </c>
      <c r="AC434" s="206"/>
      <c r="AD434" s="206"/>
      <c r="AE434" s="336" t="s">
        <v>822</v>
      </c>
      <c r="AF434" s="208"/>
      <c r="AG434" s="208"/>
      <c r="AH434" s="337"/>
      <c r="AI434" s="336" t="s">
        <v>822</v>
      </c>
      <c r="AJ434" s="208"/>
      <c r="AK434" s="208"/>
      <c r="AL434" s="208"/>
      <c r="AM434" s="336" t="s">
        <v>822</v>
      </c>
      <c r="AN434" s="208"/>
      <c r="AO434" s="208"/>
      <c r="AP434" s="337"/>
      <c r="AQ434" s="336" t="s">
        <v>822</v>
      </c>
      <c r="AR434" s="208"/>
      <c r="AS434" s="208"/>
      <c r="AT434" s="337"/>
      <c r="AU434" s="208" t="s">
        <v>822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822</v>
      </c>
      <c r="AF435" s="208"/>
      <c r="AG435" s="208"/>
      <c r="AH435" s="337"/>
      <c r="AI435" s="336" t="s">
        <v>822</v>
      </c>
      <c r="AJ435" s="208"/>
      <c r="AK435" s="208"/>
      <c r="AL435" s="208"/>
      <c r="AM435" s="336" t="s">
        <v>822</v>
      </c>
      <c r="AN435" s="208"/>
      <c r="AO435" s="208"/>
      <c r="AP435" s="337"/>
      <c r="AQ435" s="336" t="s">
        <v>822</v>
      </c>
      <c r="AR435" s="208"/>
      <c r="AS435" s="208"/>
      <c r="AT435" s="337"/>
      <c r="AU435" s="208" t="s">
        <v>822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822</v>
      </c>
      <c r="AF693" s="201"/>
      <c r="AG693" s="136" t="s">
        <v>233</v>
      </c>
      <c r="AH693" s="137"/>
      <c r="AI693" s="335"/>
      <c r="AJ693" s="335"/>
      <c r="AK693" s="335"/>
      <c r="AL693" s="157"/>
      <c r="AM693" s="335"/>
      <c r="AN693" s="335"/>
      <c r="AO693" s="335"/>
      <c r="AP693" s="157"/>
      <c r="AQ693" s="250" t="s">
        <v>822</v>
      </c>
      <c r="AR693" s="201"/>
      <c r="AS693" s="136" t="s">
        <v>233</v>
      </c>
      <c r="AT693" s="137"/>
      <c r="AU693" s="201" t="s">
        <v>822</v>
      </c>
      <c r="AV693" s="201"/>
      <c r="AW693" s="136" t="s">
        <v>179</v>
      </c>
      <c r="AX693" s="196"/>
      <c r="AY693">
        <f>$AY$692</f>
        <v>1</v>
      </c>
    </row>
    <row r="694" spans="1:51" ht="23.25" customHeight="1" x14ac:dyDescent="0.15">
      <c r="A694" s="190"/>
      <c r="B694" s="187"/>
      <c r="C694" s="181"/>
      <c r="D694" s="187"/>
      <c r="E694" s="338"/>
      <c r="F694" s="339"/>
      <c r="G694" s="107" t="s">
        <v>822</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822</v>
      </c>
      <c r="AC694" s="214"/>
      <c r="AD694" s="214"/>
      <c r="AE694" s="336" t="s">
        <v>822</v>
      </c>
      <c r="AF694" s="208"/>
      <c r="AG694" s="208"/>
      <c r="AH694" s="208"/>
      <c r="AI694" s="336" t="s">
        <v>822</v>
      </c>
      <c r="AJ694" s="208"/>
      <c r="AK694" s="208"/>
      <c r="AL694" s="208"/>
      <c r="AM694" s="336" t="s">
        <v>822</v>
      </c>
      <c r="AN694" s="208"/>
      <c r="AO694" s="208"/>
      <c r="AP694" s="337"/>
      <c r="AQ694" s="336" t="s">
        <v>822</v>
      </c>
      <c r="AR694" s="208"/>
      <c r="AS694" s="208"/>
      <c r="AT694" s="337"/>
      <c r="AU694" s="208" t="s">
        <v>822</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822</v>
      </c>
      <c r="AC695" s="206"/>
      <c r="AD695" s="206"/>
      <c r="AE695" s="336" t="s">
        <v>822</v>
      </c>
      <c r="AF695" s="208"/>
      <c r="AG695" s="208"/>
      <c r="AH695" s="337"/>
      <c r="AI695" s="336" t="s">
        <v>822</v>
      </c>
      <c r="AJ695" s="208"/>
      <c r="AK695" s="208"/>
      <c r="AL695" s="208"/>
      <c r="AM695" s="336" t="s">
        <v>822</v>
      </c>
      <c r="AN695" s="208"/>
      <c r="AO695" s="208"/>
      <c r="AP695" s="337"/>
      <c r="AQ695" s="336" t="s">
        <v>822</v>
      </c>
      <c r="AR695" s="208"/>
      <c r="AS695" s="208"/>
      <c r="AT695" s="337"/>
      <c r="AU695" s="208" t="s">
        <v>822</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t="s">
        <v>822</v>
      </c>
      <c r="AF696" s="208"/>
      <c r="AG696" s="208"/>
      <c r="AH696" s="337"/>
      <c r="AI696" s="336" t="s">
        <v>822</v>
      </c>
      <c r="AJ696" s="208"/>
      <c r="AK696" s="208"/>
      <c r="AL696" s="208"/>
      <c r="AM696" s="336" t="s">
        <v>822</v>
      </c>
      <c r="AN696" s="208"/>
      <c r="AO696" s="208"/>
      <c r="AP696" s="337"/>
      <c r="AQ696" s="336" t="s">
        <v>822</v>
      </c>
      <c r="AR696" s="208"/>
      <c r="AS696" s="208"/>
      <c r="AT696" s="337"/>
      <c r="AU696" s="208" t="s">
        <v>822</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822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82" t="s">
        <v>745</v>
      </c>
      <c r="AH702" s="383"/>
      <c r="AI702" s="383"/>
      <c r="AJ702" s="383"/>
      <c r="AK702" s="383"/>
      <c r="AL702" s="383"/>
      <c r="AM702" s="383"/>
      <c r="AN702" s="383"/>
      <c r="AO702" s="383"/>
      <c r="AP702" s="383"/>
      <c r="AQ702" s="383"/>
      <c r="AR702" s="383"/>
      <c r="AS702" s="383"/>
      <c r="AT702" s="383"/>
      <c r="AU702" s="383"/>
      <c r="AV702" s="383"/>
      <c r="AW702" s="383"/>
      <c r="AX702" s="384"/>
    </row>
    <row r="703" spans="1:51" ht="42"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718</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718</v>
      </c>
      <c r="AE704" s="784"/>
      <c r="AF704" s="784"/>
      <c r="AG704" s="168" t="s">
        <v>821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718</v>
      </c>
      <c r="AE705" s="716"/>
      <c r="AF705" s="716"/>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718</v>
      </c>
      <c r="AE708" s="606"/>
      <c r="AF708" s="606"/>
      <c r="AG708" s="743" t="s">
        <v>748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718</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743</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718</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743</v>
      </c>
      <c r="AE712" s="784"/>
      <c r="AF712" s="784"/>
      <c r="AG712" s="808" t="s">
        <v>722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743</v>
      </c>
      <c r="AE713" s="323"/>
      <c r="AF713" s="664"/>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718</v>
      </c>
      <c r="AE714" s="806"/>
      <c r="AF714" s="807"/>
      <c r="AG714" s="737" t="s">
        <v>752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743</v>
      </c>
      <c r="AE716" s="628"/>
      <c r="AF716" s="628"/>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718</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718</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743</v>
      </c>
      <c r="AE719" s="606"/>
      <c r="AF719" s="606"/>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87.25" customHeight="1" x14ac:dyDescent="0.15">
      <c r="A726" s="641" t="s">
        <v>48</v>
      </c>
      <c r="B726" s="800"/>
      <c r="C726" s="813" t="s">
        <v>53</v>
      </c>
      <c r="D726" s="835"/>
      <c r="E726" s="835"/>
      <c r="F726" s="836"/>
      <c r="G726" s="579" t="s">
        <v>757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823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824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826</v>
      </c>
      <c r="B733" s="675"/>
      <c r="C733" s="675"/>
      <c r="D733" s="675"/>
      <c r="E733" s="676"/>
      <c r="F733" s="638" t="s">
        <v>825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822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674</v>
      </c>
      <c r="B737" s="211"/>
      <c r="C737" s="211"/>
      <c r="D737" s="212"/>
      <c r="E737" s="956" t="s">
        <v>761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397</v>
      </c>
      <c r="B738" s="361"/>
      <c r="C738" s="361"/>
      <c r="D738" s="361"/>
      <c r="E738" s="956" t="s">
        <v>761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396</v>
      </c>
      <c r="B739" s="361"/>
      <c r="C739" s="361"/>
      <c r="D739" s="361"/>
      <c r="E739" s="956" t="s">
        <v>761</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395</v>
      </c>
      <c r="B740" s="361"/>
      <c r="C740" s="361"/>
      <c r="D740" s="361"/>
      <c r="E740" s="956" t="s">
        <v>762</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394</v>
      </c>
      <c r="B741" s="361"/>
      <c r="C741" s="361"/>
      <c r="D741" s="361"/>
      <c r="E741" s="956" t="s">
        <v>763</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393</v>
      </c>
      <c r="B742" s="361"/>
      <c r="C742" s="361"/>
      <c r="D742" s="361"/>
      <c r="E742" s="956" t="s">
        <v>764</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392</v>
      </c>
      <c r="B743" s="361"/>
      <c r="C743" s="361"/>
      <c r="D743" s="361"/>
      <c r="E743" s="956" t="s">
        <v>765</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391</v>
      </c>
      <c r="B744" s="361"/>
      <c r="C744" s="361"/>
      <c r="D744" s="361"/>
      <c r="E744" s="956" t="s">
        <v>766</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390</v>
      </c>
      <c r="B745" s="361"/>
      <c r="C745" s="361"/>
      <c r="D745" s="361"/>
      <c r="E745" s="993" t="s">
        <v>767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547</v>
      </c>
      <c r="B746" s="361"/>
      <c r="C746" s="361"/>
      <c r="D746" s="361"/>
      <c r="E746" s="962" t="s">
        <v>713</v>
      </c>
      <c r="F746" s="960"/>
      <c r="G746" s="960"/>
      <c r="H746" s="100" t="str">
        <f>IF(E746="","","-")</f>
        <v>-</v>
      </c>
      <c r="I746" s="960"/>
      <c r="J746" s="960"/>
      <c r="K746" s="100" t="str">
        <f>IF(I746="","","-")</f>
        <v/>
      </c>
      <c r="L746" s="961">
        <v>244</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509</v>
      </c>
      <c r="B747" s="361"/>
      <c r="C747" s="361"/>
      <c r="D747" s="361"/>
      <c r="E747" s="962" t="s">
        <v>713</v>
      </c>
      <c r="F747" s="960"/>
      <c r="G747" s="960"/>
      <c r="H747" s="100" t="str">
        <f>IF(E747="","","-")</f>
        <v>-</v>
      </c>
      <c r="I747" s="960"/>
      <c r="J747" s="960"/>
      <c r="K747" s="100" t="str">
        <f>IF(I747="","","-")</f>
        <v/>
      </c>
      <c r="L747" s="961">
        <v>299</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384</v>
      </c>
      <c r="B748" s="616"/>
      <c r="C748" s="616"/>
      <c r="D748" s="616"/>
      <c r="E748" s="616"/>
      <c r="F748" s="61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770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768</v>
      </c>
      <c r="H789" s="672"/>
      <c r="I789" s="672"/>
      <c r="J789" s="672"/>
      <c r="K789" s="673"/>
      <c r="L789" s="665" t="s">
        <v>769</v>
      </c>
      <c r="M789" s="666"/>
      <c r="N789" s="666"/>
      <c r="O789" s="666"/>
      <c r="P789" s="666"/>
      <c r="Q789" s="666"/>
      <c r="R789" s="666"/>
      <c r="S789" s="666"/>
      <c r="T789" s="666"/>
      <c r="U789" s="666"/>
      <c r="V789" s="666"/>
      <c r="W789" s="666"/>
      <c r="X789" s="667"/>
      <c r="Y789" s="385">
        <v>1795</v>
      </c>
      <c r="Z789" s="386"/>
      <c r="AA789" s="386"/>
      <c r="AB789" s="803"/>
      <c r="AC789" s="671" t="s">
        <v>768</v>
      </c>
      <c r="AD789" s="672"/>
      <c r="AE789" s="672"/>
      <c r="AF789" s="672"/>
      <c r="AG789" s="673"/>
      <c r="AH789" s="665" t="s">
        <v>769</v>
      </c>
      <c r="AI789" s="666"/>
      <c r="AJ789" s="666"/>
      <c r="AK789" s="666"/>
      <c r="AL789" s="666"/>
      <c r="AM789" s="666"/>
      <c r="AN789" s="666"/>
      <c r="AO789" s="666"/>
      <c r="AP789" s="666"/>
      <c r="AQ789" s="666"/>
      <c r="AR789" s="666"/>
      <c r="AS789" s="666"/>
      <c r="AT789" s="667"/>
      <c r="AU789" s="385">
        <v>247</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1795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247</v>
      </c>
      <c r="AV799" s="830"/>
      <c r="AW799" s="830"/>
      <c r="AX799" s="832"/>
    </row>
    <row r="800" spans="1:51" ht="24.75" customHeight="1" x14ac:dyDescent="0.15">
      <c r="A800" s="632"/>
      <c r="B800" s="633"/>
      <c r="C800" s="633"/>
      <c r="D800" s="633"/>
      <c r="E800" s="633"/>
      <c r="F800" s="634"/>
      <c r="G800" s="596" t="s">
        <v>829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714</v>
      </c>
      <c r="H802" s="672"/>
      <c r="I802" s="672"/>
      <c r="J802" s="672"/>
      <c r="K802" s="673"/>
      <c r="L802" s="665" t="s">
        <v>828</v>
      </c>
      <c r="M802" s="666"/>
      <c r="N802" s="666"/>
      <c r="O802" s="666"/>
      <c r="P802" s="666"/>
      <c r="Q802" s="666"/>
      <c r="R802" s="666"/>
      <c r="S802" s="666"/>
      <c r="T802" s="666"/>
      <c r="U802" s="666"/>
      <c r="V802" s="666"/>
      <c r="W802" s="666"/>
      <c r="X802" s="667"/>
      <c r="Y802" s="385">
        <v>7</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7</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772</v>
      </c>
      <c r="D845" s="372"/>
      <c r="E845" s="372"/>
      <c r="F845" s="372"/>
      <c r="G845" s="372"/>
      <c r="H845" s="372"/>
      <c r="I845" s="373"/>
      <c r="J845" s="905">
        <v>3010001027880</v>
      </c>
      <c r="K845" s="906"/>
      <c r="L845" s="906"/>
      <c r="M845" s="906"/>
      <c r="N845" s="906"/>
      <c r="O845" s="907"/>
      <c r="P845" s="359" t="s">
        <v>789</v>
      </c>
      <c r="Q845" s="346"/>
      <c r="R845" s="346"/>
      <c r="S845" s="346"/>
      <c r="T845" s="346"/>
      <c r="U845" s="346"/>
      <c r="V845" s="346"/>
      <c r="W845" s="346"/>
      <c r="X845" s="346"/>
      <c r="Y845" s="347">
        <v>1795</v>
      </c>
      <c r="Z845" s="348"/>
      <c r="AA845" s="348"/>
      <c r="AB845" s="349"/>
      <c r="AC845" s="350" t="s">
        <v>372</v>
      </c>
      <c r="AD845" s="351"/>
      <c r="AE845" s="351"/>
      <c r="AF845" s="351"/>
      <c r="AG845" s="351"/>
      <c r="AH845" s="366">
        <v>4</v>
      </c>
      <c r="AI845" s="367"/>
      <c r="AJ845" s="367"/>
      <c r="AK845" s="367"/>
      <c r="AL845" s="354">
        <v>93</v>
      </c>
      <c r="AM845" s="355"/>
      <c r="AN845" s="355"/>
      <c r="AO845" s="356"/>
      <c r="AP845" s="357" t="s">
        <v>822</v>
      </c>
      <c r="AQ845" s="357"/>
      <c r="AR845" s="357"/>
      <c r="AS845" s="357"/>
      <c r="AT845" s="357"/>
      <c r="AU845" s="357"/>
      <c r="AV845" s="357"/>
      <c r="AW845" s="357"/>
      <c r="AX845" s="357"/>
    </row>
    <row r="846" spans="1:51" ht="30" customHeight="1" x14ac:dyDescent="0.15">
      <c r="A846" s="370">
        <v>2</v>
      </c>
      <c r="B846" s="370">
        <v>1</v>
      </c>
      <c r="C846" s="358" t="s">
        <v>773</v>
      </c>
      <c r="D846" s="343"/>
      <c r="E846" s="343"/>
      <c r="F846" s="343"/>
      <c r="G846" s="343"/>
      <c r="H846" s="343"/>
      <c r="I846" s="343"/>
      <c r="J846" s="344">
        <v>1180001017009</v>
      </c>
      <c r="K846" s="345"/>
      <c r="L846" s="345"/>
      <c r="M846" s="345"/>
      <c r="N846" s="345"/>
      <c r="O846" s="345"/>
      <c r="P846" s="359" t="s">
        <v>790</v>
      </c>
      <c r="Q846" s="346"/>
      <c r="R846" s="346"/>
      <c r="S846" s="346"/>
      <c r="T846" s="346"/>
      <c r="U846" s="346"/>
      <c r="V846" s="346"/>
      <c r="W846" s="346"/>
      <c r="X846" s="346"/>
      <c r="Y846" s="347">
        <v>877</v>
      </c>
      <c r="Z846" s="348"/>
      <c r="AA846" s="348"/>
      <c r="AB846" s="349"/>
      <c r="AC846" s="350" t="s">
        <v>372</v>
      </c>
      <c r="AD846" s="351"/>
      <c r="AE846" s="351"/>
      <c r="AF846" s="351"/>
      <c r="AG846" s="351"/>
      <c r="AH846" s="366">
        <v>5</v>
      </c>
      <c r="AI846" s="367"/>
      <c r="AJ846" s="367"/>
      <c r="AK846" s="367"/>
      <c r="AL846" s="354">
        <v>100</v>
      </c>
      <c r="AM846" s="355"/>
      <c r="AN846" s="355"/>
      <c r="AO846" s="356"/>
      <c r="AP846" s="357" t="s">
        <v>822</v>
      </c>
      <c r="AQ846" s="357"/>
      <c r="AR846" s="357"/>
      <c r="AS846" s="357"/>
      <c r="AT846" s="357"/>
      <c r="AU846" s="357"/>
      <c r="AV846" s="357"/>
      <c r="AW846" s="357"/>
      <c r="AX846" s="357"/>
      <c r="AY846">
        <f>COUNTA($C$846)</f>
        <v>1</v>
      </c>
    </row>
    <row r="847" spans="1:51" ht="47.45" customHeight="1" x14ac:dyDescent="0.15">
      <c r="A847" s="370">
        <v>3</v>
      </c>
      <c r="B847" s="370">
        <v>1</v>
      </c>
      <c r="C847" s="358" t="s">
        <v>774</v>
      </c>
      <c r="D847" s="343"/>
      <c r="E847" s="343"/>
      <c r="F847" s="343"/>
      <c r="G847" s="343"/>
      <c r="H847" s="343"/>
      <c r="I847" s="343"/>
      <c r="J847" s="344">
        <v>2010001004773</v>
      </c>
      <c r="K847" s="345"/>
      <c r="L847" s="345"/>
      <c r="M847" s="345"/>
      <c r="N847" s="345"/>
      <c r="O847" s="345"/>
      <c r="P847" s="359" t="s">
        <v>791</v>
      </c>
      <c r="Q847" s="346"/>
      <c r="R847" s="346"/>
      <c r="S847" s="346"/>
      <c r="T847" s="346"/>
      <c r="U847" s="346"/>
      <c r="V847" s="346"/>
      <c r="W847" s="346"/>
      <c r="X847" s="346"/>
      <c r="Y847" s="347">
        <v>611</v>
      </c>
      <c r="Z847" s="348"/>
      <c r="AA847" s="348"/>
      <c r="AB847" s="349"/>
      <c r="AC847" s="350" t="s">
        <v>372</v>
      </c>
      <c r="AD847" s="351"/>
      <c r="AE847" s="351"/>
      <c r="AF847" s="351"/>
      <c r="AG847" s="351"/>
      <c r="AH847" s="352">
        <v>2</v>
      </c>
      <c r="AI847" s="353"/>
      <c r="AJ847" s="353"/>
      <c r="AK847" s="353"/>
      <c r="AL847" s="354">
        <v>100</v>
      </c>
      <c r="AM847" s="355"/>
      <c r="AN847" s="355"/>
      <c r="AO847" s="356"/>
      <c r="AP847" s="357" t="s">
        <v>822</v>
      </c>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v>5010901023507</v>
      </c>
      <c r="K848" s="345"/>
      <c r="L848" s="345"/>
      <c r="M848" s="345"/>
      <c r="N848" s="345"/>
      <c r="O848" s="345"/>
      <c r="P848" s="359" t="s">
        <v>792</v>
      </c>
      <c r="Q848" s="346"/>
      <c r="R848" s="346"/>
      <c r="S848" s="346"/>
      <c r="T848" s="346"/>
      <c r="U848" s="346"/>
      <c r="V848" s="346"/>
      <c r="W848" s="346"/>
      <c r="X848" s="346"/>
      <c r="Y848" s="347">
        <v>404</v>
      </c>
      <c r="Z848" s="348"/>
      <c r="AA848" s="348"/>
      <c r="AB848" s="349"/>
      <c r="AC848" s="350" t="s">
        <v>372</v>
      </c>
      <c r="AD848" s="351"/>
      <c r="AE848" s="351"/>
      <c r="AF848" s="351"/>
      <c r="AG848" s="351"/>
      <c r="AH848" s="352">
        <v>3</v>
      </c>
      <c r="AI848" s="353"/>
      <c r="AJ848" s="353"/>
      <c r="AK848" s="353"/>
      <c r="AL848" s="354">
        <v>99.5</v>
      </c>
      <c r="AM848" s="355"/>
      <c r="AN848" s="355"/>
      <c r="AO848" s="356"/>
      <c r="AP848" s="357" t="s">
        <v>822</v>
      </c>
      <c r="AQ848" s="357"/>
      <c r="AR848" s="357"/>
      <c r="AS848" s="357"/>
      <c r="AT848" s="357"/>
      <c r="AU848" s="357"/>
      <c r="AV848" s="357"/>
      <c r="AW848" s="357"/>
      <c r="AX848" s="357"/>
      <c r="AY848">
        <f>COUNTA($C$848)</f>
        <v>1</v>
      </c>
    </row>
    <row r="849" spans="1:51" ht="30" customHeight="1" x14ac:dyDescent="0.15">
      <c r="A849" s="370">
        <v>5</v>
      </c>
      <c r="B849" s="370">
        <v>1</v>
      </c>
      <c r="C849" s="358" t="s">
        <v>777</v>
      </c>
      <c r="D849" s="343"/>
      <c r="E849" s="343"/>
      <c r="F849" s="343"/>
      <c r="G849" s="343"/>
      <c r="H849" s="343"/>
      <c r="I849" s="343"/>
      <c r="J849" s="344">
        <v>5010001087238</v>
      </c>
      <c r="K849" s="345"/>
      <c r="L849" s="345"/>
      <c r="M849" s="345"/>
      <c r="N849" s="345"/>
      <c r="O849" s="345"/>
      <c r="P849" s="359" t="s">
        <v>793</v>
      </c>
      <c r="Q849" s="346"/>
      <c r="R849" s="346"/>
      <c r="S849" s="346"/>
      <c r="T849" s="346"/>
      <c r="U849" s="346"/>
      <c r="V849" s="346"/>
      <c r="W849" s="346"/>
      <c r="X849" s="346"/>
      <c r="Y849" s="347">
        <v>352</v>
      </c>
      <c r="Z849" s="348"/>
      <c r="AA849" s="348"/>
      <c r="AB849" s="349"/>
      <c r="AC849" s="350" t="s">
        <v>372</v>
      </c>
      <c r="AD849" s="351"/>
      <c r="AE849" s="351"/>
      <c r="AF849" s="351"/>
      <c r="AG849" s="351"/>
      <c r="AH849" s="352">
        <v>4</v>
      </c>
      <c r="AI849" s="353"/>
      <c r="AJ849" s="353"/>
      <c r="AK849" s="353"/>
      <c r="AL849" s="354">
        <v>98.7</v>
      </c>
      <c r="AM849" s="355"/>
      <c r="AN849" s="355"/>
      <c r="AO849" s="356"/>
      <c r="AP849" s="357" t="s">
        <v>822</v>
      </c>
      <c r="AQ849" s="357"/>
      <c r="AR849" s="357"/>
      <c r="AS849" s="357"/>
      <c r="AT849" s="357"/>
      <c r="AU849" s="357"/>
      <c r="AV849" s="357"/>
      <c r="AW849" s="357"/>
      <c r="AX849" s="357"/>
      <c r="AY849">
        <f>COUNTA($C$849)</f>
        <v>1</v>
      </c>
    </row>
    <row r="850" spans="1:51" ht="30" customHeight="1" x14ac:dyDescent="0.15">
      <c r="A850" s="370">
        <v>6</v>
      </c>
      <c r="B850" s="370">
        <v>1</v>
      </c>
      <c r="C850" s="358" t="s">
        <v>776</v>
      </c>
      <c r="D850" s="343"/>
      <c r="E850" s="343"/>
      <c r="F850" s="343"/>
      <c r="G850" s="343"/>
      <c r="H850" s="343"/>
      <c r="I850" s="343"/>
      <c r="J850" s="344">
        <v>1030001024993</v>
      </c>
      <c r="K850" s="345"/>
      <c r="L850" s="345"/>
      <c r="M850" s="345"/>
      <c r="N850" s="345"/>
      <c r="O850" s="345"/>
      <c r="P850" s="359" t="s">
        <v>794</v>
      </c>
      <c r="Q850" s="346"/>
      <c r="R850" s="346"/>
      <c r="S850" s="346"/>
      <c r="T850" s="346"/>
      <c r="U850" s="346"/>
      <c r="V850" s="346"/>
      <c r="W850" s="346"/>
      <c r="X850" s="346"/>
      <c r="Y850" s="347">
        <v>343</v>
      </c>
      <c r="Z850" s="348"/>
      <c r="AA850" s="348"/>
      <c r="AB850" s="349"/>
      <c r="AC850" s="350" t="s">
        <v>374</v>
      </c>
      <c r="AD850" s="351"/>
      <c r="AE850" s="351"/>
      <c r="AF850" s="351"/>
      <c r="AG850" s="351"/>
      <c r="AH850" s="352">
        <v>2</v>
      </c>
      <c r="AI850" s="353"/>
      <c r="AJ850" s="353"/>
      <c r="AK850" s="353"/>
      <c r="AL850" s="354">
        <v>88</v>
      </c>
      <c r="AM850" s="355"/>
      <c r="AN850" s="355"/>
      <c r="AO850" s="356"/>
      <c r="AP850" s="357" t="s">
        <v>822</v>
      </c>
      <c r="AQ850" s="357"/>
      <c r="AR850" s="357"/>
      <c r="AS850" s="357"/>
      <c r="AT850" s="357"/>
      <c r="AU850" s="357"/>
      <c r="AV850" s="357"/>
      <c r="AW850" s="357"/>
      <c r="AX850" s="357"/>
      <c r="AY850">
        <f>COUNTA($C$850)</f>
        <v>1</v>
      </c>
    </row>
    <row r="851" spans="1:51" ht="30" customHeight="1" x14ac:dyDescent="0.15">
      <c r="A851" s="370">
        <v>7</v>
      </c>
      <c r="B851" s="370">
        <v>1</v>
      </c>
      <c r="C851" s="358" t="s">
        <v>778</v>
      </c>
      <c r="D851" s="343"/>
      <c r="E851" s="343"/>
      <c r="F851" s="343"/>
      <c r="G851" s="343"/>
      <c r="H851" s="343"/>
      <c r="I851" s="343"/>
      <c r="J851" s="344">
        <v>4070001022669</v>
      </c>
      <c r="K851" s="345"/>
      <c r="L851" s="345"/>
      <c r="M851" s="345"/>
      <c r="N851" s="345"/>
      <c r="O851" s="345"/>
      <c r="P851" s="359" t="s">
        <v>795</v>
      </c>
      <c r="Q851" s="346"/>
      <c r="R851" s="346"/>
      <c r="S851" s="346"/>
      <c r="T851" s="346"/>
      <c r="U851" s="346"/>
      <c r="V851" s="346"/>
      <c r="W851" s="346"/>
      <c r="X851" s="346"/>
      <c r="Y851" s="347">
        <v>303</v>
      </c>
      <c r="Z851" s="348"/>
      <c r="AA851" s="348"/>
      <c r="AB851" s="349"/>
      <c r="AC851" s="350" t="s">
        <v>372</v>
      </c>
      <c r="AD851" s="351"/>
      <c r="AE851" s="351"/>
      <c r="AF851" s="351"/>
      <c r="AG851" s="351"/>
      <c r="AH851" s="352">
        <v>2</v>
      </c>
      <c r="AI851" s="353"/>
      <c r="AJ851" s="353"/>
      <c r="AK851" s="353"/>
      <c r="AL851" s="354">
        <v>100</v>
      </c>
      <c r="AM851" s="355"/>
      <c r="AN851" s="355"/>
      <c r="AO851" s="356"/>
      <c r="AP851" s="357" t="s">
        <v>822</v>
      </c>
      <c r="AQ851" s="357"/>
      <c r="AR851" s="357"/>
      <c r="AS851" s="357"/>
      <c r="AT851" s="357"/>
      <c r="AU851" s="357"/>
      <c r="AV851" s="357"/>
      <c r="AW851" s="357"/>
      <c r="AX851" s="357"/>
      <c r="AY851">
        <f>COUNTA($C$851)</f>
        <v>1</v>
      </c>
    </row>
    <row r="852" spans="1:51" ht="30" customHeight="1" x14ac:dyDescent="0.15">
      <c r="A852" s="370">
        <v>8</v>
      </c>
      <c r="B852" s="370">
        <v>1</v>
      </c>
      <c r="C852" s="358" t="s">
        <v>779</v>
      </c>
      <c r="D852" s="343"/>
      <c r="E852" s="343"/>
      <c r="F852" s="343"/>
      <c r="G852" s="343"/>
      <c r="H852" s="343"/>
      <c r="I852" s="343"/>
      <c r="J852" s="344">
        <v>9030001070691</v>
      </c>
      <c r="K852" s="345"/>
      <c r="L852" s="345"/>
      <c r="M852" s="345"/>
      <c r="N852" s="345"/>
      <c r="O852" s="345"/>
      <c r="P852" s="359" t="s">
        <v>796</v>
      </c>
      <c r="Q852" s="346"/>
      <c r="R852" s="346"/>
      <c r="S852" s="346"/>
      <c r="T852" s="346"/>
      <c r="U852" s="346"/>
      <c r="V852" s="346"/>
      <c r="W852" s="346"/>
      <c r="X852" s="346"/>
      <c r="Y852" s="347">
        <v>269</v>
      </c>
      <c r="Z852" s="348"/>
      <c r="AA852" s="348"/>
      <c r="AB852" s="349"/>
      <c r="AC852" s="350" t="s">
        <v>372</v>
      </c>
      <c r="AD852" s="351"/>
      <c r="AE852" s="351"/>
      <c r="AF852" s="351"/>
      <c r="AG852" s="351"/>
      <c r="AH852" s="352">
        <v>2</v>
      </c>
      <c r="AI852" s="353"/>
      <c r="AJ852" s="353"/>
      <c r="AK852" s="353"/>
      <c r="AL852" s="354">
        <v>100</v>
      </c>
      <c r="AM852" s="355"/>
      <c r="AN852" s="355"/>
      <c r="AO852" s="356"/>
      <c r="AP852" s="357" t="s">
        <v>822</v>
      </c>
      <c r="AQ852" s="357"/>
      <c r="AR852" s="357"/>
      <c r="AS852" s="357"/>
      <c r="AT852" s="357"/>
      <c r="AU852" s="357"/>
      <c r="AV852" s="357"/>
      <c r="AW852" s="357"/>
      <c r="AX852" s="357"/>
      <c r="AY852">
        <f>COUNTA($C$852)</f>
        <v>1</v>
      </c>
    </row>
    <row r="853" spans="1:51" ht="30" customHeight="1" x14ac:dyDescent="0.15">
      <c r="A853" s="370">
        <v>9</v>
      </c>
      <c r="B853" s="370">
        <v>1</v>
      </c>
      <c r="C853" s="358" t="s">
        <v>780</v>
      </c>
      <c r="D853" s="343"/>
      <c r="E853" s="343"/>
      <c r="F853" s="343"/>
      <c r="G853" s="343"/>
      <c r="H853" s="343"/>
      <c r="I853" s="343"/>
      <c r="J853" s="344">
        <v>3010001025868</v>
      </c>
      <c r="K853" s="345"/>
      <c r="L853" s="345"/>
      <c r="M853" s="345"/>
      <c r="N853" s="345"/>
      <c r="O853" s="345"/>
      <c r="P853" s="359" t="s">
        <v>797</v>
      </c>
      <c r="Q853" s="346"/>
      <c r="R853" s="346"/>
      <c r="S853" s="346"/>
      <c r="T853" s="346"/>
      <c r="U853" s="346"/>
      <c r="V853" s="346"/>
      <c r="W853" s="346"/>
      <c r="X853" s="346"/>
      <c r="Y853" s="347">
        <v>259</v>
      </c>
      <c r="Z853" s="348"/>
      <c r="AA853" s="348"/>
      <c r="AB853" s="349"/>
      <c r="AC853" s="350" t="s">
        <v>372</v>
      </c>
      <c r="AD853" s="351"/>
      <c r="AE853" s="351"/>
      <c r="AF853" s="351"/>
      <c r="AG853" s="351"/>
      <c r="AH853" s="352">
        <v>1</v>
      </c>
      <c r="AI853" s="353"/>
      <c r="AJ853" s="353"/>
      <c r="AK853" s="353"/>
      <c r="AL853" s="354">
        <v>100</v>
      </c>
      <c r="AM853" s="355"/>
      <c r="AN853" s="355"/>
      <c r="AO853" s="356"/>
      <c r="AP853" s="357" t="s">
        <v>822</v>
      </c>
      <c r="AQ853" s="357"/>
      <c r="AR853" s="357"/>
      <c r="AS853" s="357"/>
      <c r="AT853" s="357"/>
      <c r="AU853" s="357"/>
      <c r="AV853" s="357"/>
      <c r="AW853" s="357"/>
      <c r="AX853" s="357"/>
      <c r="AY853">
        <f>COUNTA($C$853)</f>
        <v>1</v>
      </c>
    </row>
    <row r="854" spans="1:51" ht="30" customHeight="1" x14ac:dyDescent="0.15">
      <c r="A854" s="370">
        <v>10</v>
      </c>
      <c r="B854" s="370">
        <v>1</v>
      </c>
      <c r="C854" s="358" t="s">
        <v>781</v>
      </c>
      <c r="D854" s="343"/>
      <c r="E854" s="343"/>
      <c r="F854" s="343"/>
      <c r="G854" s="343"/>
      <c r="H854" s="343"/>
      <c r="I854" s="343"/>
      <c r="J854" s="344">
        <v>2010001005697</v>
      </c>
      <c r="K854" s="345"/>
      <c r="L854" s="345"/>
      <c r="M854" s="345"/>
      <c r="N854" s="345"/>
      <c r="O854" s="345"/>
      <c r="P854" s="359" t="s">
        <v>798</v>
      </c>
      <c r="Q854" s="346"/>
      <c r="R854" s="346"/>
      <c r="S854" s="346"/>
      <c r="T854" s="346"/>
      <c r="U854" s="346"/>
      <c r="V854" s="346"/>
      <c r="W854" s="346"/>
      <c r="X854" s="346"/>
      <c r="Y854" s="347">
        <v>253</v>
      </c>
      <c r="Z854" s="348"/>
      <c r="AA854" s="348"/>
      <c r="AB854" s="349"/>
      <c r="AC854" s="350" t="s">
        <v>372</v>
      </c>
      <c r="AD854" s="351"/>
      <c r="AE854" s="351"/>
      <c r="AF854" s="351"/>
      <c r="AG854" s="351"/>
      <c r="AH854" s="352">
        <v>4</v>
      </c>
      <c r="AI854" s="353"/>
      <c r="AJ854" s="353"/>
      <c r="AK854" s="353"/>
      <c r="AL854" s="354">
        <v>100</v>
      </c>
      <c r="AM854" s="355"/>
      <c r="AN854" s="355"/>
      <c r="AO854" s="356"/>
      <c r="AP854" s="357" t="s">
        <v>822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782</v>
      </c>
      <c r="D878" s="343"/>
      <c r="E878" s="343"/>
      <c r="F878" s="343"/>
      <c r="G878" s="343"/>
      <c r="H878" s="343"/>
      <c r="I878" s="343"/>
      <c r="J878" s="344">
        <v>6010405002452</v>
      </c>
      <c r="K878" s="345"/>
      <c r="L878" s="345"/>
      <c r="M878" s="345"/>
      <c r="N878" s="345"/>
      <c r="O878" s="345"/>
      <c r="P878" s="359" t="s">
        <v>799</v>
      </c>
      <c r="Q878" s="346"/>
      <c r="R878" s="346"/>
      <c r="S878" s="346"/>
      <c r="T878" s="346"/>
      <c r="U878" s="346"/>
      <c r="V878" s="346"/>
      <c r="W878" s="346"/>
      <c r="X878" s="346"/>
      <c r="Y878" s="347">
        <v>247</v>
      </c>
      <c r="Z878" s="348"/>
      <c r="AA878" s="348"/>
      <c r="AB878" s="349"/>
      <c r="AC878" s="350" t="s">
        <v>379</v>
      </c>
      <c r="AD878" s="351"/>
      <c r="AE878" s="351"/>
      <c r="AF878" s="351"/>
      <c r="AG878" s="351"/>
      <c r="AH878" s="366" t="s">
        <v>722</v>
      </c>
      <c r="AI878" s="367"/>
      <c r="AJ878" s="367"/>
      <c r="AK878" s="367"/>
      <c r="AL878" s="354">
        <v>100</v>
      </c>
      <c r="AM878" s="355"/>
      <c r="AN878" s="355"/>
      <c r="AO878" s="356"/>
      <c r="AP878" s="357" t="s">
        <v>822</v>
      </c>
      <c r="AQ878" s="357"/>
      <c r="AR878" s="357"/>
      <c r="AS878" s="357"/>
      <c r="AT878" s="357"/>
      <c r="AU878" s="357"/>
      <c r="AV878" s="357"/>
      <c r="AW878" s="357"/>
      <c r="AX878" s="357"/>
      <c r="AY878">
        <f t="shared" si="118"/>
        <v>1</v>
      </c>
    </row>
    <row r="879" spans="1:51" ht="30" customHeight="1" x14ac:dyDescent="0.15">
      <c r="A879" s="370">
        <v>2</v>
      </c>
      <c r="B879" s="370">
        <v>1</v>
      </c>
      <c r="C879" s="358" t="s">
        <v>783</v>
      </c>
      <c r="D879" s="343"/>
      <c r="E879" s="343"/>
      <c r="F879" s="343"/>
      <c r="G879" s="343"/>
      <c r="H879" s="343"/>
      <c r="I879" s="343"/>
      <c r="J879" s="344">
        <v>9130001007403</v>
      </c>
      <c r="K879" s="345"/>
      <c r="L879" s="345"/>
      <c r="M879" s="345"/>
      <c r="N879" s="345"/>
      <c r="O879" s="345"/>
      <c r="P879" s="359" t="s">
        <v>800</v>
      </c>
      <c r="Q879" s="346"/>
      <c r="R879" s="346"/>
      <c r="S879" s="346"/>
      <c r="T879" s="346"/>
      <c r="U879" s="346"/>
      <c r="V879" s="346"/>
      <c r="W879" s="346"/>
      <c r="X879" s="346"/>
      <c r="Y879" s="347">
        <v>144</v>
      </c>
      <c r="Z879" s="348"/>
      <c r="AA879" s="348"/>
      <c r="AB879" s="349"/>
      <c r="AC879" s="350" t="s">
        <v>379</v>
      </c>
      <c r="AD879" s="351"/>
      <c r="AE879" s="351"/>
      <c r="AF879" s="351"/>
      <c r="AG879" s="351"/>
      <c r="AH879" s="366" t="s">
        <v>722</v>
      </c>
      <c r="AI879" s="367"/>
      <c r="AJ879" s="367"/>
      <c r="AK879" s="367"/>
      <c r="AL879" s="354">
        <v>100</v>
      </c>
      <c r="AM879" s="355"/>
      <c r="AN879" s="355"/>
      <c r="AO879" s="356"/>
      <c r="AP879" s="357" t="s">
        <v>822</v>
      </c>
      <c r="AQ879" s="357"/>
      <c r="AR879" s="357"/>
      <c r="AS879" s="357"/>
      <c r="AT879" s="357"/>
      <c r="AU879" s="357"/>
      <c r="AV879" s="357"/>
      <c r="AW879" s="357"/>
      <c r="AX879" s="357"/>
      <c r="AY879">
        <f>COUNTA($C$879)</f>
        <v>1</v>
      </c>
    </row>
    <row r="880" spans="1:51" ht="30" customHeight="1" x14ac:dyDescent="0.15">
      <c r="A880" s="370">
        <v>3</v>
      </c>
      <c r="B880" s="370">
        <v>1</v>
      </c>
      <c r="C880" s="358" t="s">
        <v>784</v>
      </c>
      <c r="D880" s="343"/>
      <c r="E880" s="343"/>
      <c r="F880" s="343"/>
      <c r="G880" s="343"/>
      <c r="H880" s="343"/>
      <c r="I880" s="343"/>
      <c r="J880" s="344">
        <v>2430001016743</v>
      </c>
      <c r="K880" s="345"/>
      <c r="L880" s="345"/>
      <c r="M880" s="345"/>
      <c r="N880" s="345"/>
      <c r="O880" s="345"/>
      <c r="P880" s="359" t="s">
        <v>801</v>
      </c>
      <c r="Q880" s="346"/>
      <c r="R880" s="346"/>
      <c r="S880" s="346"/>
      <c r="T880" s="346"/>
      <c r="U880" s="346"/>
      <c r="V880" s="346"/>
      <c r="W880" s="346"/>
      <c r="X880" s="346"/>
      <c r="Y880" s="347">
        <v>113</v>
      </c>
      <c r="Z880" s="348"/>
      <c r="AA880" s="348"/>
      <c r="AB880" s="349"/>
      <c r="AC880" s="350" t="s">
        <v>379</v>
      </c>
      <c r="AD880" s="351"/>
      <c r="AE880" s="351"/>
      <c r="AF880" s="351"/>
      <c r="AG880" s="351"/>
      <c r="AH880" s="366" t="s">
        <v>722</v>
      </c>
      <c r="AI880" s="367"/>
      <c r="AJ880" s="367"/>
      <c r="AK880" s="367"/>
      <c r="AL880" s="354">
        <v>100</v>
      </c>
      <c r="AM880" s="355"/>
      <c r="AN880" s="355"/>
      <c r="AO880" s="356"/>
      <c r="AP880" s="357" t="s">
        <v>822</v>
      </c>
      <c r="AQ880" s="357"/>
      <c r="AR880" s="357"/>
      <c r="AS880" s="357"/>
      <c r="AT880" s="357"/>
      <c r="AU880" s="357"/>
      <c r="AV880" s="357"/>
      <c r="AW880" s="357"/>
      <c r="AX880" s="357"/>
      <c r="AY880">
        <f>COUNTA($C$880)</f>
        <v>1</v>
      </c>
    </row>
    <row r="881" spans="1:51" ht="30" customHeight="1" x14ac:dyDescent="0.15">
      <c r="A881" s="370">
        <v>4</v>
      </c>
      <c r="B881" s="370">
        <v>1</v>
      </c>
      <c r="C881" s="358" t="s">
        <v>785</v>
      </c>
      <c r="D881" s="343"/>
      <c r="E881" s="343"/>
      <c r="F881" s="343"/>
      <c r="G881" s="343"/>
      <c r="H881" s="343"/>
      <c r="I881" s="343"/>
      <c r="J881" s="344">
        <v>1010001089519</v>
      </c>
      <c r="K881" s="345"/>
      <c r="L881" s="345"/>
      <c r="M881" s="345"/>
      <c r="N881" s="345"/>
      <c r="O881" s="345"/>
      <c r="P881" s="359" t="s">
        <v>802</v>
      </c>
      <c r="Q881" s="346"/>
      <c r="R881" s="346"/>
      <c r="S881" s="346"/>
      <c r="T881" s="346"/>
      <c r="U881" s="346"/>
      <c r="V881" s="346"/>
      <c r="W881" s="346"/>
      <c r="X881" s="346"/>
      <c r="Y881" s="347">
        <v>57</v>
      </c>
      <c r="Z881" s="348"/>
      <c r="AA881" s="348"/>
      <c r="AB881" s="349"/>
      <c r="AC881" s="350" t="s">
        <v>379</v>
      </c>
      <c r="AD881" s="351"/>
      <c r="AE881" s="351"/>
      <c r="AF881" s="351"/>
      <c r="AG881" s="351"/>
      <c r="AH881" s="366" t="s">
        <v>722</v>
      </c>
      <c r="AI881" s="367"/>
      <c r="AJ881" s="367"/>
      <c r="AK881" s="367"/>
      <c r="AL881" s="354">
        <v>100</v>
      </c>
      <c r="AM881" s="355"/>
      <c r="AN881" s="355"/>
      <c r="AO881" s="356"/>
      <c r="AP881" s="357" t="s">
        <v>822</v>
      </c>
      <c r="AQ881" s="357"/>
      <c r="AR881" s="357"/>
      <c r="AS881" s="357"/>
      <c r="AT881" s="357"/>
      <c r="AU881" s="357"/>
      <c r="AV881" s="357"/>
      <c r="AW881" s="357"/>
      <c r="AX881" s="357"/>
      <c r="AY881">
        <f>COUNTA($C$881)</f>
        <v>1</v>
      </c>
    </row>
    <row r="882" spans="1:51" ht="30" customHeight="1" x14ac:dyDescent="0.15">
      <c r="A882" s="370">
        <v>5</v>
      </c>
      <c r="B882" s="370">
        <v>1</v>
      </c>
      <c r="C882" s="358" t="s">
        <v>776</v>
      </c>
      <c r="D882" s="343"/>
      <c r="E882" s="343"/>
      <c r="F882" s="343"/>
      <c r="G882" s="343"/>
      <c r="H882" s="343"/>
      <c r="I882" s="343"/>
      <c r="J882" s="344">
        <v>1030001024993</v>
      </c>
      <c r="K882" s="345"/>
      <c r="L882" s="345"/>
      <c r="M882" s="345"/>
      <c r="N882" s="345"/>
      <c r="O882" s="345"/>
      <c r="P882" s="359" t="s">
        <v>803</v>
      </c>
      <c r="Q882" s="346"/>
      <c r="R882" s="346"/>
      <c r="S882" s="346"/>
      <c r="T882" s="346"/>
      <c r="U882" s="346"/>
      <c r="V882" s="346"/>
      <c r="W882" s="346"/>
      <c r="X882" s="346"/>
      <c r="Y882" s="347">
        <v>56</v>
      </c>
      <c r="Z882" s="348"/>
      <c r="AA882" s="348"/>
      <c r="AB882" s="349"/>
      <c r="AC882" s="350" t="s">
        <v>379</v>
      </c>
      <c r="AD882" s="351"/>
      <c r="AE882" s="351"/>
      <c r="AF882" s="351"/>
      <c r="AG882" s="351"/>
      <c r="AH882" s="366" t="s">
        <v>722</v>
      </c>
      <c r="AI882" s="367"/>
      <c r="AJ882" s="367"/>
      <c r="AK882" s="367"/>
      <c r="AL882" s="354">
        <v>100</v>
      </c>
      <c r="AM882" s="355"/>
      <c r="AN882" s="355"/>
      <c r="AO882" s="356"/>
      <c r="AP882" s="357" t="s">
        <v>822</v>
      </c>
      <c r="AQ882" s="357"/>
      <c r="AR882" s="357"/>
      <c r="AS882" s="357"/>
      <c r="AT882" s="357"/>
      <c r="AU882" s="357"/>
      <c r="AV882" s="357"/>
      <c r="AW882" s="357"/>
      <c r="AX882" s="357"/>
      <c r="AY882">
        <f>COUNTA($C$882)</f>
        <v>1</v>
      </c>
    </row>
    <row r="883" spans="1:51" ht="30" customHeight="1" x14ac:dyDescent="0.15">
      <c r="A883" s="370">
        <v>6</v>
      </c>
      <c r="B883" s="370">
        <v>1</v>
      </c>
      <c r="C883" s="358" t="s">
        <v>786</v>
      </c>
      <c r="D883" s="343"/>
      <c r="E883" s="343"/>
      <c r="F883" s="343"/>
      <c r="G883" s="343"/>
      <c r="H883" s="343"/>
      <c r="I883" s="343"/>
      <c r="J883" s="344">
        <v>1430001013031</v>
      </c>
      <c r="K883" s="345"/>
      <c r="L883" s="345"/>
      <c r="M883" s="345"/>
      <c r="N883" s="345"/>
      <c r="O883" s="345"/>
      <c r="P883" s="359" t="s">
        <v>804</v>
      </c>
      <c r="Q883" s="346"/>
      <c r="R883" s="346"/>
      <c r="S883" s="346"/>
      <c r="T883" s="346"/>
      <c r="U883" s="346"/>
      <c r="V883" s="346"/>
      <c r="W883" s="346"/>
      <c r="X883" s="346"/>
      <c r="Y883" s="347">
        <v>53</v>
      </c>
      <c r="Z883" s="348"/>
      <c r="AA883" s="348"/>
      <c r="AB883" s="349"/>
      <c r="AC883" s="350" t="s">
        <v>378</v>
      </c>
      <c r="AD883" s="351"/>
      <c r="AE883" s="351"/>
      <c r="AF883" s="351"/>
      <c r="AG883" s="351"/>
      <c r="AH883" s="366" t="s">
        <v>722</v>
      </c>
      <c r="AI883" s="367"/>
      <c r="AJ883" s="367"/>
      <c r="AK883" s="367"/>
      <c r="AL883" s="354">
        <v>100</v>
      </c>
      <c r="AM883" s="355"/>
      <c r="AN883" s="355"/>
      <c r="AO883" s="356"/>
      <c r="AP883" s="357" t="s">
        <v>822</v>
      </c>
      <c r="AQ883" s="357"/>
      <c r="AR883" s="357"/>
      <c r="AS883" s="357"/>
      <c r="AT883" s="357"/>
      <c r="AU883" s="357"/>
      <c r="AV883" s="357"/>
      <c r="AW883" s="357"/>
      <c r="AX883" s="357"/>
      <c r="AY883">
        <f>COUNTA($C$883)</f>
        <v>1</v>
      </c>
    </row>
    <row r="884" spans="1:51" ht="30" customHeight="1" x14ac:dyDescent="0.15">
      <c r="A884" s="370">
        <v>7</v>
      </c>
      <c r="B884" s="370">
        <v>1</v>
      </c>
      <c r="C884" s="358" t="s">
        <v>777</v>
      </c>
      <c r="D884" s="343"/>
      <c r="E884" s="343"/>
      <c r="F884" s="343"/>
      <c r="G884" s="343"/>
      <c r="H884" s="343"/>
      <c r="I884" s="343"/>
      <c r="J884" s="344">
        <v>5010001087238</v>
      </c>
      <c r="K884" s="345"/>
      <c r="L884" s="345"/>
      <c r="M884" s="345"/>
      <c r="N884" s="345"/>
      <c r="O884" s="345"/>
      <c r="P884" s="359" t="s">
        <v>805</v>
      </c>
      <c r="Q884" s="346"/>
      <c r="R884" s="346"/>
      <c r="S884" s="346"/>
      <c r="T884" s="346"/>
      <c r="U884" s="346"/>
      <c r="V884" s="346"/>
      <c r="W884" s="346"/>
      <c r="X884" s="346"/>
      <c r="Y884" s="347">
        <v>52</v>
      </c>
      <c r="Z884" s="348"/>
      <c r="AA884" s="348"/>
      <c r="AB884" s="349"/>
      <c r="AC884" s="350" t="s">
        <v>376</v>
      </c>
      <c r="AD884" s="351"/>
      <c r="AE884" s="351"/>
      <c r="AF884" s="351"/>
      <c r="AG884" s="351"/>
      <c r="AH884" s="366" t="s">
        <v>722</v>
      </c>
      <c r="AI884" s="367"/>
      <c r="AJ884" s="367"/>
      <c r="AK884" s="367"/>
      <c r="AL884" s="354">
        <v>100</v>
      </c>
      <c r="AM884" s="355"/>
      <c r="AN884" s="355"/>
      <c r="AO884" s="356"/>
      <c r="AP884" s="357" t="s">
        <v>822</v>
      </c>
      <c r="AQ884" s="357"/>
      <c r="AR884" s="357"/>
      <c r="AS884" s="357"/>
      <c r="AT884" s="357"/>
      <c r="AU884" s="357"/>
      <c r="AV884" s="357"/>
      <c r="AW884" s="357"/>
      <c r="AX884" s="357"/>
      <c r="AY884">
        <f>COUNTA($C$884)</f>
        <v>1</v>
      </c>
    </row>
    <row r="885" spans="1:51" ht="30" customHeight="1" x14ac:dyDescent="0.15">
      <c r="A885" s="370">
        <v>8</v>
      </c>
      <c r="B885" s="370">
        <v>1</v>
      </c>
      <c r="C885" s="358" t="s">
        <v>787</v>
      </c>
      <c r="D885" s="343"/>
      <c r="E885" s="343"/>
      <c r="F885" s="343"/>
      <c r="G885" s="343"/>
      <c r="H885" s="343"/>
      <c r="I885" s="343"/>
      <c r="J885" s="344">
        <v>7011301002149</v>
      </c>
      <c r="K885" s="345"/>
      <c r="L885" s="345"/>
      <c r="M885" s="345"/>
      <c r="N885" s="345"/>
      <c r="O885" s="345"/>
      <c r="P885" s="359" t="s">
        <v>806</v>
      </c>
      <c r="Q885" s="346"/>
      <c r="R885" s="346"/>
      <c r="S885" s="346"/>
      <c r="T885" s="346"/>
      <c r="U885" s="346"/>
      <c r="V885" s="346"/>
      <c r="W885" s="346"/>
      <c r="X885" s="346"/>
      <c r="Y885" s="347">
        <v>47</v>
      </c>
      <c r="Z885" s="348"/>
      <c r="AA885" s="348"/>
      <c r="AB885" s="349"/>
      <c r="AC885" s="350" t="s">
        <v>378</v>
      </c>
      <c r="AD885" s="351"/>
      <c r="AE885" s="351"/>
      <c r="AF885" s="351"/>
      <c r="AG885" s="351"/>
      <c r="AH885" s="366" t="s">
        <v>722</v>
      </c>
      <c r="AI885" s="367"/>
      <c r="AJ885" s="367"/>
      <c r="AK885" s="367"/>
      <c r="AL885" s="354">
        <v>88.8</v>
      </c>
      <c r="AM885" s="355"/>
      <c r="AN885" s="355"/>
      <c r="AO885" s="356"/>
      <c r="AP885" s="357" t="s">
        <v>822</v>
      </c>
      <c r="AQ885" s="357"/>
      <c r="AR885" s="357"/>
      <c r="AS885" s="357"/>
      <c r="AT885" s="357"/>
      <c r="AU885" s="357"/>
      <c r="AV885" s="357"/>
      <c r="AW885" s="357"/>
      <c r="AX885" s="357"/>
      <c r="AY885">
        <f>COUNTA($C$885)</f>
        <v>1</v>
      </c>
    </row>
    <row r="886" spans="1:51" ht="30" customHeight="1" x14ac:dyDescent="0.15">
      <c r="A886" s="370">
        <v>9</v>
      </c>
      <c r="B886" s="370">
        <v>1</v>
      </c>
      <c r="C886" s="358" t="s">
        <v>788</v>
      </c>
      <c r="D886" s="343"/>
      <c r="E886" s="343"/>
      <c r="F886" s="343"/>
      <c r="G886" s="343"/>
      <c r="H886" s="343"/>
      <c r="I886" s="343"/>
      <c r="J886" s="344">
        <v>3010001032864</v>
      </c>
      <c r="K886" s="345"/>
      <c r="L886" s="345"/>
      <c r="M886" s="345"/>
      <c r="N886" s="345"/>
      <c r="O886" s="345"/>
      <c r="P886" s="359" t="s">
        <v>807</v>
      </c>
      <c r="Q886" s="346"/>
      <c r="R886" s="346"/>
      <c r="S886" s="346"/>
      <c r="T886" s="346"/>
      <c r="U886" s="346"/>
      <c r="V886" s="346"/>
      <c r="W886" s="346"/>
      <c r="X886" s="346"/>
      <c r="Y886" s="347">
        <v>37</v>
      </c>
      <c r="Z886" s="348"/>
      <c r="AA886" s="348"/>
      <c r="AB886" s="349"/>
      <c r="AC886" s="350" t="s">
        <v>377</v>
      </c>
      <c r="AD886" s="351"/>
      <c r="AE886" s="351"/>
      <c r="AF886" s="351"/>
      <c r="AG886" s="351"/>
      <c r="AH886" s="366" t="s">
        <v>722</v>
      </c>
      <c r="AI886" s="367"/>
      <c r="AJ886" s="367"/>
      <c r="AK886" s="367"/>
      <c r="AL886" s="354">
        <v>99.8</v>
      </c>
      <c r="AM886" s="355"/>
      <c r="AN886" s="355"/>
      <c r="AO886" s="356"/>
      <c r="AP886" s="357" t="s">
        <v>822</v>
      </c>
      <c r="AQ886" s="357"/>
      <c r="AR886" s="357"/>
      <c r="AS886" s="357"/>
      <c r="AT886" s="357"/>
      <c r="AU886" s="357"/>
      <c r="AV886" s="357"/>
      <c r="AW886" s="357"/>
      <c r="AX886" s="357"/>
      <c r="AY886">
        <f>COUNTA($C$886)</f>
        <v>1</v>
      </c>
    </row>
    <row r="887" spans="1:51" ht="30" customHeight="1" x14ac:dyDescent="0.15">
      <c r="A887" s="370">
        <v>10</v>
      </c>
      <c r="B887" s="370">
        <v>1</v>
      </c>
      <c r="C887" s="358" t="s">
        <v>778</v>
      </c>
      <c r="D887" s="343"/>
      <c r="E887" s="343"/>
      <c r="F887" s="343"/>
      <c r="G887" s="343"/>
      <c r="H887" s="343"/>
      <c r="I887" s="343"/>
      <c r="J887" s="344">
        <v>4070001022669</v>
      </c>
      <c r="K887" s="345"/>
      <c r="L887" s="345"/>
      <c r="M887" s="345"/>
      <c r="N887" s="345"/>
      <c r="O887" s="345"/>
      <c r="P887" s="359" t="s">
        <v>808</v>
      </c>
      <c r="Q887" s="346"/>
      <c r="R887" s="346"/>
      <c r="S887" s="346"/>
      <c r="T887" s="346"/>
      <c r="U887" s="346"/>
      <c r="V887" s="346"/>
      <c r="W887" s="346"/>
      <c r="X887" s="346"/>
      <c r="Y887" s="347">
        <v>36</v>
      </c>
      <c r="Z887" s="348"/>
      <c r="AA887" s="348"/>
      <c r="AB887" s="349"/>
      <c r="AC887" s="350" t="s">
        <v>379</v>
      </c>
      <c r="AD887" s="351"/>
      <c r="AE887" s="351"/>
      <c r="AF887" s="351"/>
      <c r="AG887" s="351"/>
      <c r="AH887" s="366" t="s">
        <v>722</v>
      </c>
      <c r="AI887" s="367"/>
      <c r="AJ887" s="367"/>
      <c r="AK887" s="367"/>
      <c r="AL887" s="354">
        <v>100</v>
      </c>
      <c r="AM887" s="355"/>
      <c r="AN887" s="355"/>
      <c r="AO887" s="356"/>
      <c r="AP887" s="357" t="s">
        <v>822</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t="s">
        <v>822</v>
      </c>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830</v>
      </c>
      <c r="D911" s="343"/>
      <c r="E911" s="343"/>
      <c r="F911" s="343"/>
      <c r="G911" s="343"/>
      <c r="H911" s="343"/>
      <c r="I911" s="343"/>
      <c r="J911" s="344">
        <v>5010005016639</v>
      </c>
      <c r="K911" s="345"/>
      <c r="L911" s="345"/>
      <c r="M911" s="345"/>
      <c r="N911" s="345"/>
      <c r="O911" s="345"/>
      <c r="P911" s="359" t="s">
        <v>828</v>
      </c>
      <c r="Q911" s="346"/>
      <c r="R911" s="346"/>
      <c r="S911" s="346"/>
      <c r="T911" s="346"/>
      <c r="U911" s="346"/>
      <c r="V911" s="346"/>
      <c r="W911" s="346"/>
      <c r="X911" s="346"/>
      <c r="Y911" s="347">
        <v>7</v>
      </c>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1</v>
      </c>
    </row>
    <row r="912" spans="1:51" ht="30" customHeight="1" x14ac:dyDescent="0.15">
      <c r="A912" s="370">
        <v>2</v>
      </c>
      <c r="B912" s="370">
        <v>1</v>
      </c>
      <c r="C912" s="358" t="s">
        <v>832</v>
      </c>
      <c r="D912" s="343"/>
      <c r="E912" s="343"/>
      <c r="F912" s="343"/>
      <c r="G912" s="343"/>
      <c r="H912" s="343"/>
      <c r="I912" s="343"/>
      <c r="J912" s="344"/>
      <c r="K912" s="345"/>
      <c r="L912" s="345"/>
      <c r="M912" s="345"/>
      <c r="N912" s="345"/>
      <c r="O912" s="345"/>
      <c r="P912" s="359" t="s">
        <v>831</v>
      </c>
      <c r="Q912" s="346"/>
      <c r="R912" s="346"/>
      <c r="S912" s="346"/>
      <c r="T912" s="346"/>
      <c r="U912" s="346"/>
      <c r="V912" s="346"/>
      <c r="W912" s="346"/>
      <c r="X912" s="346"/>
      <c r="Y912" s="347">
        <v>4</v>
      </c>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1</v>
      </c>
    </row>
    <row r="913" spans="1:51" ht="30" customHeight="1" x14ac:dyDescent="0.15">
      <c r="A913" s="370">
        <v>3</v>
      </c>
      <c r="B913" s="370">
        <v>1</v>
      </c>
      <c r="C913" s="358" t="s">
        <v>832</v>
      </c>
      <c r="D913" s="343"/>
      <c r="E913" s="343"/>
      <c r="F913" s="343"/>
      <c r="G913" s="343"/>
      <c r="H913" s="343"/>
      <c r="I913" s="343"/>
      <c r="J913" s="344"/>
      <c r="K913" s="345"/>
      <c r="L913" s="345"/>
      <c r="M913" s="345"/>
      <c r="N913" s="345"/>
      <c r="O913" s="345"/>
      <c r="P913" s="359" t="s">
        <v>831</v>
      </c>
      <c r="Q913" s="346"/>
      <c r="R913" s="346"/>
      <c r="S913" s="346"/>
      <c r="T913" s="346"/>
      <c r="U913" s="346"/>
      <c r="V913" s="346"/>
      <c r="W913" s="346"/>
      <c r="X913" s="346"/>
      <c r="Y913" s="347">
        <v>3</v>
      </c>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1</v>
      </c>
    </row>
    <row r="914" spans="1:51" ht="30" customHeight="1" x14ac:dyDescent="0.15">
      <c r="A914" s="370">
        <v>4</v>
      </c>
      <c r="B914" s="370">
        <v>1</v>
      </c>
      <c r="C914" s="358" t="s">
        <v>832</v>
      </c>
      <c r="D914" s="343"/>
      <c r="E914" s="343"/>
      <c r="F914" s="343"/>
      <c r="G914" s="343"/>
      <c r="H914" s="343"/>
      <c r="I914" s="343"/>
      <c r="J914" s="344"/>
      <c r="K914" s="345"/>
      <c r="L914" s="345"/>
      <c r="M914" s="345"/>
      <c r="N914" s="345"/>
      <c r="O914" s="345"/>
      <c r="P914" s="359" t="s">
        <v>831</v>
      </c>
      <c r="Q914" s="346"/>
      <c r="R914" s="346"/>
      <c r="S914" s="346"/>
      <c r="T914" s="346"/>
      <c r="U914" s="346"/>
      <c r="V914" s="346"/>
      <c r="W914" s="346"/>
      <c r="X914" s="346"/>
      <c r="Y914" s="347">
        <v>3</v>
      </c>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1</v>
      </c>
    </row>
    <row r="915" spans="1:51" ht="30" customHeight="1" x14ac:dyDescent="0.15">
      <c r="A915" s="370">
        <v>5</v>
      </c>
      <c r="B915" s="370">
        <v>1</v>
      </c>
      <c r="C915" s="358" t="s">
        <v>832</v>
      </c>
      <c r="D915" s="343"/>
      <c r="E915" s="343"/>
      <c r="F915" s="343"/>
      <c r="G915" s="343"/>
      <c r="H915" s="343"/>
      <c r="I915" s="343"/>
      <c r="J915" s="344"/>
      <c r="K915" s="345"/>
      <c r="L915" s="345"/>
      <c r="M915" s="345"/>
      <c r="N915" s="345"/>
      <c r="O915" s="345"/>
      <c r="P915" s="359" t="s">
        <v>831</v>
      </c>
      <c r="Q915" s="346"/>
      <c r="R915" s="346"/>
      <c r="S915" s="346"/>
      <c r="T915" s="346"/>
      <c r="U915" s="346"/>
      <c r="V915" s="346"/>
      <c r="W915" s="346"/>
      <c r="X915" s="346"/>
      <c r="Y915" s="347">
        <v>3</v>
      </c>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1</v>
      </c>
    </row>
    <row r="916" spans="1:51" ht="30" customHeight="1" x14ac:dyDescent="0.15">
      <c r="A916" s="370">
        <v>6</v>
      </c>
      <c r="B916" s="370">
        <v>1</v>
      </c>
      <c r="C916" s="358" t="s">
        <v>832</v>
      </c>
      <c r="D916" s="343"/>
      <c r="E916" s="343"/>
      <c r="F916" s="343"/>
      <c r="G916" s="343"/>
      <c r="H916" s="343"/>
      <c r="I916" s="343"/>
      <c r="J916" s="344"/>
      <c r="K916" s="345"/>
      <c r="L916" s="345"/>
      <c r="M916" s="345"/>
      <c r="N916" s="345"/>
      <c r="O916" s="345"/>
      <c r="P916" s="359" t="s">
        <v>831</v>
      </c>
      <c r="Q916" s="346"/>
      <c r="R916" s="346"/>
      <c r="S916" s="346"/>
      <c r="T916" s="346"/>
      <c r="U916" s="346"/>
      <c r="V916" s="346"/>
      <c r="W916" s="346"/>
      <c r="X916" s="346"/>
      <c r="Y916" s="347">
        <v>3</v>
      </c>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1</v>
      </c>
    </row>
    <row r="917" spans="1:51" ht="30" customHeight="1" x14ac:dyDescent="0.15">
      <c r="A917" s="370">
        <v>7</v>
      </c>
      <c r="B917" s="370">
        <v>1</v>
      </c>
      <c r="C917" s="358" t="s">
        <v>832</v>
      </c>
      <c r="D917" s="343"/>
      <c r="E917" s="343"/>
      <c r="F917" s="343"/>
      <c r="G917" s="343"/>
      <c r="H917" s="343"/>
      <c r="I917" s="343"/>
      <c r="J917" s="344"/>
      <c r="K917" s="345"/>
      <c r="L917" s="345"/>
      <c r="M917" s="345"/>
      <c r="N917" s="345"/>
      <c r="O917" s="345"/>
      <c r="P917" s="359" t="s">
        <v>831</v>
      </c>
      <c r="Q917" s="346"/>
      <c r="R917" s="346"/>
      <c r="S917" s="346"/>
      <c r="T917" s="346"/>
      <c r="U917" s="346"/>
      <c r="V917" s="346"/>
      <c r="W917" s="346"/>
      <c r="X917" s="346"/>
      <c r="Y917" s="347">
        <v>3</v>
      </c>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1</v>
      </c>
    </row>
    <row r="918" spans="1:51" ht="30" customHeight="1" x14ac:dyDescent="0.15">
      <c r="A918" s="370">
        <v>8</v>
      </c>
      <c r="B918" s="370">
        <v>1</v>
      </c>
      <c r="C918" s="358" t="s">
        <v>832</v>
      </c>
      <c r="D918" s="343"/>
      <c r="E918" s="343"/>
      <c r="F918" s="343"/>
      <c r="G918" s="343"/>
      <c r="H918" s="343"/>
      <c r="I918" s="343"/>
      <c r="J918" s="344"/>
      <c r="K918" s="345"/>
      <c r="L918" s="345"/>
      <c r="M918" s="345"/>
      <c r="N918" s="345"/>
      <c r="O918" s="345"/>
      <c r="P918" s="359" t="s">
        <v>831</v>
      </c>
      <c r="Q918" s="346"/>
      <c r="R918" s="346"/>
      <c r="S918" s="346"/>
      <c r="T918" s="346"/>
      <c r="U918" s="346"/>
      <c r="V918" s="346"/>
      <c r="W918" s="346"/>
      <c r="X918" s="346"/>
      <c r="Y918" s="347">
        <v>3</v>
      </c>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1</v>
      </c>
    </row>
    <row r="919" spans="1:51" ht="30" customHeight="1" x14ac:dyDescent="0.15">
      <c r="A919" s="370">
        <v>9</v>
      </c>
      <c r="B919" s="370">
        <v>1</v>
      </c>
      <c r="C919" s="358" t="s">
        <v>832</v>
      </c>
      <c r="D919" s="343"/>
      <c r="E919" s="343"/>
      <c r="F919" s="343"/>
      <c r="G919" s="343"/>
      <c r="H919" s="343"/>
      <c r="I919" s="343"/>
      <c r="J919" s="344"/>
      <c r="K919" s="345"/>
      <c r="L919" s="345"/>
      <c r="M919" s="345"/>
      <c r="N919" s="345"/>
      <c r="O919" s="345"/>
      <c r="P919" s="359" t="s">
        <v>831</v>
      </c>
      <c r="Q919" s="346"/>
      <c r="R919" s="346"/>
      <c r="S919" s="346"/>
      <c r="T919" s="346"/>
      <c r="U919" s="346"/>
      <c r="V919" s="346"/>
      <c r="W919" s="346"/>
      <c r="X919" s="346"/>
      <c r="Y919" s="347">
        <v>3</v>
      </c>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1</v>
      </c>
    </row>
    <row r="920" spans="1:51" ht="30" customHeight="1" x14ac:dyDescent="0.15">
      <c r="A920" s="370">
        <v>10</v>
      </c>
      <c r="B920" s="370">
        <v>1</v>
      </c>
      <c r="C920" s="358" t="s">
        <v>832</v>
      </c>
      <c r="D920" s="343"/>
      <c r="E920" s="343"/>
      <c r="F920" s="343"/>
      <c r="G920" s="343"/>
      <c r="H920" s="343"/>
      <c r="I920" s="343"/>
      <c r="J920" s="344"/>
      <c r="K920" s="345"/>
      <c r="L920" s="345"/>
      <c r="M920" s="345"/>
      <c r="N920" s="345"/>
      <c r="O920" s="345"/>
      <c r="P920" s="359" t="s">
        <v>831</v>
      </c>
      <c r="Q920" s="346"/>
      <c r="R920" s="346"/>
      <c r="S920" s="346"/>
      <c r="T920" s="346"/>
      <c r="U920" s="346"/>
      <c r="V920" s="346"/>
      <c r="W920" s="346"/>
      <c r="X920" s="346"/>
      <c r="Y920" s="347">
        <v>3</v>
      </c>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822</v>
      </c>
      <c r="F1110" s="369"/>
      <c r="G1110" s="369"/>
      <c r="H1110" s="369"/>
      <c r="I1110" s="369"/>
      <c r="J1110" s="344" t="s">
        <v>822</v>
      </c>
      <c r="K1110" s="345"/>
      <c r="L1110" s="345"/>
      <c r="M1110" s="345"/>
      <c r="N1110" s="345"/>
      <c r="O1110" s="345"/>
      <c r="P1110" s="359" t="s">
        <v>822</v>
      </c>
      <c r="Q1110" s="346"/>
      <c r="R1110" s="346"/>
      <c r="S1110" s="346"/>
      <c r="T1110" s="346"/>
      <c r="U1110" s="346"/>
      <c r="V1110" s="346"/>
      <c r="W1110" s="346"/>
      <c r="X1110" s="346"/>
      <c r="Y1110" s="347" t="s">
        <v>822</v>
      </c>
      <c r="Z1110" s="348"/>
      <c r="AA1110" s="348"/>
      <c r="AB1110" s="349"/>
      <c r="AC1110" s="350"/>
      <c r="AD1110" s="351"/>
      <c r="AE1110" s="351"/>
      <c r="AF1110" s="351"/>
      <c r="AG1110" s="351"/>
      <c r="AH1110" s="352" t="s">
        <v>822</v>
      </c>
      <c r="AI1110" s="353"/>
      <c r="AJ1110" s="353"/>
      <c r="AK1110" s="353"/>
      <c r="AL1110" s="354" t="s">
        <v>822</v>
      </c>
      <c r="AM1110" s="355"/>
      <c r="AN1110" s="355"/>
      <c r="AO1110" s="356"/>
      <c r="AP1110" s="357" t="s">
        <v>822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7:AQ17 P13:AX13 AK15:AX15 P15:AC16 AK16:AQ16">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5:AO907">
    <cfRule type="expression" dxfId="1963" priority="2075">
      <formula>IF(AND(AL885&gt;=0, RIGHT(TEXT(AL885,"0.#"),1)&lt;&gt;"."),TRUE,FALSE)</formula>
    </cfRule>
    <cfRule type="expression" dxfId="1962" priority="2076">
      <formula>IF(AND(AL885&gt;=0, RIGHT(TEXT(AL885,"0.#"),1)="."),TRUE,FALSE)</formula>
    </cfRule>
    <cfRule type="expression" dxfId="1961" priority="2077">
      <formula>IF(AND(AL885&lt;0, RIGHT(TEXT(AL885,"0.#"),1)&lt;&gt;"."),TRUE,FALSE)</formula>
    </cfRule>
    <cfRule type="expression" dxfId="1960" priority="2078">
      <formula>IF(AND(AL885&lt;0, RIGHT(TEXT(AL885,"0.#"),1)="."),TRUE,FALSE)</formula>
    </cfRule>
  </conditionalFormatting>
  <conditionalFormatting sqref="AL878:AO884">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5:AJ16">
    <cfRule type="expression" dxfId="703" priority="3">
      <formula>IF(RIGHT(TEXT(AD15,"0.#"),1)=".",FALSE,TRUE)</formula>
    </cfRule>
    <cfRule type="expression" dxfId="702" priority="4">
      <formula>IF(RIGHT(TEXT(AD15,"0.#"),1)=".",TRUE,FALSE)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58" max="49" man="1"/>
    <brk id="699" max="49" man="1"/>
    <brk id="727" max="49" man="1"/>
    <brk id="747" max="49" man="1"/>
    <brk id="841" max="49" man="1"/>
    <brk id="909" max="49" man="1"/>
  </rowBreaks>
  <ignoredErrors>
    <ignoredError sqref="P29 W29" unlockedFormula="1"/>
  </ignoredErrors>
  <drawing r:id="rId2"/>
  <legacyDrawing r:id="rId3"/>
  <oleObjects>
    <mc:AlternateContent xmlns:mc="http://schemas.openxmlformats.org/markup-compatibility/2006">
      <mc:Choice Requires="x14">
        <oleObject progId="Excel.Sheet.12" shapeId="1025" r:id="rId4">
          <objectPr defaultSize="0" autoPict="0" r:id="rId5">
            <anchor moveWithCells="1" sizeWithCells="1">
              <from>
                <xdr:col>7</xdr:col>
                <xdr:colOff>66675</xdr:colOff>
                <xdr:row>747</xdr:row>
                <xdr:rowOff>257175</xdr:rowOff>
              </from>
              <to>
                <xdr:col>49</xdr:col>
                <xdr:colOff>47625</xdr:colOff>
                <xdr:row>765</xdr:row>
                <xdr:rowOff>561975</xdr:rowOff>
              </to>
            </anchor>
          </objectPr>
        </oleObject>
      </mc:Choice>
      <mc:Fallback>
        <oleObject progId="Excel.Sheet.12" shapeId="1025"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390</v>
      </c>
      <c r="AF2" s="1032"/>
      <c r="AG2" s="1032"/>
      <c r="AH2" s="1032"/>
      <c r="AI2" s="1032" t="s">
        <v>412</v>
      </c>
      <c r="AJ2" s="1032"/>
      <c r="AK2" s="1032"/>
      <c r="AL2" s="559"/>
      <c r="AM2" s="1032" t="s">
        <v>509</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390</v>
      </c>
      <c r="AF9" s="1032"/>
      <c r="AG9" s="1032"/>
      <c r="AH9" s="1032"/>
      <c r="AI9" s="1032" t="s">
        <v>412</v>
      </c>
      <c r="AJ9" s="1032"/>
      <c r="AK9" s="1032"/>
      <c r="AL9" s="559"/>
      <c r="AM9" s="1032" t="s">
        <v>509</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390</v>
      </c>
      <c r="AF16" s="1032"/>
      <c r="AG16" s="1032"/>
      <c r="AH16" s="1032"/>
      <c r="AI16" s="1032" t="s">
        <v>412</v>
      </c>
      <c r="AJ16" s="1032"/>
      <c r="AK16" s="1032"/>
      <c r="AL16" s="559"/>
      <c r="AM16" s="1032" t="s">
        <v>509</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390</v>
      </c>
      <c r="AF23" s="1032"/>
      <c r="AG23" s="1032"/>
      <c r="AH23" s="1032"/>
      <c r="AI23" s="1032" t="s">
        <v>412</v>
      </c>
      <c r="AJ23" s="1032"/>
      <c r="AK23" s="1032"/>
      <c r="AL23" s="559"/>
      <c r="AM23" s="1032" t="s">
        <v>509</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390</v>
      </c>
      <c r="AF30" s="1032"/>
      <c r="AG30" s="1032"/>
      <c r="AH30" s="1032"/>
      <c r="AI30" s="1032" t="s">
        <v>412</v>
      </c>
      <c r="AJ30" s="1032"/>
      <c r="AK30" s="1032"/>
      <c r="AL30" s="559"/>
      <c r="AM30" s="1032" t="s">
        <v>509</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390</v>
      </c>
      <c r="AF37" s="1032"/>
      <c r="AG37" s="1032"/>
      <c r="AH37" s="1032"/>
      <c r="AI37" s="1032" t="s">
        <v>412</v>
      </c>
      <c r="AJ37" s="1032"/>
      <c r="AK37" s="1032"/>
      <c r="AL37" s="559"/>
      <c r="AM37" s="1032" t="s">
        <v>509</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390</v>
      </c>
      <c r="AF44" s="1032"/>
      <c r="AG44" s="1032"/>
      <c r="AH44" s="1032"/>
      <c r="AI44" s="1032" t="s">
        <v>412</v>
      </c>
      <c r="AJ44" s="1032"/>
      <c r="AK44" s="1032"/>
      <c r="AL44" s="559"/>
      <c r="AM44" s="1032" t="s">
        <v>509</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390</v>
      </c>
      <c r="AF51" s="1032"/>
      <c r="AG51" s="1032"/>
      <c r="AH51" s="1032"/>
      <c r="AI51" s="1032" t="s">
        <v>412</v>
      </c>
      <c r="AJ51" s="1032"/>
      <c r="AK51" s="1032"/>
      <c r="AL51" s="559"/>
      <c r="AM51" s="1032" t="s">
        <v>509</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390</v>
      </c>
      <c r="AF58" s="1032"/>
      <c r="AG58" s="1032"/>
      <c r="AH58" s="1032"/>
      <c r="AI58" s="1032" t="s">
        <v>412</v>
      </c>
      <c r="AJ58" s="1032"/>
      <c r="AK58" s="1032"/>
      <c r="AL58" s="559"/>
      <c r="AM58" s="1032" t="s">
        <v>509</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390</v>
      </c>
      <c r="AF65" s="1032"/>
      <c r="AG65" s="1032"/>
      <c r="AH65" s="1032"/>
      <c r="AI65" s="1032" t="s">
        <v>412</v>
      </c>
      <c r="AJ65" s="1032"/>
      <c r="AK65" s="1032"/>
      <c r="AL65" s="559"/>
      <c r="AM65" s="1032" t="s">
        <v>509</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哲郎</dc:creator>
  <cp:lastModifiedBy>防衛省</cp:lastModifiedBy>
  <cp:lastPrinted>2021-07-27T06:28:34Z</cp:lastPrinted>
  <dcterms:created xsi:type="dcterms:W3CDTF">2012-03-13T00:50:25Z</dcterms:created>
  <dcterms:modified xsi:type="dcterms:W3CDTF">2021-09-03T08:48:16Z</dcterms:modified>
</cp:coreProperties>
</file>