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35" i="3"/>
  <c r="AY645" i="3"/>
  <c r="AY417" i="3"/>
  <c r="AY255"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<sst xmlns="http://schemas.openxmlformats.org/spreadsheetml/2006/main" count="3153" uniqueCount="775">
  <si>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</si>
  <si>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</si>
  <si>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</si>
  <si>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</si>
  <si>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</si>
  <si>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</si>
  <si>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</si>
  <si>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</si>
  <si>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</si>
  <si>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</si>
  <si>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</si>
  <si>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</si>
  <si>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</si>
  <si>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</si>
  <si>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</si>
  <si>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</si>
  <si>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</si>
  <si>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</si>
  <si>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</si>
  <si>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</si>
  <si>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</si>
  <si>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</si>
  <si>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</si>
  <si>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</si>
  <si>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</si>
  <si>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</si>
  <si>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</si>
  <si>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</si>
  <si>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</si>
  <si>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</si>
  <si>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</si>
  <si>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</si>
  <si>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</si>
  <si>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</si>
  <si>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</si>
  <si>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</si>
  <si>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</si>
  <si>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</si>
  <si>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</si>
  <si>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</si>
  <si>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</si>
  <si>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</si>
  <si>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</si>
  <si>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</si>
  <si>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</si>
  <si>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</si>
  <si>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</si>
  <si>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</si>
  <si>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</si>
  <si>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</si>
  <si>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</si>
  <si>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</si>
  <si>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</si>
  <si>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</si>
  <si>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</si>
  <si>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</si>
  <si>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</si>
  <si>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</si>
  <si>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</si>
  <si>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</si>
  <si>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</si>
  <si>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</si>
  <si>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</si>
  <si>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</si>
  <si>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</si>
  <si>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</si>
  <si>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</si>
  <si>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</si>
  <si>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</si>
  <si>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</si>
  <si>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</si>
  <si>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</si>
  <si>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</si>
  <si>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</si>
  <si>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</si>
  <si>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</si>
  <si>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</si>
  <si>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</si>
  <si>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</si>
  <si>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</si>
  <si>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</si>
  <si>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</si>
  <si>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</si>
  <si>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</si>
  <si>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</si>
  <si>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</si>
  <si>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</si>
  <si>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</si>
  <si>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</si>
  <si>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</si>
  <si>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</si>
  <si>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</si>
  <si>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</si>
  <si>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</si>
  <si>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</si>
  <si>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</si>
  <si>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</si>
  <si>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</si>
  <si>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</si>
  <si>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</si>
  <si>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</si>
  <si>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</si>
  <si>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</si>
  <si>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</si>
  <si>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</si>
  <si>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</si>
  <si>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</si>
  <si>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</si>
  <si>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</si>
  <si>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</si>
  <si>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</si>
  <si>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</si>
  <si>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</si>
  <si>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</si>
  <si>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</si>
  <si>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</si>
  <si>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</si>
  <si>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</si>
  <si>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</si>
  <si>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</si>
  <si>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</si>
  <si>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</si>
  <si>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</si>
  <si>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</si>
  <si>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</si>
  <si>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</si>
  <si>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</si>
  <si>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</si>
  <si>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</si>
  <si>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</si>
  <si>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</si>
  <si>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</si>
  <si>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</si>
  <si>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</si>
  <si>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</si>
  <si>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</si>
  <si>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</si>
  <si>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</si>
  <si>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</si>
  <si>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</si>
  <si>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</si>
  <si>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</si>
  <si>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</si>
  <si>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</si>
  <si>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</si>
  <si>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</si>
  <si>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</si>
  <si>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</si>
  <si>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</si>
  <si>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</si>
  <si>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</si>
  <si>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</si>
  <si>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</si>
  <si>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</si>
  <si>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</si>
  <si>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</si>
  <si>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</si>
  <si>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</si>
  <si>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</si>
  <si>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</si>
  <si>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</si>
  <si>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</si>
  <si>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</si>
  <si>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</si>
  <si>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</si>
  <si>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</si>
  <si>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</si>
  <si>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</si>
  <si>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</si>
  <si>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</si>
  <si>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</si>
  <si>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</si>
  <si>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</si>
  <si>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</si>
  <si>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</si>
  <si>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</si>
  <si>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</si>
  <si>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</si>
  <si>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</si>
  <si>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</si>
  <si>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</si>
  <si>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</si>
  <si>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</si>
  <si>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</si>
  <si>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</si>
  <si>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</si>
  <si>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</si>
  <si>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</si>
  <si>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</si>
  <si>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</si>
  <si>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</si>
  <si>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</si>
  <si>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</si>
  <si>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</si>
  <si>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</si>
  <si>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</si>
  <si>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</si>
  <si>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</si>
  <si>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</si>
  <si>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</si>
  <si>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</si>
  <si>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</si>
  <si>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</si>
  <si>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</si>
  <si>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</si>
  <si>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</si>
  <si>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</si>
  <si>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</si>
  <si>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</si>
  <si>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</si>
  <si>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</si>
  <si>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</si>
  <si>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</si>
  <si>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</si>
  <si>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</si>
  <si>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</si>
  <si>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</si>
  <si>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</si>
  <si>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</si>
  <si>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</si>
  <si>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</si>
  <si>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</si>
  <si>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</si>
  <si>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</si>
  <si>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</si>
  <si>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</si>
  <si>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</si>
  <si>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</si>
  <si>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</si>
  <si>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</si>
  <si>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</si>
  <si>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</si>
  <si>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</si>
  <si>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</si>
  <si>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</si>
  <si>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</si>
  <si>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</si>
  <si>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</si>
  <si>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</si>
  <si>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</si>
  <si>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</si>
  <si>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</si>
  <si>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</si>
  <si>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</si>
  <si>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</si>
  <si>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</si>
  <si>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</si>
  <si>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</si>
  <si>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</si>
  <si>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</si>
  <si>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</si>
  <si>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</si>
  <si>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</si>
  <si>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</si>
  <si>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</si>
  <si>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</si>
  <si>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</si>
  <si>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</si>
  <si>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</si>
  <si>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</si>
  <si>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</si>
  <si>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</si>
  <si>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</si>
  <si>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</si>
  <si>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</si>
  <si>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</si>
  <si>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</si>
  <si>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</si>
  <si>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</si>
  <si>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</si>
  <si>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</si>
  <si>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</si>
  <si>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</si>
  <si>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</si>
  <si>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</si>
  <si>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</si>
  <si>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</si>
  <si>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</si>
  <si>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</si>
  <si>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</si>
  <si>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</si>
  <si>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</si>
  <si>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</si>
  <si>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</si>
  <si>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</si>
  <si>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</si>
  <si>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</si>
  <si>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</si>
  <si>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</si>
  <si>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</si>
  <si>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</si>
  <si>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</si>
  <si>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</si>
  <si>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</si>
  <si>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</si>
  <si>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</si>
  <si>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</si>
  <si>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</si>
  <si>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</si>
  <si>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</si>
  <si>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</si>
  <si>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</si>
  <si>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</si>
  <si>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</si>
  <si>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</si>
  <si>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</si>
  <si>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</si>
  <si>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</si>
  <si>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</si>
  <si>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</si>
  <si>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</si>
  <si>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</si>
  <si>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</si>
  <si>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</si>
  <si>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</si>
  <si>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</si>
  <si>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</si>
  <si>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</si>
  <si>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</si>
  <si>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</si>
  <si>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</si>
  <si>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</si>
  <si>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</si>
  <si>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</si>
  <si>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</si>
  <si>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</si>
  <si>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</si>
  <si>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</si>
  <si>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</si>
  <si>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</si>
  <si>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</si>
  <si>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</si>
  <si>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</si>
  <si>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</si>
  <si>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</si>
  <si>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</si>
  <si>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</si>
  <si>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</si>
  <si>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</si>
  <si>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</si>
  <si>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</si>
  <si>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</si>
  <si>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</si>
  <si>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</si>
  <si>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</si>
  <si>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</si>
  <si>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</si>
  <si>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</si>
  <si>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</si>
  <si>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</si>
  <si>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</si>
  <si>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</si>
  <si>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</si>
  <si>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</si>
  <si>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</si>
  <si>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</si>
  <si>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</si>
  <si>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</si>
  <si>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</si>
  <si>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</si>
  <si>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</si>
  <si>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</si>
  <si>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</si>
  <si>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</si>
  <si>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</si>
  <si>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</si>
  <si>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</si>
  <si>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</si>
  <si>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</si>
  <si>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</si>
  <si>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</si>
  <si>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</si>
  <si>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</si>
  <si>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</si>
  <si>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</si>
  <si>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</si>
  <si>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</si>
  <si>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</si>
  <si>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</si>
  <si>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</si>
  <si>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</si>
  <si>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</si>
  <si>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</si>
  <si>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</si>
  <si>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</si>
  <si>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</si>
  <si>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</si>
  <si>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</si>
  <si>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</si>
  <si>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</si>
  <si>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</si>
  <si>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</si>
  <si>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</si>
  <si>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</si>
  <si>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</si>
  <si>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</si>
  <si>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</si>
  <si>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</si>
  <si>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</si>
  <si>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</si>
  <si>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</si>
  <si>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</si>
  <si>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</si>
  <si>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</si>
  <si>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</si>
  <si>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</si>
  <si>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</si>
  <si>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</si>
  <si>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</si>
  <si>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</si>
  <si>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</si>
  <si>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</si>
  <si>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</si>
  <si>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</si>
  <si>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</si>
  <si>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</si>
  <si>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</si>
  <si>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</si>
  <si>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</si>
  <si>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</si>
  <si>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</si>
  <si>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</si>
  <si>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</si>
  <si>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</si>
  <si>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</si>
  <si>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</si>
  <si>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</si>
  <si>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</si>
  <si>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</si>
  <si>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</si>
  <si>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</si>
  <si>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</si>
  <si>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</si>
  <si>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</si>
  <si>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</si>
  <si>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</si>
  <si>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</si>
  <si>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</si>
  <si>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</si>
  <si>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</si>
  <si>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</si>
  <si>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</si>
  <si>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</si>
  <si>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</si>
  <si>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</si>
  <si>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</si>
  <si>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</si>
  <si>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</si>
  <si>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</si>
  <si>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</si>
  <si>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</si>
  <si>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</si>
  <si>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</si>
  <si>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</si>
  <si>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</si>
  <si>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</si>
  <si>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</si>
  <si>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</si>
  <si>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</si>
  <si>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</si>
  <si>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</si>
  <si>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</si>
  <si>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</si>
  <si>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</si>
  <si>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</si>
  <si>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</si>
  <si>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</si>
  <si>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</si>
  <si>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</si>
  <si>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</si>
  <si>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</si>
  <si>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</si>
  <si>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</si>
  <si>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</si>
  <si>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</si>
  <si>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</si>
  <si>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</si>
  <si>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</si>
  <si>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</si>
  <si>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</si>
  <si>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</si>
  <si>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</si>
  <si>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</si>
  <si>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</si>
  <si>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</si>
  <si>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</si>
  <si>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</si>
  <si>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</si>
  <si>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</si>
  <si>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</si>
  <si>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</si>
  <si>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</si>
  <si>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</si>
  <si>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</si>
  <si>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</si>
  <si>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</si>
  <si>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</si>
  <si>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</si>
  <si>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</si>
  <si>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</si>
  <si>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</si>
  <si>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</si>
  <si>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</si>
  <si>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</si>
  <si>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</si>
  <si>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</si>
  <si>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</si>
  <si>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</si>
  <si>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</si>
  <si>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</si>
  <si>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</si>
  <si>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</si>
  <si>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</si>
  <si>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</si>
  <si>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</si>
  <si>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</si>
  <si>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</si>
  <si>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</si>
  <si>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</si>
  <si>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</si>
  <si>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</si>
  <si>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</si>
  <si>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</si>
  <si>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</si>
  <si>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</si>
  <si>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</si>
  <si>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</si>
  <si>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</si>
  <si>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</si>
  <si>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</si>
  <si>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</si>
  <si>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</si>
  <si>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</si>
  <si>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</si>
  <si>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</si>
  <si>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</si>
  <si>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</si>
  <si>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</si>
  <si>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</si>
  <si>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</si>
  <si>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</si>
  <si>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</si>
  <si>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</si>
  <si>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</si>
  <si>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</si>
  <si>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</si>
  <si>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</si>
  <si>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</si>
  <si>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</si>
  <si>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</si>
  <si>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</si>
  <si>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</si>
  <si>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</si>
  <si>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</si>
  <si>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</si>
  <si>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</si>
  <si>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</si>
  <si>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</si>
  <si>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</si>
  <si>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</si>
  <si>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</si>
  <si>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</si>
  <si>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</si>
  <si>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</si>
  <si>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</si>
  <si>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</si>
  <si>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</si>
  <si>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</si>
  <si>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</si>
  <si>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</si>
  <si>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</si>
  <si>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</si>
  <si>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</si>
  <si>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</si>
  <si>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</si>
  <si>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</si>
  <si>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</si>
  <si>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</si>
  <si>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</si>
  <si>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</si>
  <si>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</si>
  <si>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</si>
  <si>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</si>
  <si>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</si>
  <si>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</si>
  <si>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</si>
  <si>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</si>
  <si>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</si>
  <si>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</si>
  <si>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</si>
  <si>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</si>
  <si>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</si>
  <si>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</si>
  <si>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</si>
  <si>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</si>
  <si>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</si>
  <si>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</si>
  <si>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</si>
  <si>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</si>
  <si>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</si>
  <si>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</si>
  <si>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</si>
  <si>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</si>
  <si>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</si>
  <si>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</si>
  <si>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</si>
  <si>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</si>
  <si>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</si>
  <si>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</si>
  <si>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</si>
  <si>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</si>
  <si>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</si>
  <si>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</si>
  <si>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</si>
  <si>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</si>
  <si>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</si>
  <si>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</si>
  <si>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</si>
  <si>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</si>
  <si>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</si>
  <si>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</si>
  <si>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</si>
  <si>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</si>
  <si>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</si>
  <si>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</si>
  <si>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</si>
  <si>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</si>
  <si>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</si>
  <si>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</si>
  <si>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</si>
  <si>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</si>
  <si>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</si>
  <si>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</si>
  <si>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</si>
  <si>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</si>
  <si>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</si>
  <si>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</si>
  <si>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</si>
  <si>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</si>
  <si>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</si>
  <si>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</si>
  <si>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</si>
  <si>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</si>
  <si>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</si>
  <si>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</si>
  <si>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</si>
  <si>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</si>
  <si>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</si>
  <si>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</si>
  <si>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</si>
  <si>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</si>
  <si>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</si>
  <si>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</si>
  <si>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</si>
  <si>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</si>
  <si>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</si>
  <si>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</si>
  <si>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</si>
  <si>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</si>
  <si>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</si>
  <si>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</si>
  <si>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</si>
  <si>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</si>
  <si>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</si>
  <si>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</si>
  <si>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</si>
  <si>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</si>
  <si>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</si>
  <si>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</si>
  <si>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</si>
  <si>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</si>
  <si>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</si>
  <si>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</si>
  <si>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</si>
  <si>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</si>
  <si>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</si>
  <si>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</si>
  <si>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</si>
  <si>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</si>
  <si>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</si>
  <si>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</si>
  <si>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</si>
  <si>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</si>
  <si>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</si>
  <si>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</si>
  <si>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</si>
  <si>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</si>
  <si>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</si>
  <si>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</si>
  <si>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</si>
  <si>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</si>
  <si>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</si>
  <si>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</si>
  <si>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</si>
  <si>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</si>
  <si>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</si>
  <si>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</si>
  <si>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</si>
  <si>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</si>
  <si>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</si>
  <si>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</si>
  <si>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</si>
  <si>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</si>
  <si>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</si>
  <si>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</si>
  <si>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</si>
  <si>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</si>
  <si>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</si>
  <si>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</si>
  <si>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</si>
  <si>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</si>
  <si>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</si>
  <si>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</si>
  <si>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防衛装備品等のコスト縮減を推進するための調査役務</t>
  </si>
  <si>
    <t>防衛装備庁装備政策部</t>
  </si>
  <si>
    <t>平成27年度</t>
  </si>
  <si>
    <t>終了予定なし</t>
  </si>
  <si>
    <t>装備政策課</t>
  </si>
  <si>
    <t>防衛省設置法第4条第1項第13号</t>
  </si>
  <si>
    <t>平成３１年度以降に係る防衛計画の大綱、中期防衛力整備計画（平成３１年度～平成３５年度）（平成３０年１２月１８日国家安全保障会議決定及び閣議決定）</t>
  </si>
  <si>
    <t>厳しい財政状況の下、我が国が直面する安全保障上の課題に対応した防衛力の整備を確実に実施していくためには、装備調達の最適化及び産業基盤の強靭化につながる調達・契約手法を検討する必要がある。本事業においては、企業の効率的な投資を促し、競争環境の創出を図る企業評価といった手法等について調査・検討する。</t>
  </si>
  <si>
    <t>企業間の競争環境の創出及び企業の効率的な投資意欲の促進を目的とした企業評価等について調査・検討する。効率的に企業評価等の調査・検討を実施するため、高度な専門的知識と経験を持つ民間企業（コンサルタント企業等）の部外力を活用し、実施する。</t>
  </si>
  <si>
    <t>-</t>
  </si>
  <si>
    <t>装備品取得等業務効率化推進庁費</t>
  </si>
  <si>
    <t>本事業は、専門的な知見を持つ民間企業の部外力を活用しつつ、効率的・効果的な装備品等調達の制度検討を実施していくものであるから、定量的な成果目標を示すことは困難である。</t>
  </si>
  <si>
    <t>防衛装備品等のコスト縮減に資する役務・研究報告書の取得</t>
  </si>
  <si>
    <t>契約相手方から得られる事業を円滑に行うための助言。なお、本件は装備調達の最適化及び産業基盤の強靭化に関して、装備調達における課題の洗い出しや新たな契約制度の検討の為のものであるから、目標値を定めることは困難である。</t>
  </si>
  <si>
    <t>件</t>
  </si>
  <si>
    <t>支援報告書</t>
  </si>
  <si>
    <t>執行額（x）／支援報告書数（ｙ）　　　　　　　　　</t>
    <phoneticPr fontId="5"/>
  </si>
  <si>
    <t>百万円/件</t>
  </si>
  <si>
    <t>x/ｙ</t>
    <phoneticPr fontId="5"/>
  </si>
  <si>
    <t>40/2</t>
  </si>
  <si>
    <t>25/1</t>
  </si>
  <si>
    <t>Ⅰ－２　我が国自身の防衛体制の強化（防衛力の中心的な構成要素の強化における優先事項）</t>
  </si>
  <si>
    <t>Ⅰ－２－（４） 装備調達の最適化</t>
  </si>
  <si>
    <t>­</t>
  </si>
  <si>
    <t>装備品等の効果的・効率的な取得の推進による装備調達の最適化</t>
  </si>
  <si>
    <t>令和５年度</t>
  </si>
  <si>
    <t>Ⅰ－２－（５） 産業基盤の強靭化　</t>
  </si>
  <si>
    <t>企業間の競争環境の創出に向けた契約制度の見直し</t>
  </si>
  <si>
    <t>27-0004</t>
  </si>
  <si>
    <t>27-0007</t>
  </si>
  <si>
    <t>0280</t>
  </si>
  <si>
    <t>0276</t>
  </si>
  <si>
    <t>0265</t>
  </si>
  <si>
    <t>○</t>
  </si>
  <si>
    <t>専門的な知見を持つ民間企業の部外力を活用しつつ、効率的・効果的な装備品等調達の制度検討を行う。</t>
    <phoneticPr fontId="5"/>
  </si>
  <si>
    <t>-</t>
    <phoneticPr fontId="5"/>
  </si>
  <si>
    <t>0</t>
    <phoneticPr fontId="5"/>
  </si>
  <si>
    <t>40/1</t>
    <phoneticPr fontId="5"/>
  </si>
  <si>
    <t>厳しい財政状況の下、我が国が直面する安全保障上の課題に対応した防衛力の整備を確実に実施していくためには、装備調達の最適化及び産業基盤の強靭化につながる調達・契約手法を検討する必要がある。本事業においては、企業の効率的な投資を促し、競争環境の創出を図る企業評価といった手法等について調査・検討する。</t>
    <phoneticPr fontId="5"/>
  </si>
  <si>
    <t>-</t>
    <phoneticPr fontId="5"/>
  </si>
  <si>
    <t>‐</t>
  </si>
  <si>
    <t>無</t>
  </si>
  <si>
    <t>本支援役務を行うことによって、契約制度等が改善され、効果的・効率的な調達が行われるもの。</t>
    <phoneticPr fontId="5"/>
  </si>
  <si>
    <t>検討に資する情報が得られた。</t>
    <rPh sb="0" eb="2">
      <t>ケントウ</t>
    </rPh>
    <rPh sb="3" eb="4">
      <t>シ</t>
    </rPh>
    <rPh sb="6" eb="8">
      <t>ジョウホウ</t>
    </rPh>
    <rPh sb="9" eb="10">
      <t>エ</t>
    </rPh>
    <phoneticPr fontId="5"/>
  </si>
  <si>
    <t>今後も本事業を継続し、効果的・効率的な装備品取得の資とする。</t>
    <phoneticPr fontId="5"/>
  </si>
  <si>
    <t>-</t>
    <phoneticPr fontId="5"/>
  </si>
  <si>
    <t>令和２年度は、官において調査・検討すべき事項を実施。効果的・効率的に企業評価制度について構築の検討を行った。</t>
    <rPh sb="0" eb="2">
      <t>レイワ</t>
    </rPh>
    <rPh sb="3" eb="4">
      <t>ネン</t>
    </rPh>
    <rPh sb="4" eb="5">
      <t>ド</t>
    </rPh>
    <rPh sb="7" eb="8">
      <t>カン</t>
    </rPh>
    <rPh sb="12" eb="14">
      <t>チョウサ</t>
    </rPh>
    <rPh sb="15" eb="17">
      <t>ケントウ</t>
    </rPh>
    <rPh sb="20" eb="22">
      <t>ジコウ</t>
    </rPh>
    <rPh sb="23" eb="25">
      <t>ジッシ</t>
    </rPh>
    <rPh sb="26" eb="29">
      <t>コウカテキ</t>
    </rPh>
    <rPh sb="30" eb="33">
      <t>コウリツテキ</t>
    </rPh>
    <rPh sb="34" eb="36">
      <t>キギョウ</t>
    </rPh>
    <rPh sb="36" eb="38">
      <t>ヒョウカ</t>
    </rPh>
    <rPh sb="38" eb="40">
      <t>セイド</t>
    </rPh>
    <rPh sb="44" eb="46">
      <t>コウチク</t>
    </rPh>
    <rPh sb="47" eb="49">
      <t>ケントウ</t>
    </rPh>
    <rPh sb="50" eb="51">
      <t>オコナ</t>
    </rPh>
    <phoneticPr fontId="5"/>
  </si>
  <si>
    <t>-</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</si>
  <si>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</si>
  <si>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長期契約を含めた計画的な取得方法の活用及びＰＢＬの包括契約の拡大を含む維持整備効率化</t>
    <phoneticPr fontId="5"/>
  </si>
  <si>
    <t>防衛産業の競争力の強化に資する取組の程度を評価指標とする企業評価制度の導入</t>
    <phoneticPr fontId="5"/>
  </si>
  <si>
    <t>●コンサルティング企業とともに、防衛産業からサンプリング企業を３社選定のうえ、評価基準案の試験的シミュレーションを行った。</t>
    <phoneticPr fontId="5"/>
  </si>
  <si>
    <t>-</t>
    <phoneticPr fontId="5"/>
  </si>
  <si>
    <t>-</t>
    <phoneticPr fontId="5"/>
  </si>
  <si>
    <t>・外部有識者の所見を踏まえて、適切に対応されたい。</t>
    <phoneticPr fontId="5"/>
  </si>
  <si>
    <t>・令和２年度、官において調査・検討を実施した内容を、令和３年度の事業に反映しコスト低減等に努められたい。
・専門性が高い内容であるが、一般競争入札にあたっては、公告期間の確保等を行い競争性の確保に十分に努められたい。
・「国費投入の必要性」の2項目について、評価に関する説明にまったく同一の内容が記述されている。各項目に即したより丁寧な説明が必要である。</t>
    <phoneticPr fontId="5"/>
  </si>
  <si>
    <t>-</t>
    <phoneticPr fontId="5"/>
  </si>
  <si>
    <t>必要な仕様書内容の精査により、コスト縮減を図った。</t>
    <rPh sb="0" eb="2">
      <t>ヒツヨウ</t>
    </rPh>
    <rPh sb="3" eb="5">
      <t>シヨウ</t>
    </rPh>
    <rPh sb="5" eb="6">
      <t>ショ</t>
    </rPh>
    <rPh sb="6" eb="8">
      <t>ナイヨウ</t>
    </rPh>
    <rPh sb="9" eb="11">
      <t>セイサ</t>
    </rPh>
    <rPh sb="18" eb="20">
      <t>シュクゲン</t>
    </rPh>
    <rPh sb="21" eb="22">
      <t>ハカ</t>
    </rPh>
    <phoneticPr fontId="5"/>
  </si>
  <si>
    <t>装備政策課長
松本　恭典</t>
    <rPh sb="7" eb="9">
      <t>マツモト</t>
    </rPh>
    <rPh sb="10" eb="12">
      <t>キョウスケ</t>
    </rPh>
    <phoneticPr fontId="5"/>
  </si>
  <si>
    <t>１　必要性
　我が国が直面する安全保障上の課題に対応した防衛力の整備を確実に実施していくためには、装備品等の効果的・効率的な取得を実現する必要がある。専門的な知見を持つ民間企業（コンサルタント企業等）の調査等支援を受けつつ、効率的に制度構築に向けた検討等を実施し、装備品等の効果的・効率的な取得を実現する。
２　効率性
　令和２年度は、官において調査・検討を実施。
　令和３年度以降の調査・検討においては、あらためて専門的な知見を持つ民間企業（コンサルタント企業等）の調査等支援を得ることを検討しており、その際は、一般競争入札（総合評価落札方式）により、競争性のある支出先の選定を行い、当初予算額からのコスト削減に努める。
３　有効性
　令和２年度は、官において調査・検討を実施し、制度の方針案を作成。今後、方針案をもとに、専門的な知見を持つ民間企業（コンサルタント企業等）の支援を得つつ、実務的な検討を実施予定。</t>
    <phoneticPr fontId="5"/>
  </si>
  <si>
    <t>見積もり精度の向上等を図ることによって▲１，２７８千円の縮減を実施した。引き続き、適切に予算要求に反映できるよう努める。
また、公告期間の確保等を図り、引き続き、競争性の確保に努める。
「国費投入の必要性」の2項目に係る指摘について、「政策目的の達成手段として必要かつ適切な事業か。政策体系の中で優先度の高い事業か。」における評価に関する説明を「効果的・効率的な調達の実現のため、契約制度の改善に向けて専門的な知見を持つ民間企業等の支援が必要であり適切な事業である。」に、以後、改める。</t>
    <rPh sb="64" eb="66">
      <t>コウコク</t>
    </rPh>
    <rPh sb="66" eb="68">
      <t>キカン</t>
    </rPh>
    <rPh sb="69" eb="71">
      <t>カクホ</t>
    </rPh>
    <rPh sb="71" eb="72">
      <t>トウ</t>
    </rPh>
    <rPh sb="94" eb="96">
      <t>コクヒ</t>
    </rPh>
    <rPh sb="96" eb="98">
      <t>トウニュウ</t>
    </rPh>
    <rPh sb="99" eb="102">
      <t>ヒツヨウセイ</t>
    </rPh>
    <rPh sb="105" eb="107">
      <t>コウモク</t>
    </rPh>
    <rPh sb="108" eb="109">
      <t>カカワ</t>
    </rPh>
    <rPh sb="110" eb="112">
      <t>シテキ</t>
    </rPh>
    <rPh sb="118" eb="120">
      <t>セイサク</t>
    </rPh>
    <rPh sb="120" eb="122">
      <t>モクテキ</t>
    </rPh>
    <rPh sb="123" eb="125">
      <t>タッセイ</t>
    </rPh>
    <rPh sb="125" eb="127">
      <t>シュダン</t>
    </rPh>
    <rPh sb="130" eb="132">
      <t>ヒツヨウ</t>
    </rPh>
    <rPh sb="134" eb="136">
      <t>テキセツ</t>
    </rPh>
    <rPh sb="163" eb="165">
      <t>ヒョウカ</t>
    </rPh>
    <rPh sb="166" eb="167">
      <t>カン</t>
    </rPh>
    <rPh sb="169" eb="171">
      <t>セツメイ</t>
    </rPh>
    <rPh sb="173" eb="176">
      <t>コウカテキ</t>
    </rPh>
    <rPh sb="177" eb="180">
      <t>コウリツテキ</t>
    </rPh>
    <rPh sb="181" eb="183">
      <t>チョウタツ</t>
    </rPh>
    <rPh sb="184" eb="186">
      <t>ジツゲン</t>
    </rPh>
    <rPh sb="190" eb="192">
      <t>ケイヤク</t>
    </rPh>
    <rPh sb="192" eb="194">
      <t>セイド</t>
    </rPh>
    <rPh sb="195" eb="197">
      <t>カイゼン</t>
    </rPh>
    <rPh sb="198" eb="199">
      <t>ム</t>
    </rPh>
    <rPh sb="201" eb="204">
      <t>センモンテキ</t>
    </rPh>
    <rPh sb="205" eb="207">
      <t>チケン</t>
    </rPh>
    <rPh sb="208" eb="209">
      <t>モ</t>
    </rPh>
    <rPh sb="210" eb="212">
      <t>ミンカン</t>
    </rPh>
    <rPh sb="212" eb="214">
      <t>キギョウ</t>
    </rPh>
    <rPh sb="214" eb="215">
      <t>トウ</t>
    </rPh>
    <rPh sb="216" eb="218">
      <t>シエン</t>
    </rPh>
    <rPh sb="219" eb="221">
      <t>ヒツヨウ</t>
    </rPh>
    <rPh sb="224" eb="226">
      <t>テキセツ</t>
    </rPh>
    <rPh sb="227" eb="229">
      <t>ジギョウ</t>
    </rPh>
    <rPh sb="236" eb="238">
      <t>イゴ</t>
    </rPh>
    <rPh sb="239" eb="240">
      <t>アラタ</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</si>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</sst>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136154</xdr:colOff>
      <xdr:row>748</xdr:row>
      <xdr:rowOff>47625</xdr:rowOff>
    </xdr:from>
    <xdr:to>
      <xdr:col>31</xdr:col>
      <xdr:colOff>162489</xdr:colOff>
      <xdr:row>749</xdr:row>
      <xdr:rowOff>142872</xdr:rowOff>
    </xdr:to>
    <xdr:sp macro="" textlink="">
      <xdr:nvSpPr>
        <xdr:cNvPr id="9" name="テキスト ボックス 8"/>
        <xdr:cNvSpPr txBox="1"/>
      </xdr:nvSpPr>
      <xdr:spPr>
        <a:xfrm>
          <a:off x="4775389" y="55897743"/>
          <a:ext cx="1639982" cy="4426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27</xdr:col>
      <xdr:colOff>148828</xdr:colOff>
      <xdr:row>749</xdr:row>
      <xdr:rowOff>142872</xdr:rowOff>
    </xdr:from>
    <xdr:to>
      <xdr:col>27</xdr:col>
      <xdr:colOff>149322</xdr:colOff>
      <xdr:row>752</xdr:row>
      <xdr:rowOff>156182</xdr:rowOff>
    </xdr:to>
    <xdr:cxnSp macro="">
      <xdr:nvCxnSpPr>
        <xdr:cNvPr id="10" name="直線矢印コネクタ 9"/>
        <xdr:cNvCxnSpPr>
          <a:stCxn id="9" idx="2"/>
          <a:endCxn id="11" idx="0"/>
        </xdr:cNvCxnSpPr>
      </xdr:nvCxnSpPr>
      <xdr:spPr>
        <a:xfrm flipH="1">
          <a:off x="5613797" y="53256653"/>
          <a:ext cx="494" cy="1084873"/>
        </a:xfrm>
        <a:prstGeom prst="straightConnector1">
          <a:avLst/>
        </a:prstGeom>
        <a:ln w="19050">
          <a:solidFill>
            <a:schemeClr val="tx1">
              <a:alpha val="99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11905</xdr:colOff>
      <xdr:row>752</xdr:row>
      <xdr:rowOff>156182</xdr:rowOff>
    </xdr:from>
    <xdr:to>
      <xdr:col>33</xdr:col>
      <xdr:colOff>83344</xdr:colOff>
      <xdr:row>753</xdr:row>
      <xdr:rowOff>273844</xdr:rowOff>
    </xdr:to>
    <xdr:sp macro="" textlink="">
      <xdr:nvSpPr>
        <xdr:cNvPr id="11" name="テキスト ボックス 10"/>
        <xdr:cNvSpPr txBox="1"/>
      </xdr:nvSpPr>
      <xdr:spPr>
        <a:xfrm>
          <a:off x="4464843" y="54341526"/>
          <a:ext cx="2297907" cy="474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Ａ．コンサルティング会社</a:t>
          </a:r>
          <a:endParaRPr kumimoji="1" lang="en-US" altLang="ja-JP" sz="1100"/>
        </a:p>
      </xdr:txBody>
    </xdr:sp>
    <xdr:clientData/>
  </xdr:twoCellAnchor>
  <xdr:twoCellAnchor>
    <xdr:from>
      <xdr:col>28</xdr:col>
      <xdr:colOff>154781</xdr:colOff>
      <xdr:row>750</xdr:row>
      <xdr:rowOff>202407</xdr:rowOff>
    </xdr:from>
    <xdr:to>
      <xdr:col>38</xdr:col>
      <xdr:colOff>201478</xdr:colOff>
      <xdr:row>751</xdr:row>
      <xdr:rowOff>138256</xdr:rowOff>
    </xdr:to>
    <xdr:sp macro="" textlink="">
      <xdr:nvSpPr>
        <xdr:cNvPr id="15" name="テキスト ボックス 14"/>
        <xdr:cNvSpPr txBox="1"/>
      </xdr:nvSpPr>
      <xdr:spPr>
        <a:xfrm>
          <a:off x="5822156" y="53673376"/>
          <a:ext cx="2070760" cy="293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t>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711</v>
      </c>
      <c r="AK2" s="937"/>
      <c r="AL2" s="937"/>
      <c r="AM2" s="937"/>
      <c r="AN2" s="98" t="s">
        <v>407</v>
      </c>
      <c r="AO2" s="937">
        <v>20</v>
      </c>
      <c r="AP2" s="937"/>
      <c r="AQ2" s="937"/>
      <c r="AR2" s="99" t="s">
        <v>710</v>
      </c>
      <c r="AS2" s="943">
        <v>264</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712</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771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89</v>
      </c>
      <c r="Q13" s="656"/>
      <c r="R13" s="656"/>
      <c r="S13" s="656"/>
      <c r="T13" s="656"/>
      <c r="U13" s="656"/>
      <c r="V13" s="657"/>
      <c r="W13" s="655">
        <v>28</v>
      </c>
      <c r="X13" s="656"/>
      <c r="Y13" s="656"/>
      <c r="Z13" s="656"/>
      <c r="AA13" s="656"/>
      <c r="AB13" s="656"/>
      <c r="AC13" s="657"/>
      <c r="AD13" s="655">
        <v>0</v>
      </c>
      <c r="AE13" s="656"/>
      <c r="AF13" s="656"/>
      <c r="AG13" s="656"/>
      <c r="AH13" s="656"/>
      <c r="AI13" s="656"/>
      <c r="AJ13" s="657"/>
      <c r="AK13" s="655">
        <v>40</v>
      </c>
      <c r="AL13" s="656"/>
      <c r="AM13" s="656"/>
      <c r="AN13" s="656"/>
      <c r="AO13" s="656"/>
      <c r="AP13" s="656"/>
      <c r="AQ13" s="657"/>
      <c r="AR13" s="912">
        <v>39</v>
      </c>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t="s">
        <v>766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89</v>
      </c>
      <c r="Q18" s="871"/>
      <c r="R18" s="871"/>
      <c r="S18" s="871"/>
      <c r="T18" s="871"/>
      <c r="U18" s="871"/>
      <c r="V18" s="872"/>
      <c r="W18" s="870">
        <f>SUM(W13:AC17)</f>
        <v>28</v>
      </c>
      <c r="X18" s="871"/>
      <c r="Y18" s="871"/>
      <c r="Z18" s="871"/>
      <c r="AA18" s="871"/>
      <c r="AB18" s="871"/>
      <c r="AC18" s="872"/>
      <c r="AD18" s="870">
        <f>SUM(AD13:AJ17)</f>
        <v>0</v>
      </c>
      <c r="AE18" s="871"/>
      <c r="AF18" s="871"/>
      <c r="AG18" s="871"/>
      <c r="AH18" s="871"/>
      <c r="AI18" s="871"/>
      <c r="AJ18" s="872"/>
      <c r="AK18" s="870">
        <f>SUM(AK13:AQ17)</f>
        <v>40</v>
      </c>
      <c r="AL18" s="871"/>
      <c r="AM18" s="871"/>
      <c r="AN18" s="871"/>
      <c r="AO18" s="871"/>
      <c r="AP18" s="871"/>
      <c r="AQ18" s="872"/>
      <c r="AR18" s="870">
        <f>SUM(AR13:AX17)</f>
        <v>39</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40</v>
      </c>
      <c r="Q19" s="656"/>
      <c r="R19" s="656"/>
      <c r="S19" s="656"/>
      <c r="T19" s="656"/>
      <c r="U19" s="656"/>
      <c r="V19" s="657"/>
      <c r="W19" s="655">
        <v>25</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0.449438202247191</v>
      </c>
      <c r="Q20" s="316"/>
      <c r="R20" s="316"/>
      <c r="S20" s="316"/>
      <c r="T20" s="316"/>
      <c r="U20" s="316"/>
      <c r="V20" s="316"/>
      <c r="W20" s="316">
        <f t="shared" ref="W20" si="0">IF(W18=0, "-", SUM(W19)/W18)</f>
        <v>0.8928571428571429</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f>IF(P19=0, "-", SUM(P19)/SUM(P13,P14))</f>
        <v>0.449438202247191</v>
      </c>
      <c r="Q21" s="316"/>
      <c r="R21" s="316"/>
      <c r="S21" s="316"/>
      <c r="T21" s="316"/>
      <c r="U21" s="316"/>
      <c r="V21" s="316"/>
      <c r="W21" s="316">
        <f t="shared" ref="W21" si="2">IF(W19=0, "-", SUM(W19)/SUM(W13,W14))</f>
        <v>0.8928571428571429</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723</v>
      </c>
      <c r="H23" s="963"/>
      <c r="I23" s="963"/>
      <c r="J23" s="963"/>
      <c r="K23" s="963"/>
      <c r="L23" s="963"/>
      <c r="M23" s="963"/>
      <c r="N23" s="963"/>
      <c r="O23" s="964"/>
      <c r="P23" s="912">
        <v>40</v>
      </c>
      <c r="Q23" s="913"/>
      <c r="R23" s="913"/>
      <c r="S23" s="913"/>
      <c r="T23" s="913"/>
      <c r="U23" s="913"/>
      <c r="V23" s="927"/>
      <c r="W23" s="912">
        <v>39</v>
      </c>
      <c r="X23" s="913"/>
      <c r="Y23" s="913"/>
      <c r="Z23" s="913"/>
      <c r="AA23" s="913"/>
      <c r="AB23" s="913"/>
      <c r="AC23" s="927"/>
      <c r="AD23" s="975" t="s">
        <v>770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722</v>
      </c>
      <c r="H24" s="929"/>
      <c r="I24" s="929"/>
      <c r="J24" s="929"/>
      <c r="K24" s="929"/>
      <c r="L24" s="929"/>
      <c r="M24" s="929"/>
      <c r="N24" s="929"/>
      <c r="O24" s="930"/>
      <c r="P24" s="655" t="s">
        <v>766</v>
      </c>
      <c r="Q24" s="656"/>
      <c r="R24" s="656"/>
      <c r="S24" s="656"/>
      <c r="T24" s="656"/>
      <c r="U24" s="656"/>
      <c r="V24" s="657"/>
      <c r="W24" s="655" t="s">
        <v>769</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722</v>
      </c>
      <c r="H25" s="929"/>
      <c r="I25" s="929"/>
      <c r="J25" s="929"/>
      <c r="K25" s="929"/>
      <c r="L25" s="929"/>
      <c r="M25" s="929"/>
      <c r="N25" s="929"/>
      <c r="O25" s="930"/>
      <c r="P25" s="655" t="s">
        <v>766</v>
      </c>
      <c r="Q25" s="656"/>
      <c r="R25" s="656"/>
      <c r="S25" s="656"/>
      <c r="T25" s="656"/>
      <c r="U25" s="656"/>
      <c r="V25" s="657"/>
      <c r="W25" s="655" t="s">
        <v>769</v>
      </c>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722</v>
      </c>
      <c r="H26" s="929"/>
      <c r="I26" s="929"/>
      <c r="J26" s="929"/>
      <c r="K26" s="929"/>
      <c r="L26" s="929"/>
      <c r="M26" s="929"/>
      <c r="N26" s="929"/>
      <c r="O26" s="930"/>
      <c r="P26" s="655" t="s">
        <v>766</v>
      </c>
      <c r="Q26" s="656"/>
      <c r="R26" s="656"/>
      <c r="S26" s="656"/>
      <c r="T26" s="656"/>
      <c r="U26" s="656"/>
      <c r="V26" s="657"/>
      <c r="W26" s="655" t="s">
        <v>769</v>
      </c>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722</v>
      </c>
      <c r="H27" s="929"/>
      <c r="I27" s="929"/>
      <c r="J27" s="929"/>
      <c r="K27" s="929"/>
      <c r="L27" s="929"/>
      <c r="M27" s="929"/>
      <c r="N27" s="929"/>
      <c r="O27" s="930"/>
      <c r="P27" s="655" t="s">
        <v>766</v>
      </c>
      <c r="Q27" s="656"/>
      <c r="R27" s="656"/>
      <c r="S27" s="656"/>
      <c r="T27" s="656"/>
      <c r="U27" s="656"/>
      <c r="V27" s="657"/>
      <c r="W27" s="655" t="s">
        <v>769</v>
      </c>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f>AK13</f>
        <v>40</v>
      </c>
      <c r="Q29" s="656"/>
      <c r="R29" s="656"/>
      <c r="S29" s="656"/>
      <c r="T29" s="656"/>
      <c r="U29" s="656"/>
      <c r="V29" s="657"/>
      <c r="W29" s="944">
        <f>AR13</f>
        <v>39</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722</v>
      </c>
      <c r="AR31" s="201"/>
      <c r="AS31" s="136" t="s">
        <v>233</v>
      </c>
      <c r="AT31" s="137"/>
      <c r="AU31" s="200" t="s">
        <v>722</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760</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760</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760</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748</v>
      </c>
      <c r="AR74" s="201"/>
      <c r="AS74" s="136" t="s">
        <v>233</v>
      </c>
      <c r="AT74" s="137"/>
      <c r="AU74" s="250" t="s">
        <v>748</v>
      </c>
      <c r="AV74" s="201"/>
      <c r="AW74" s="136" t="s">
        <v>179</v>
      </c>
      <c r="AX74" s="196"/>
      <c r="AY74">
        <f>$AY$73</f>
        <v>1</v>
      </c>
    </row>
    <row r="75" spans="1:51" ht="23.25" hidden="1" customHeight="1" x14ac:dyDescent="0.15">
      <c r="A75" s="508"/>
      <c r="B75" s="509"/>
      <c r="C75" s="509"/>
      <c r="D75" s="509"/>
      <c r="E75" s="509"/>
      <c r="F75" s="510"/>
      <c r="G75" s="607" t="s">
        <v>234</v>
      </c>
      <c r="H75" s="108" t="s">
        <v>748</v>
      </c>
      <c r="I75" s="108"/>
      <c r="J75" s="108"/>
      <c r="K75" s="108"/>
      <c r="L75" s="108"/>
      <c r="M75" s="108"/>
      <c r="N75" s="108"/>
      <c r="O75" s="109"/>
      <c r="P75" s="108" t="s">
        <v>748</v>
      </c>
      <c r="Q75" s="108"/>
      <c r="R75" s="108"/>
      <c r="S75" s="108"/>
      <c r="T75" s="108"/>
      <c r="U75" s="108"/>
      <c r="V75" s="108"/>
      <c r="W75" s="108"/>
      <c r="X75" s="109"/>
      <c r="Y75" s="202" t="s">
        <v>12</v>
      </c>
      <c r="Z75" s="203"/>
      <c r="AA75" s="204"/>
      <c r="AB75" s="214" t="s">
        <v>748</v>
      </c>
      <c r="AC75" s="214"/>
      <c r="AD75" s="214"/>
      <c r="AE75" s="336" t="s">
        <v>748</v>
      </c>
      <c r="AF75" s="208"/>
      <c r="AG75" s="208"/>
      <c r="AH75" s="208"/>
      <c r="AI75" s="336" t="s">
        <v>748</v>
      </c>
      <c r="AJ75" s="208"/>
      <c r="AK75" s="208"/>
      <c r="AL75" s="208"/>
      <c r="AM75" s="336" t="s">
        <v>748</v>
      </c>
      <c r="AN75" s="208"/>
      <c r="AO75" s="208"/>
      <c r="AP75" s="208"/>
      <c r="AQ75" s="336" t="s">
        <v>748</v>
      </c>
      <c r="AR75" s="208"/>
      <c r="AS75" s="208"/>
      <c r="AT75" s="337"/>
      <c r="AU75" s="219" t="s">
        <v>748</v>
      </c>
      <c r="AV75" s="219"/>
      <c r="AW75" s="219"/>
      <c r="AX75" s="221"/>
      <c r="AY75">
        <f t="shared" ref="AY75:AY78" si="9">$AY$73</f>
        <v>1</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t="s">
        <v>748</v>
      </c>
      <c r="AC76" s="206"/>
      <c r="AD76" s="206"/>
      <c r="AE76" s="336" t="s">
        <v>748</v>
      </c>
      <c r="AF76" s="208"/>
      <c r="AG76" s="208"/>
      <c r="AH76" s="208"/>
      <c r="AI76" s="336" t="s">
        <v>748</v>
      </c>
      <c r="AJ76" s="208"/>
      <c r="AK76" s="208"/>
      <c r="AL76" s="208"/>
      <c r="AM76" s="336" t="s">
        <v>748</v>
      </c>
      <c r="AN76" s="208"/>
      <c r="AO76" s="208"/>
      <c r="AP76" s="208"/>
      <c r="AQ76" s="336" t="s">
        <v>748</v>
      </c>
      <c r="AR76" s="208"/>
      <c r="AS76" s="208"/>
      <c r="AT76" s="337"/>
      <c r="AU76" s="219" t="s">
        <v>748</v>
      </c>
      <c r="AV76" s="219"/>
      <c r="AW76" s="219"/>
      <c r="AX76" s="221"/>
      <c r="AY76">
        <f t="shared" si="9"/>
        <v>1</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t="s">
        <v>748</v>
      </c>
      <c r="AF77" s="883"/>
      <c r="AG77" s="883"/>
      <c r="AH77" s="883"/>
      <c r="AI77" s="882" t="s">
        <v>748</v>
      </c>
      <c r="AJ77" s="883"/>
      <c r="AK77" s="883"/>
      <c r="AL77" s="883"/>
      <c r="AM77" s="882" t="s">
        <v>748</v>
      </c>
      <c r="AN77" s="883"/>
      <c r="AO77" s="883"/>
      <c r="AP77" s="883"/>
      <c r="AQ77" s="336" t="s">
        <v>748</v>
      </c>
      <c r="AR77" s="208"/>
      <c r="AS77" s="208"/>
      <c r="AT77" s="337"/>
      <c r="AU77" s="219" t="s">
        <v>748</v>
      </c>
      <c r="AV77" s="219"/>
      <c r="AW77" s="219"/>
      <c r="AX77" s="221"/>
      <c r="AY77">
        <f t="shared" si="9"/>
        <v>1</v>
      </c>
    </row>
    <row r="78" spans="1:51" ht="69.75" hidden="1" customHeight="1" x14ac:dyDescent="0.15">
      <c r="A78" s="329" t="s">
        <v>384</v>
      </c>
      <c r="B78" s="330"/>
      <c r="C78" s="330"/>
      <c r="D78" s="330"/>
      <c r="E78" s="327" t="s">
        <v>328</v>
      </c>
      <c r="F78" s="328"/>
      <c r="G78" s="54" t="s">
        <v>235</v>
      </c>
      <c r="H78" s="586" t="s">
        <v>748</v>
      </c>
      <c r="I78" s="587"/>
      <c r="J78" s="587"/>
      <c r="K78" s="587"/>
      <c r="L78" s="587"/>
      <c r="M78" s="587"/>
      <c r="N78" s="587"/>
      <c r="O78" s="588"/>
      <c r="P78" s="150" t="s">
        <v>748</v>
      </c>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1</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7"/>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6" t="s">
        <v>747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1</v>
      </c>
    </row>
    <row r="83" spans="1:60" ht="22.5"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1</v>
      </c>
    </row>
    <row r="84" spans="1:60" ht="19.5"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1</v>
      </c>
    </row>
    <row r="85" spans="1:60" ht="18.75"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722</v>
      </c>
      <c r="AR86" s="200"/>
      <c r="AS86" s="136" t="s">
        <v>233</v>
      </c>
      <c r="AT86" s="137"/>
      <c r="AU86" s="200" t="s">
        <v>722</v>
      </c>
      <c r="AV86" s="200"/>
      <c r="AW86" s="392" t="s">
        <v>179</v>
      </c>
      <c r="AX86" s="393"/>
      <c r="AY86">
        <f t="shared" si="10"/>
        <v>1</v>
      </c>
      <c r="AZ86" s="10"/>
      <c r="BA86" s="10"/>
      <c r="BB86" s="10"/>
      <c r="BC86" s="10"/>
      <c r="BD86" s="10"/>
      <c r="BE86" s="10"/>
      <c r="BF86" s="10"/>
      <c r="BG86" s="10"/>
      <c r="BH86" s="10"/>
    </row>
    <row r="87" spans="1:60" ht="49.5" customHeight="1" x14ac:dyDescent="0.15">
      <c r="A87" s="857"/>
      <c r="B87" s="424"/>
      <c r="C87" s="424"/>
      <c r="D87" s="424"/>
      <c r="E87" s="424"/>
      <c r="F87" s="425"/>
      <c r="G87" s="107" t="s">
        <v>725</v>
      </c>
      <c r="H87" s="108"/>
      <c r="I87" s="108"/>
      <c r="J87" s="108"/>
      <c r="K87" s="108"/>
      <c r="L87" s="108"/>
      <c r="M87" s="108"/>
      <c r="N87" s="108"/>
      <c r="O87" s="109"/>
      <c r="P87" s="108" t="s">
        <v>726</v>
      </c>
      <c r="Q87" s="513"/>
      <c r="R87" s="513"/>
      <c r="S87" s="513"/>
      <c r="T87" s="513"/>
      <c r="U87" s="513"/>
      <c r="V87" s="513"/>
      <c r="W87" s="513"/>
      <c r="X87" s="514"/>
      <c r="Y87" s="560" t="s">
        <v>62</v>
      </c>
      <c r="Z87" s="561"/>
      <c r="AA87" s="562"/>
      <c r="AB87" s="460" t="s">
        <v>727</v>
      </c>
      <c r="AC87" s="460"/>
      <c r="AD87" s="460"/>
      <c r="AE87" s="218">
        <v>14</v>
      </c>
      <c r="AF87" s="219"/>
      <c r="AG87" s="219"/>
      <c r="AH87" s="219"/>
      <c r="AI87" s="218">
        <v>9</v>
      </c>
      <c r="AJ87" s="219"/>
      <c r="AK87" s="219"/>
      <c r="AL87" s="219"/>
      <c r="AM87" s="218">
        <v>0</v>
      </c>
      <c r="AN87" s="219"/>
      <c r="AO87" s="219"/>
      <c r="AP87" s="219"/>
      <c r="AQ87" s="336" t="s">
        <v>722</v>
      </c>
      <c r="AR87" s="208"/>
      <c r="AS87" s="208"/>
      <c r="AT87" s="337"/>
      <c r="AU87" s="219" t="s">
        <v>722</v>
      </c>
      <c r="AV87" s="219"/>
      <c r="AW87" s="219"/>
      <c r="AX87" s="221"/>
      <c r="AY87">
        <f t="shared" si="10"/>
        <v>1</v>
      </c>
    </row>
    <row r="88" spans="1:60" ht="49.5"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727</v>
      </c>
      <c r="AC88" s="522"/>
      <c r="AD88" s="522"/>
      <c r="AE88" s="218" t="s">
        <v>722</v>
      </c>
      <c r="AF88" s="219"/>
      <c r="AG88" s="219"/>
      <c r="AH88" s="219"/>
      <c r="AI88" s="218" t="s">
        <v>722</v>
      </c>
      <c r="AJ88" s="219"/>
      <c r="AK88" s="219"/>
      <c r="AL88" s="219"/>
      <c r="AM88" s="218" t="s">
        <v>722</v>
      </c>
      <c r="AN88" s="219"/>
      <c r="AO88" s="219"/>
      <c r="AP88" s="219"/>
      <c r="AQ88" s="336" t="s">
        <v>722</v>
      </c>
      <c r="AR88" s="208"/>
      <c r="AS88" s="208"/>
      <c r="AT88" s="337"/>
      <c r="AU88" s="219" t="s">
        <v>722</v>
      </c>
      <c r="AV88" s="219"/>
      <c r="AW88" s="219"/>
      <c r="AX88" s="221"/>
      <c r="AY88">
        <f t="shared" si="10"/>
        <v>1</v>
      </c>
      <c r="AZ88" s="10"/>
      <c r="BA88" s="10"/>
      <c r="BB88" s="10"/>
      <c r="BC88" s="10"/>
    </row>
    <row r="89" spans="1:60" ht="49.5" customHeight="1" thickBot="1" x14ac:dyDescent="0.2">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722</v>
      </c>
      <c r="AF89" s="226"/>
      <c r="AG89" s="226"/>
      <c r="AH89" s="226"/>
      <c r="AI89" s="225" t="s">
        <v>722</v>
      </c>
      <c r="AJ89" s="226"/>
      <c r="AK89" s="226"/>
      <c r="AL89" s="226"/>
      <c r="AM89" s="225" t="s">
        <v>722</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2</v>
      </c>
      <c r="AF101" s="282"/>
      <c r="AG101" s="282"/>
      <c r="AH101" s="282"/>
      <c r="AI101" s="282">
        <v>1</v>
      </c>
      <c r="AJ101" s="282"/>
      <c r="AK101" s="282"/>
      <c r="AL101" s="282"/>
      <c r="AM101" s="282">
        <v>0</v>
      </c>
      <c r="AN101" s="282"/>
      <c r="AO101" s="282"/>
      <c r="AP101" s="282"/>
      <c r="AQ101" s="282" t="s">
        <v>748</v>
      </c>
      <c r="AR101" s="282"/>
      <c r="AS101" s="282"/>
      <c r="AT101" s="282"/>
      <c r="AU101" s="218" t="s">
        <v>748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v>
      </c>
      <c r="AF102" s="282"/>
      <c r="AG102" s="282"/>
      <c r="AH102" s="282"/>
      <c r="AI102" s="282">
        <v>1</v>
      </c>
      <c r="AJ102" s="282"/>
      <c r="AK102" s="282"/>
      <c r="AL102" s="282"/>
      <c r="AM102" s="282">
        <v>0</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20</v>
      </c>
      <c r="AF116" s="282"/>
      <c r="AG116" s="282"/>
      <c r="AH116" s="282"/>
      <c r="AI116" s="282">
        <v>25</v>
      </c>
      <c r="AJ116" s="282"/>
      <c r="AK116" s="282"/>
      <c r="AL116" s="282"/>
      <c r="AM116" s="282">
        <v>0</v>
      </c>
      <c r="AN116" s="282"/>
      <c r="AO116" s="282"/>
      <c r="AP116" s="282"/>
      <c r="AQ116" s="218">
        <v>40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749</v>
      </c>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760</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760</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16" t="s">
        <v>762</v>
      </c>
      <c r="R154" s="117"/>
      <c r="S154" s="117"/>
      <c r="T154" s="117"/>
      <c r="U154" s="117"/>
      <c r="V154" s="117"/>
      <c r="W154" s="117"/>
      <c r="X154" s="117"/>
      <c r="Y154" s="117"/>
      <c r="Z154" s="117"/>
      <c r="AA154" s="118"/>
      <c r="AB154" s="144" t="s">
        <v>738</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19"/>
      <c r="R155" s="120"/>
      <c r="S155" s="120"/>
      <c r="T155" s="120"/>
      <c r="U155" s="120"/>
      <c r="V155" s="120"/>
      <c r="W155" s="120"/>
      <c r="X155" s="120"/>
      <c r="Y155" s="120"/>
      <c r="Z155" s="120"/>
      <c r="AA155" s="12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19"/>
      <c r="R156" s="120"/>
      <c r="S156" s="120"/>
      <c r="T156" s="120"/>
      <c r="U156" s="120"/>
      <c r="V156" s="120"/>
      <c r="W156" s="120"/>
      <c r="X156" s="120"/>
      <c r="Y156" s="120"/>
      <c r="Z156" s="120"/>
      <c r="AA156" s="12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2.5" customHeight="1" x14ac:dyDescent="0.15">
      <c r="A157" s="190"/>
      <c r="B157" s="187"/>
      <c r="C157" s="181"/>
      <c r="D157" s="187"/>
      <c r="E157" s="181"/>
      <c r="F157" s="182"/>
      <c r="G157" s="110"/>
      <c r="H157" s="111"/>
      <c r="I157" s="111"/>
      <c r="J157" s="111"/>
      <c r="K157" s="111"/>
      <c r="L157" s="111"/>
      <c r="M157" s="111"/>
      <c r="N157" s="111"/>
      <c r="O157" s="111"/>
      <c r="P157" s="112"/>
      <c r="Q157" s="119"/>
      <c r="R157" s="120"/>
      <c r="S157" s="120"/>
      <c r="T157" s="120"/>
      <c r="U157" s="120"/>
      <c r="V157" s="120"/>
      <c r="W157" s="120"/>
      <c r="X157" s="120"/>
      <c r="Y157" s="120"/>
      <c r="Z157" s="120"/>
      <c r="AA157" s="12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2.5" customHeight="1" x14ac:dyDescent="0.15">
      <c r="A158" s="190"/>
      <c r="B158" s="187"/>
      <c r="C158" s="181"/>
      <c r="D158" s="187"/>
      <c r="E158" s="181"/>
      <c r="F158" s="182"/>
      <c r="G158" s="113"/>
      <c r="H158" s="114"/>
      <c r="I158" s="114"/>
      <c r="J158" s="114"/>
      <c r="K158" s="114"/>
      <c r="L158" s="114"/>
      <c r="M158" s="114"/>
      <c r="N158" s="114"/>
      <c r="O158" s="114"/>
      <c r="P158" s="115"/>
      <c r="Q158" s="122"/>
      <c r="R158" s="123"/>
      <c r="S158" s="123"/>
      <c r="T158" s="123"/>
      <c r="U158" s="123"/>
      <c r="V158" s="123"/>
      <c r="W158" s="123"/>
      <c r="X158" s="123"/>
      <c r="Y158" s="123"/>
      <c r="Z158" s="123"/>
      <c r="AA158" s="124"/>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722</v>
      </c>
      <c r="AR193" s="200"/>
      <c r="AS193" s="136" t="s">
        <v>233</v>
      </c>
      <c r="AT193" s="137"/>
      <c r="AU193" s="201" t="s">
        <v>722</v>
      </c>
      <c r="AV193" s="201"/>
      <c r="AW193" s="136" t="s">
        <v>179</v>
      </c>
      <c r="AX193" s="196"/>
      <c r="AY193">
        <f>$AY$192</f>
        <v>1</v>
      </c>
    </row>
    <row r="194" spans="1:51" ht="39.75" customHeight="1" x14ac:dyDescent="0.15">
      <c r="A194" s="190"/>
      <c r="B194" s="187"/>
      <c r="C194" s="181"/>
      <c r="D194" s="187"/>
      <c r="E194" s="181"/>
      <c r="F194" s="182"/>
      <c r="G194" s="107" t="s">
        <v>722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722</v>
      </c>
      <c r="AC194" s="206"/>
      <c r="AD194" s="206"/>
      <c r="AE194" s="207" t="s">
        <v>722</v>
      </c>
      <c r="AF194" s="208"/>
      <c r="AG194" s="208"/>
      <c r="AH194" s="208"/>
      <c r="AI194" s="207" t="s">
        <v>722</v>
      </c>
      <c r="AJ194" s="208"/>
      <c r="AK194" s="208"/>
      <c r="AL194" s="208"/>
      <c r="AM194" s="207" t="s">
        <v>760</v>
      </c>
      <c r="AN194" s="208"/>
      <c r="AO194" s="208"/>
      <c r="AP194" s="208"/>
      <c r="AQ194" s="207" t="s">
        <v>722</v>
      </c>
      <c r="AR194" s="208"/>
      <c r="AS194" s="208"/>
      <c r="AT194" s="208"/>
      <c r="AU194" s="207" t="s">
        <v>722</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722</v>
      </c>
      <c r="AC195" s="214"/>
      <c r="AD195" s="214"/>
      <c r="AE195" s="207" t="s">
        <v>722</v>
      </c>
      <c r="AF195" s="208"/>
      <c r="AG195" s="208"/>
      <c r="AH195" s="208"/>
      <c r="AI195" s="207" t="s">
        <v>722</v>
      </c>
      <c r="AJ195" s="208"/>
      <c r="AK195" s="208"/>
      <c r="AL195" s="208"/>
      <c r="AM195" s="207" t="s">
        <v>760</v>
      </c>
      <c r="AN195" s="208"/>
      <c r="AO195" s="208"/>
      <c r="AP195" s="208"/>
      <c r="AQ195" s="207" t="s">
        <v>722</v>
      </c>
      <c r="AR195" s="208"/>
      <c r="AS195" s="208"/>
      <c r="AT195" s="208"/>
      <c r="AU195" s="207" t="s">
        <v>722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740</v>
      </c>
      <c r="H214" s="108"/>
      <c r="I214" s="108"/>
      <c r="J214" s="108"/>
      <c r="K214" s="108"/>
      <c r="L214" s="108"/>
      <c r="M214" s="108"/>
      <c r="N214" s="108"/>
      <c r="O214" s="108"/>
      <c r="P214" s="109"/>
      <c r="Q214" s="116" t="s">
        <v>763</v>
      </c>
      <c r="R214" s="117"/>
      <c r="S214" s="117"/>
      <c r="T214" s="117"/>
      <c r="U214" s="117"/>
      <c r="V214" s="117"/>
      <c r="W214" s="117"/>
      <c r="X214" s="117"/>
      <c r="Y214" s="117"/>
      <c r="Z214" s="117"/>
      <c r="AA214" s="118"/>
      <c r="AB214" s="144" t="s">
        <v>738</v>
      </c>
      <c r="AC214" s="145"/>
      <c r="AD214" s="145"/>
      <c r="AE214" s="150" t="s">
        <v>722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1.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1.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4"/>
      <c r="E430" s="175" t="s">
        <v>400</v>
      </c>
      <c r="F430" s="890"/>
      <c r="G430" s="891" t="s">
        <v>252</v>
      </c>
      <c r="H430" s="126"/>
      <c r="I430" s="126"/>
      <c r="J430" s="892" t="s">
        <v>722</v>
      </c>
      <c r="K430" s="893"/>
      <c r="L430" s="893"/>
      <c r="M430" s="893"/>
      <c r="N430" s="893"/>
      <c r="O430" s="893"/>
      <c r="P430" s="893"/>
      <c r="Q430" s="893"/>
      <c r="R430" s="893"/>
      <c r="S430" s="893"/>
      <c r="T430" s="894"/>
      <c r="U430" s="587" t="s">
        <v>752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748</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748</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748</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766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748</v>
      </c>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748</v>
      </c>
      <c r="AN459" s="208"/>
      <c r="AO459" s="208"/>
      <c r="AP459" s="337"/>
      <c r="AQ459" s="336" t="s">
        <v>722</v>
      </c>
      <c r="AR459" s="208"/>
      <c r="AS459" s="208"/>
      <c r="AT459" s="337"/>
      <c r="AU459" s="208" t="s">
        <v>722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748</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36.7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753</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746</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753</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754</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753</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753</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753</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753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753</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41.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753</v>
      </c>
      <c r="AE716" s="625"/>
      <c r="AF716" s="625"/>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753</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17.5" customHeight="1" x14ac:dyDescent="0.15">
      <c r="A726" s="638" t="s">
        <v>48</v>
      </c>
      <c r="B726" s="797"/>
      <c r="C726" s="807" t="s">
        <v>53</v>
      </c>
      <c r="D726" s="829"/>
      <c r="E726" s="829"/>
      <c r="F726" s="830"/>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80.25" customHeight="1" thickBot="1" x14ac:dyDescent="0.2">
      <c r="A729" s="632" t="s">
        <v>768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767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78.75" customHeight="1" thickBot="1" x14ac:dyDescent="0.2">
      <c r="A733" s="671" t="s">
        <v>774</v>
      </c>
      <c r="B733" s="672"/>
      <c r="C733" s="672"/>
      <c r="D733" s="672"/>
      <c r="E733" s="673"/>
      <c r="F733" s="635" t="s">
        <v>773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766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722</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722</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722</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722</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741</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742</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743</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744</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745</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t="s">
        <v>712</v>
      </c>
      <c r="F746" s="951"/>
      <c r="G746" s="951"/>
      <c r="H746" s="100" t="str">
        <f>IF(E746="","","-")</f>
        <v>-</v>
      </c>
      <c r="I746" s="951"/>
      <c r="J746" s="951"/>
      <c r="K746" s="100" t="str">
        <f>IF(I746="","","-")</f>
        <v/>
      </c>
      <c r="L746" s="952">
        <v>255</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712</v>
      </c>
      <c r="F747" s="951"/>
      <c r="G747" s="951"/>
      <c r="H747" s="100" t="str">
        <f>IF(E747="","","-")</f>
        <v>-</v>
      </c>
      <c r="I747" s="951"/>
      <c r="J747" s="951"/>
      <c r="K747" s="100" t="str">
        <f>IF(I747="","","-")</f>
        <v/>
      </c>
      <c r="L747" s="952">
        <v>264</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766</v>
      </c>
      <c r="M789" s="663"/>
      <c r="N789" s="663"/>
      <c r="O789" s="663"/>
      <c r="P789" s="663"/>
      <c r="Q789" s="663"/>
      <c r="R789" s="663"/>
      <c r="S789" s="663"/>
      <c r="T789" s="663"/>
      <c r="U789" s="663"/>
      <c r="V789" s="663"/>
      <c r="W789" s="663"/>
      <c r="X789" s="664"/>
      <c r="Y789" s="382" t="s">
        <v>766</v>
      </c>
      <c r="Z789" s="383"/>
      <c r="AA789" s="383"/>
      <c r="AB789" s="800"/>
      <c r="AC789" s="668" t="s">
        <v>766</v>
      </c>
      <c r="AD789" s="669"/>
      <c r="AE789" s="669"/>
      <c r="AF789" s="669"/>
      <c r="AG789" s="670"/>
      <c r="AH789" s="662" t="s">
        <v>766</v>
      </c>
      <c r="AI789" s="663"/>
      <c r="AJ789" s="663"/>
      <c r="AK789" s="663"/>
      <c r="AL789" s="663"/>
      <c r="AM789" s="663"/>
      <c r="AN789" s="663"/>
      <c r="AO789" s="663"/>
      <c r="AP789" s="663"/>
      <c r="AQ789" s="663"/>
      <c r="AR789" s="663"/>
      <c r="AS789" s="663"/>
      <c r="AT789" s="664"/>
      <c r="AU789" s="382" t="s">
        <v>766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t="s">
        <v>765</v>
      </c>
      <c r="K845" s="345"/>
      <c r="L845" s="345"/>
      <c r="M845" s="345"/>
      <c r="N845" s="345"/>
      <c r="O845" s="345"/>
      <c r="P845" s="359" t="s">
        <v>765</v>
      </c>
      <c r="Q845" s="346"/>
      <c r="R845" s="346"/>
      <c r="S845" s="346"/>
      <c r="T845" s="346"/>
      <c r="U845" s="346"/>
      <c r="V845" s="346"/>
      <c r="W845" s="346"/>
      <c r="X845" s="346"/>
      <c r="Y845" s="347" t="s">
        <v>765</v>
      </c>
      <c r="Z845" s="348"/>
      <c r="AA845" s="348"/>
      <c r="AB845" s="349"/>
      <c r="AC845" s="350"/>
      <c r="AD845" s="351"/>
      <c r="AE845" s="351"/>
      <c r="AF845" s="351"/>
      <c r="AG845" s="351"/>
      <c r="AH845" s="366" t="s">
        <v>765</v>
      </c>
      <c r="AI845" s="367"/>
      <c r="AJ845" s="367"/>
      <c r="AK845" s="367"/>
      <c r="AL845" s="354" t="s">
        <v>765</v>
      </c>
      <c r="AM845" s="355"/>
      <c r="AN845" s="355"/>
      <c r="AO845" s="356"/>
      <c r="AP845" s="357" t="s">
        <v>765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765</v>
      </c>
      <c r="F1110" s="369"/>
      <c r="G1110" s="369"/>
      <c r="H1110" s="369"/>
      <c r="I1110" s="369"/>
      <c r="J1110" s="344" t="s">
        <v>765</v>
      </c>
      <c r="K1110" s="345"/>
      <c r="L1110" s="345"/>
      <c r="M1110" s="345"/>
      <c r="N1110" s="345"/>
      <c r="O1110" s="345"/>
      <c r="P1110" s="359" t="s">
        <v>765</v>
      </c>
      <c r="Q1110" s="346"/>
      <c r="R1110" s="346"/>
      <c r="S1110" s="346"/>
      <c r="T1110" s="346"/>
      <c r="U1110" s="346"/>
      <c r="V1110" s="346"/>
      <c r="W1110" s="346"/>
      <c r="X1110" s="346"/>
      <c r="Y1110" s="347" t="s">
        <v>765</v>
      </c>
      <c r="Z1110" s="348"/>
      <c r="AA1110" s="348"/>
      <c r="AB1110" s="349"/>
      <c r="AC1110" s="350"/>
      <c r="AD1110" s="351"/>
      <c r="AE1110" s="351"/>
      <c r="AF1110" s="351"/>
      <c r="AG1110" s="351"/>
      <c r="AH1110" s="352" t="s">
        <v>765</v>
      </c>
      <c r="AI1110" s="353"/>
      <c r="AJ1110" s="353"/>
      <c r="AK1110" s="353"/>
      <c r="AL1110" s="354" t="s">
        <v>765</v>
      </c>
      <c r="AM1110" s="355"/>
      <c r="AN1110" s="355"/>
      <c r="AO1110" s="356"/>
      <c r="AP1110" s="357" t="s">
        <v>765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3:AX13 AR15:AX15 P15:AQ17">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AM89">
    <cfRule type="expression" dxfId="2693" priority="13307">
      <formula>IF(RIGHT(TEXT(AI89,"0.#"),1)=".",FALSE,TRUE)</formula>
    </cfRule>
    <cfRule type="expression" dxfId="2692" priority="13308">
      <formula>IF(RIGHT(TEXT(AI89,"0.#"),1)=".",TRUE,FALSE)</formula>
    </cfRule>
  </conditionalFormatting>
  <conditionalFormatting sqref="AI88 AM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99" max="49" man="1"/>
    <brk id="429" max="49" man="1"/>
    <brk id="725" max="49" man="1"/>
    <brk id="7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嘉一</dc:creator>
  <cp:lastModifiedBy>防衛省</cp:lastModifiedBy>
  <cp:lastPrinted>2021-08-31T04:16:22Z</cp:lastPrinted>
  <dcterms:created xsi:type="dcterms:W3CDTF">2012-03-13T00:50:25Z</dcterms:created>
  <dcterms:modified xsi:type="dcterms:W3CDTF">2021-09-03T09:28:14Z</dcterms:modified>
</cp:coreProperties>
</file>