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E725"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134" i="3"/>
  <c r="AY235" i="3"/>
  <c r="AY606" i="3"/>
  <c r="AY459" i="3"/>
  <c r="AY645" i="3"/>
  <c r="AY271" i="3"/>
  <c r="AY213" i="3"/>
  <c r="AY369"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<sst xmlns="http://schemas.openxmlformats.org/spreadsheetml/2006/main" count="2555" uniqueCount="700">
  <si>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</si>
  <si>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</si>
  <si>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</si>
  <si>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</si>
  <si>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</si>
  <si>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</si>
  <si>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</si>
  <si>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</si>
  <si>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</si>
  <si>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</si>
  <si>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</si>
  <si>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</si>
  <si>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</si>
  <si>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</si>
  <si>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</si>
  <si>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</si>
  <si>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</si>
  <si>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</si>
  <si>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</si>
  <si>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</si>
  <si>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</si>
  <si>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</si>
  <si>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</si>
  <si>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</si>
  <si>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</si>
  <si>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</si>
  <si>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</si>
  <si>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</si>
  <si>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</si>
  <si>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</si>
  <si>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</si>
  <si>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</si>
  <si>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</si>
  <si>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</si>
  <si>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</si>
  <si>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</si>
  <si>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</si>
  <si>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</si>
  <si>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</si>
  <si>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</si>
  <si>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</si>
  <si>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</si>
  <si>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</si>
  <si>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</si>
  <si>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</si>
  <si>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</si>
  <si>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</si>
  <si>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</si>
  <si>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</si>
  <si>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</si>
  <si>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</si>
  <si>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</si>
  <si>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</si>
  <si>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</si>
  <si>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</si>
  <si>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</si>
  <si>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</si>
  <si>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</si>
  <si>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</si>
  <si>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</si>
  <si>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</si>
  <si>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</si>
  <si>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</si>
  <si>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</si>
  <si>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</si>
  <si>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</si>
  <si>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</si>
  <si>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</si>
  <si>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</si>
  <si>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</si>
  <si>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</si>
  <si>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</si>
  <si>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</si>
  <si>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</si>
  <si>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</si>
  <si>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</si>
  <si>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</si>
  <si>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</si>
  <si>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</si>
  <si>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</si>
  <si>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</si>
  <si>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</si>
  <si>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</si>
  <si>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</si>
  <si>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</si>
  <si>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</si>
  <si>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</si>
  <si>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</si>
  <si>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</si>
  <si>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</si>
  <si>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</si>
  <si>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</si>
  <si>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</si>
  <si>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</si>
  <si>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</si>
  <si>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</si>
  <si>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</si>
  <si>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</si>
  <si>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</si>
  <si>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</si>
  <si>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</si>
  <si>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</si>
  <si>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</si>
  <si>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</si>
  <si>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</si>
  <si>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</si>
  <si>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</si>
  <si>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</si>
  <si>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</si>
  <si>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</si>
  <si>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</si>
  <si>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</si>
  <si>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</si>
  <si>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</si>
  <si>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</si>
  <si>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</si>
  <si>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</si>
  <si>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</si>
  <si>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</si>
  <si>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</si>
  <si>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</si>
  <si>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</si>
  <si>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</si>
  <si>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</si>
  <si>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</si>
  <si>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</si>
  <si>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</si>
  <si>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</si>
  <si>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</si>
  <si>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</si>
  <si>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</si>
  <si>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</si>
  <si>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</si>
  <si>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</si>
  <si>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</si>
  <si>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</si>
  <si>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</si>
  <si>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</si>
  <si>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</si>
  <si>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</si>
  <si>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</si>
  <si>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</si>
  <si>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</si>
  <si>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</si>
  <si>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</si>
  <si>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</si>
  <si>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</si>
  <si>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</si>
  <si>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</si>
  <si>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</si>
  <si>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</si>
  <si>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</si>
  <si>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</si>
  <si>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</si>
  <si>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</si>
  <si>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</si>
  <si>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</si>
  <si>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</si>
  <si>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</si>
  <si>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</si>
  <si>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</si>
  <si>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</si>
  <si>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</si>
  <si>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</si>
  <si>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</si>
  <si>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</si>
  <si>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</si>
  <si>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</si>
  <si>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</si>
  <si>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</si>
  <si>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</si>
  <si>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</si>
  <si>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</si>
  <si>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</si>
  <si>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</si>
  <si>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</si>
  <si>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</si>
  <si>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</si>
  <si>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</si>
  <si>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</si>
  <si>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</si>
  <si>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</si>
  <si>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</si>
  <si>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</si>
  <si>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</si>
  <si>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</si>
  <si>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</si>
  <si>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</si>
  <si>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</si>
  <si>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</si>
  <si>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</si>
  <si>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</si>
  <si>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</si>
  <si>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</si>
  <si>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</si>
  <si>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</si>
  <si>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</si>
  <si>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</si>
  <si>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</si>
  <si>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</si>
  <si>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</si>
  <si>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</si>
  <si>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</si>
  <si>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</si>
  <si>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</si>
  <si>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</si>
  <si>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</si>
  <si>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</si>
  <si>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</si>
  <si>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</si>
  <si>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</si>
  <si>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</si>
  <si>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</si>
  <si>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</si>
  <si>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</si>
  <si>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</si>
  <si>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</si>
  <si>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</si>
  <si>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</si>
  <si>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</si>
  <si>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</si>
  <si>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</si>
  <si>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</si>
  <si>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</si>
  <si>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</si>
  <si>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</si>
  <si>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</si>
  <si>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</si>
  <si>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</si>
  <si>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</si>
  <si>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</si>
  <si>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</si>
  <si>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</si>
  <si>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</si>
  <si>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</si>
  <si>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</si>
  <si>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</si>
  <si>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</si>
  <si>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</si>
  <si>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</si>
  <si>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</si>
  <si>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</si>
  <si>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</si>
  <si>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</si>
  <si>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</si>
  <si>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</si>
  <si>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</si>
  <si>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</si>
  <si>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</si>
  <si>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</si>
  <si>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</si>
  <si>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</si>
  <si>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</si>
  <si>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</si>
  <si>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</si>
  <si>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</si>
  <si>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</si>
  <si>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</si>
  <si>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</si>
  <si>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</si>
  <si>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</si>
  <si>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</si>
  <si>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</si>
  <si>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</si>
  <si>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</si>
  <si>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</si>
  <si>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</si>
  <si>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</si>
  <si>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</si>
  <si>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</si>
  <si>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</si>
  <si>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</si>
  <si>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</si>
  <si>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</si>
  <si>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</si>
  <si>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</si>
  <si>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</si>
  <si>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</si>
  <si>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</si>
  <si>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</si>
  <si>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</si>
  <si>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</si>
  <si>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</si>
  <si>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</si>
  <si>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</si>
  <si>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</si>
  <si>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</si>
  <si>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</si>
  <si>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</si>
  <si>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</si>
  <si>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</si>
  <si>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</si>
  <si>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</si>
  <si>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</si>
  <si>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</si>
  <si>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</si>
  <si>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</si>
  <si>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</si>
  <si>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</si>
  <si>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</si>
  <si>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</si>
  <si>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</si>
  <si>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</si>
  <si>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</si>
  <si>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</si>
  <si>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</si>
  <si>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</si>
  <si>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</si>
  <si>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</si>
  <si>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</si>
  <si>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</si>
  <si>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</si>
  <si>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</si>
  <si>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</si>
  <si>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</si>
  <si>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</si>
  <si>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</si>
  <si>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</si>
  <si>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</si>
  <si>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</si>
  <si>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</si>
  <si>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</si>
  <si>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</si>
  <si>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</si>
  <si>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</si>
  <si>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</si>
  <si>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</si>
  <si>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</si>
  <si>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</si>
  <si>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</si>
  <si>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</si>
  <si>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</si>
  <si>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</si>
  <si>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</si>
  <si>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</si>
  <si>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</si>
  <si>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</si>
  <si>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</si>
  <si>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</si>
  <si>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</si>
  <si>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</si>
  <si>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</si>
  <si>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</si>
  <si>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</si>
  <si>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</si>
  <si>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</si>
  <si>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</si>
  <si>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</si>
  <si>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</si>
  <si>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</si>
  <si>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</si>
  <si>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</si>
  <si>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</si>
  <si>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</si>
  <si>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</si>
  <si>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</si>
  <si>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</si>
  <si>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</si>
  <si>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</si>
  <si>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</si>
  <si>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</si>
  <si>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</si>
  <si>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</si>
  <si>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</si>
  <si>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</si>
  <si>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</si>
  <si>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</si>
  <si>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</si>
  <si>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</si>
  <si>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</si>
  <si>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</si>
  <si>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</si>
  <si>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</si>
  <si>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</si>
  <si>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</si>
  <si>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</si>
  <si>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</si>
  <si>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</si>
  <si>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</si>
  <si>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</si>
  <si>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</si>
  <si>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</si>
  <si>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</si>
  <si>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</si>
  <si>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</si>
  <si>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</si>
  <si>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</si>
  <si>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</si>
  <si>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</si>
  <si>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</si>
  <si>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</si>
  <si>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</si>
  <si>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</si>
  <si>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</si>
  <si>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</si>
  <si>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</si>
  <si>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</si>
  <si>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</si>
  <si>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</si>
  <si>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</si>
  <si>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</si>
  <si>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</si>
  <si>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</si>
  <si>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</si>
  <si>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</si>
  <si>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</si>
  <si>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</si>
  <si>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</si>
  <si>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</si>
  <si>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</si>
  <si>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</si>
  <si>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</si>
  <si>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</si>
  <si>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</si>
  <si>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</si>
  <si>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</si>
  <si>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</si>
  <si>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</si>
  <si>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</si>
  <si>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</si>
  <si>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</si>
  <si>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</si>
  <si>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</si>
  <si>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</si>
  <si>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</si>
  <si>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</si>
  <si>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</si>
  <si>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</si>
  <si>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</si>
  <si>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</si>
  <si>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</si>
  <si>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</si>
  <si>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</si>
  <si>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</si>
  <si>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</si>
  <si>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</si>
  <si>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</si>
  <si>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</si>
  <si>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</si>
  <si>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</si>
  <si>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</si>
  <si>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</si>
  <si>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</si>
  <si>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</si>
  <si>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</si>
  <si>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</si>
  <si>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</si>
  <si>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</si>
  <si>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</si>
  <si>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</si>
  <si>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</si>
  <si>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</si>
  <si>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</si>
  <si>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</si>
  <si>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</si>
  <si>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</si>
  <si>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</si>
  <si>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</si>
  <si>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</si>
  <si>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</si>
  <si>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</si>
  <si>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</si>
  <si>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</si>
  <si>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</si>
  <si>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</si>
  <si>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</si>
  <si>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</si>
  <si>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</si>
  <si>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</si>
  <si>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</si>
  <si>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</si>
  <si>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</si>
  <si>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</si>
  <si>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</si>
  <si>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</si>
  <si>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</si>
  <si>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</si>
  <si>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</si>
  <si>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</si>
  <si>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</si>
  <si>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</si>
  <si>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</si>
  <si>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</si>
  <si>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</si>
  <si>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</si>
  <si>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</si>
  <si>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</si>
  <si>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</si>
  <si>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</si>
  <si>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</si>
  <si>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</si>
  <si>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</si>
  <si>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</si>
  <si>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</si>
  <si>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</si>
  <si>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</si>
  <si>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</si>
  <si>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</si>
  <si>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</si>
  <si>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</si>
  <si>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</si>
  <si>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</si>
  <si>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</si>
  <si>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</si>
  <si>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</si>
  <si>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</si>
  <si>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</si>
  <si>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</si>
  <si>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</si>
  <si>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</si>
  <si>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</si>
  <si>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</si>
  <si>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</si>
  <si>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</si>
  <si>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</si>
  <si>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</si>
  <si>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</si>
  <si>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</si>
  <si>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</si>
  <si>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</si>
  <si>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</si>
  <si>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</si>
  <si>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</si>
  <si>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</si>
  <si>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</si>
  <si>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</si>
  <si>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</si>
  <si>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</si>
  <si>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</si>
  <si>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</si>
  <si>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</si>
  <si>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</si>
  <si>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</si>
  <si>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</si>
  <si>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</si>
  <si>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</si>
  <si>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</si>
  <si>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</si>
  <si>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</si>
  <si>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</si>
  <si>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</si>
  <si>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</si>
  <si>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</si>
  <si>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</si>
  <si>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</si>
  <si>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</si>
  <si>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</si>
  <si>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</si>
  <si>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</si>
  <si>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</si>
  <si>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</si>
  <si>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</si>
  <si>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</si>
  <si>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</si>
  <si>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</si>
  <si>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</si>
  <si>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</si>
  <si>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</si>
  <si>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</si>
  <si>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</si>
  <si>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</si>
  <si>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</si>
  <si>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</si>
  <si>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</si>
  <si>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</si>
  <si>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</si>
  <si>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</si>
  <si>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</si>
  <si>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</si>
  <si>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</si>
  <si>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</si>
  <si>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</si>
  <si>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</si>
  <si>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</si>
  <si>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</si>
  <si>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</si>
  <si>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</si>
  <si>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</si>
  <si>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</si>
  <si>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</si>
  <si>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</si>
  <si>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</si>
  <si>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</si>
  <si>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</si>
  <si>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</si>
  <si>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</si>
  <si>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</si>
  <si>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</si>
  <si>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</si>
  <si>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</si>
  <si>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</si>
  <si>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</si>
  <si>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</si>
  <si>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</si>
  <si>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</si>
  <si>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</si>
  <si>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</si>
  <si>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</si>
  <si>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</si>
  <si>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</si>
  <si>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</si>
  <si>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</si>
  <si>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</si>
  <si>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</si>
  <si>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</si>
  <si>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</si>
  <si>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</si>
  <si>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</si>
  <si>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</si>
  <si>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</si>
  <si>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</si>
  <si>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</si>
  <si>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</si>
  <si>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</si>
  <si>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</si>
  <si>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</si>
  <si>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</si>
  <si>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</si>
  <si>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</si>
  <si>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</si>
  <si>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</si>
  <si>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</si>
  <si>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</si>
  <si>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</si>
  <si>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</si>
  <si>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</si>
  <si>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</si>
  <si>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</si>
  <si>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</si>
  <si>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</si>
  <si>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</si>
  <si>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装備技術官（陸上担当）
装備技術官（海上担当）
装備技術官（航空担当）</t>
    <rPh sb="0" eb="2">
      <t>ソウビ</t>
    </rPh>
    <rPh sb="2" eb="4">
      <t>ギジュツ</t>
    </rPh>
    <rPh sb="4" eb="5">
      <t>カン</t>
    </rPh>
    <rPh sb="6" eb="8">
      <t>リクジョウ</t>
    </rPh>
    <rPh sb="8" eb="10">
      <t>タントウ</t>
    </rPh>
    <rPh sb="12" eb="14">
      <t>ソウビ</t>
    </rPh>
    <rPh sb="14" eb="16">
      <t>ギジュツ</t>
    </rPh>
    <rPh sb="16" eb="17">
      <t>カン</t>
    </rPh>
    <rPh sb="18" eb="20">
      <t>カイジョウ</t>
    </rPh>
    <rPh sb="20" eb="22">
      <t>タントウ</t>
    </rPh>
    <rPh sb="24" eb="26">
      <t>ソウビ</t>
    </rPh>
    <rPh sb="26" eb="28">
      <t>ギジュツ</t>
    </rPh>
    <rPh sb="28" eb="29">
      <t>カン</t>
    </rPh>
    <rPh sb="30" eb="32">
      <t>コウクウ</t>
    </rPh>
    <rPh sb="32" eb="34">
      <t>タントウ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</si>
  <si>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</si>
  <si>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防衛省</t>
  </si>
  <si>
    <t>将来装備品の取得手段の調査</t>
    <rPh sb="0" eb="2">
      <t>ショウライ</t>
    </rPh>
    <rPh sb="2" eb="5">
      <t>ソウビヒン</t>
    </rPh>
    <rPh sb="6" eb="8">
      <t>シュトク</t>
    </rPh>
    <rPh sb="8" eb="10">
      <t>シュダン</t>
    </rPh>
    <rPh sb="11" eb="13">
      <t>チョウサ</t>
    </rPh>
    <phoneticPr fontId="5"/>
  </si>
  <si>
    <t>防衛装備庁</t>
    <rPh sb="0" eb="2">
      <t>ボウエイ</t>
    </rPh>
    <rPh sb="2" eb="4">
      <t>ソウビ</t>
    </rPh>
    <rPh sb="4" eb="5">
      <t>チョウ</t>
    </rPh>
    <phoneticPr fontId="5"/>
  </si>
  <si>
    <t>○</t>
  </si>
  <si>
    <t>防衛省設置法第4条第1項14号</t>
    <rPh sb="0" eb="2">
      <t>ボウエイ</t>
    </rPh>
    <rPh sb="2" eb="3">
      <t>ショウ</t>
    </rPh>
    <rPh sb="3" eb="6">
      <t>セッチホウ</t>
    </rPh>
    <rPh sb="6" eb="7">
      <t>ダイ</t>
    </rPh>
    <rPh sb="8" eb="9">
      <t>ジョウ</t>
    </rPh>
    <rPh sb="9" eb="10">
      <t>ダイ</t>
    </rPh>
    <rPh sb="11" eb="12">
      <t>コウ</t>
    </rPh>
    <rPh sb="14" eb="15">
      <t>ゴウ</t>
    </rPh>
    <phoneticPr fontId="5"/>
  </si>
  <si>
    <t>防衛装備庁において、将来の装備品等の取得又は装備品等の能力向上の検討に際して、取得手段等に関する代替案の分析の資とするべく、必要な調査を行う。</t>
    <rPh sb="0" eb="2">
      <t>ボウエイ</t>
    </rPh>
    <rPh sb="2" eb="4">
      <t>ソウビ</t>
    </rPh>
    <rPh sb="4" eb="5">
      <t>チョウ</t>
    </rPh>
    <rPh sb="10" eb="12">
      <t>ショウライ</t>
    </rPh>
    <rPh sb="13" eb="16">
      <t>ソウビヒン</t>
    </rPh>
    <rPh sb="16" eb="17">
      <t>トウ</t>
    </rPh>
    <rPh sb="18" eb="20">
      <t>シュトク</t>
    </rPh>
    <rPh sb="20" eb="21">
      <t>マタ</t>
    </rPh>
    <rPh sb="22" eb="25">
      <t>ソウビヒン</t>
    </rPh>
    <rPh sb="25" eb="26">
      <t>トウ</t>
    </rPh>
    <rPh sb="27" eb="29">
      <t>ノウリョク</t>
    </rPh>
    <rPh sb="29" eb="31">
      <t>コウジョウ</t>
    </rPh>
    <rPh sb="32" eb="34">
      <t>ケントウ</t>
    </rPh>
    <rPh sb="35" eb="36">
      <t>サイ</t>
    </rPh>
    <rPh sb="39" eb="41">
      <t>シュトク</t>
    </rPh>
    <rPh sb="41" eb="43">
      <t>シュダン</t>
    </rPh>
    <rPh sb="43" eb="44">
      <t>トウ</t>
    </rPh>
    <rPh sb="45" eb="46">
      <t>カン</t>
    </rPh>
    <rPh sb="48" eb="51">
      <t>ダイタイアン</t>
    </rPh>
    <rPh sb="52" eb="54">
      <t>ブンセキ</t>
    </rPh>
    <rPh sb="55" eb="56">
      <t>シ</t>
    </rPh>
    <rPh sb="62" eb="64">
      <t>ヒツヨウ</t>
    </rPh>
    <rPh sb="65" eb="67">
      <t>チョウサ</t>
    </rPh>
    <rPh sb="68" eb="69">
      <t>オコナ</t>
    </rPh>
    <phoneticPr fontId="5"/>
  </si>
  <si>
    <t>将来の装備品等の取得又は装備品等の能力向上の検討にあたって、公正性・透明性を確保しつつ最適な手段を選択するためには、取得手段等に関して幅広い代替案の比較分析を行うことが重要である。この代替案分析等の資とするべく、海外装備品の技術動向及び関連する技術情報等の収集・分析について専門知識を有する民間企業等に依頼する。</t>
    <rPh sb="0" eb="2">
      <t>ショウライ</t>
    </rPh>
    <rPh sb="3" eb="6">
      <t>ソウビヒン</t>
    </rPh>
    <rPh sb="6" eb="7">
      <t>トウ</t>
    </rPh>
    <rPh sb="8" eb="10">
      <t>シュトク</t>
    </rPh>
    <rPh sb="10" eb="11">
      <t>マタ</t>
    </rPh>
    <rPh sb="12" eb="15">
      <t>ソウビヒン</t>
    </rPh>
    <rPh sb="15" eb="16">
      <t>トウ</t>
    </rPh>
    <rPh sb="17" eb="19">
      <t>ノウリョク</t>
    </rPh>
    <rPh sb="19" eb="21">
      <t>コウジョウ</t>
    </rPh>
    <rPh sb="22" eb="24">
      <t>ケントウ</t>
    </rPh>
    <rPh sb="30" eb="33">
      <t>コウセイセイ</t>
    </rPh>
    <rPh sb="34" eb="37">
      <t>トウメイセイ</t>
    </rPh>
    <rPh sb="38" eb="40">
      <t>カクホ</t>
    </rPh>
    <rPh sb="43" eb="45">
      <t>サイテキ</t>
    </rPh>
    <rPh sb="46" eb="48">
      <t>シュダン</t>
    </rPh>
    <rPh sb="49" eb="51">
      <t>センタク</t>
    </rPh>
    <rPh sb="58" eb="60">
      <t>シュトク</t>
    </rPh>
    <rPh sb="60" eb="62">
      <t>シュダン</t>
    </rPh>
    <rPh sb="62" eb="63">
      <t>トウ</t>
    </rPh>
    <rPh sb="64" eb="65">
      <t>カン</t>
    </rPh>
    <rPh sb="67" eb="69">
      <t>ハバヒロ</t>
    </rPh>
    <rPh sb="70" eb="73">
      <t>ダイタイアン</t>
    </rPh>
    <rPh sb="74" eb="76">
      <t>ヒカク</t>
    </rPh>
    <rPh sb="76" eb="78">
      <t>ブンセキ</t>
    </rPh>
    <rPh sb="79" eb="80">
      <t>オコナ</t>
    </rPh>
    <rPh sb="84" eb="86">
      <t>ジュウヨウ</t>
    </rPh>
    <rPh sb="92" eb="95">
      <t>ダイタイアン</t>
    </rPh>
    <rPh sb="95" eb="97">
      <t>ブンセキ</t>
    </rPh>
    <rPh sb="97" eb="98">
      <t>トウ</t>
    </rPh>
    <rPh sb="99" eb="100">
      <t>シ</t>
    </rPh>
    <rPh sb="106" eb="108">
      <t>カイガイ</t>
    </rPh>
    <rPh sb="108" eb="111">
      <t>ソウビヒン</t>
    </rPh>
    <rPh sb="112" eb="114">
      <t>ギジュツ</t>
    </rPh>
    <rPh sb="114" eb="116">
      <t>ドウコウ</t>
    </rPh>
    <rPh sb="116" eb="117">
      <t>オヨ</t>
    </rPh>
    <rPh sb="118" eb="120">
      <t>カンレン</t>
    </rPh>
    <rPh sb="122" eb="124">
      <t>ギジュツ</t>
    </rPh>
    <rPh sb="124" eb="126">
      <t>ジョウホウ</t>
    </rPh>
    <rPh sb="126" eb="127">
      <t>トウ</t>
    </rPh>
    <rPh sb="128" eb="130">
      <t>シュウシュウ</t>
    </rPh>
    <rPh sb="131" eb="133">
      <t>ブンセキ</t>
    </rPh>
    <rPh sb="137" eb="139">
      <t>センモン</t>
    </rPh>
    <rPh sb="139" eb="141">
      <t>チシキ</t>
    </rPh>
    <rPh sb="142" eb="143">
      <t>ユウ</t>
    </rPh>
    <rPh sb="145" eb="147">
      <t>ミンカン</t>
    </rPh>
    <rPh sb="147" eb="149">
      <t>キギョウ</t>
    </rPh>
    <rPh sb="149" eb="150">
      <t>トウ</t>
    </rPh>
    <rPh sb="151" eb="153">
      <t>イライ</t>
    </rPh>
    <phoneticPr fontId="5"/>
  </si>
  <si>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</si>
  <si>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t>
  </si>
  <si>
    <t>本事業で得られた成果を基に、将来の装備品の取得手段の検討を行う。</t>
    <rPh sb="0" eb="1">
      <t>ホン</t>
    </rPh>
    <rPh sb="1" eb="3">
      <t>ジギョウ</t>
    </rPh>
    <rPh sb="4" eb="5">
      <t>エ</t>
    </rPh>
    <rPh sb="8" eb="10">
      <t>セイカ</t>
    </rPh>
    <rPh sb="11" eb="12">
      <t>モト</t>
    </rPh>
    <rPh sb="14" eb="16">
      <t>ショウライ</t>
    </rPh>
    <rPh sb="17" eb="20">
      <t>ソウビヒン</t>
    </rPh>
    <rPh sb="21" eb="23">
      <t>シュトク</t>
    </rPh>
    <rPh sb="23" eb="25">
      <t>シュダン</t>
    </rPh>
    <rPh sb="26" eb="28">
      <t>ケントウ</t>
    </rPh>
    <rPh sb="29" eb="30">
      <t>オコナ</t>
    </rPh>
    <phoneticPr fontId="5"/>
  </si>
  <si>
    <t>本事業は、将来の装備品取得等に当たって幅広い取得手段の検討の資を得るものであり、取得手段の決定に当たっては本調査の結果のみならず、多様な政策的視点からの検討も必要であるため、本事業の定量的な成果目標の設定は困難である。</t>
    <rPh sb="0" eb="1">
      <t>ホン</t>
    </rPh>
    <rPh sb="1" eb="3">
      <t>ジギョウ</t>
    </rPh>
    <rPh sb="5" eb="7">
      <t>ショウライ</t>
    </rPh>
    <rPh sb="8" eb="11">
      <t>ソウビヒン</t>
    </rPh>
    <rPh sb="11" eb="13">
      <t>シュトク</t>
    </rPh>
    <rPh sb="13" eb="14">
      <t>トウ</t>
    </rPh>
    <rPh sb="15" eb="16">
      <t>ア</t>
    </rPh>
    <rPh sb="19" eb="21">
      <t>ハバヒロ</t>
    </rPh>
    <rPh sb="22" eb="24">
      <t>シュトク</t>
    </rPh>
    <rPh sb="24" eb="26">
      <t>シュダン</t>
    </rPh>
    <rPh sb="27" eb="29">
      <t>ケントウ</t>
    </rPh>
    <rPh sb="30" eb="31">
      <t>シ</t>
    </rPh>
    <rPh sb="32" eb="33">
      <t>エ</t>
    </rPh>
    <rPh sb="40" eb="42">
      <t>シュトク</t>
    </rPh>
    <rPh sb="42" eb="44">
      <t>シュダン</t>
    </rPh>
    <rPh sb="45" eb="47">
      <t>ケッテイ</t>
    </rPh>
    <rPh sb="48" eb="49">
      <t>ア</t>
    </rPh>
    <rPh sb="53" eb="56">
      <t>ホンチョウサ</t>
    </rPh>
    <rPh sb="57" eb="59">
      <t>ケッカ</t>
    </rPh>
    <rPh sb="65" eb="67">
      <t>タヨウ</t>
    </rPh>
    <rPh sb="68" eb="71">
      <t>セイサクテキ</t>
    </rPh>
    <rPh sb="71" eb="73">
      <t>シテン</t>
    </rPh>
    <rPh sb="76" eb="78">
      <t>ケントウ</t>
    </rPh>
    <rPh sb="79" eb="81">
      <t>ヒツヨウ</t>
    </rPh>
    <rPh sb="87" eb="88">
      <t>ホン</t>
    </rPh>
    <rPh sb="88" eb="90">
      <t>ジギョウ</t>
    </rPh>
    <rPh sb="91" eb="94">
      <t>テイリョウテキ</t>
    </rPh>
    <rPh sb="95" eb="97">
      <t>セイカ</t>
    </rPh>
    <rPh sb="97" eb="99">
      <t>モクヒョウ</t>
    </rPh>
    <rPh sb="100" eb="102">
      <t>セッテイ</t>
    </rPh>
    <rPh sb="103" eb="105">
      <t>コンナン</t>
    </rPh>
    <phoneticPr fontId="5"/>
  </si>
  <si>
    <t>本事業の成果を反映させた将来装備品取得の計画立案</t>
    <rPh sb="0" eb="1">
      <t>ホン</t>
    </rPh>
    <rPh sb="1" eb="3">
      <t>ジギョウ</t>
    </rPh>
    <rPh sb="4" eb="6">
      <t>セイカ</t>
    </rPh>
    <rPh sb="7" eb="9">
      <t>ハンエイ</t>
    </rPh>
    <rPh sb="12" eb="14">
      <t>ショウライ</t>
    </rPh>
    <rPh sb="14" eb="17">
      <t>ソウビヒン</t>
    </rPh>
    <rPh sb="17" eb="19">
      <t>シュトク</t>
    </rPh>
    <rPh sb="20" eb="22">
      <t>ケイカク</t>
    </rPh>
    <rPh sb="22" eb="24">
      <t>リツアン</t>
    </rPh>
    <phoneticPr fontId="5"/>
  </si>
  <si>
    <t>成果の反映された事業数</t>
    <rPh sb="0" eb="2">
      <t>セイカ</t>
    </rPh>
    <rPh sb="3" eb="5">
      <t>ハンエイ</t>
    </rPh>
    <rPh sb="8" eb="10">
      <t>ジギョウ</t>
    </rPh>
    <rPh sb="10" eb="11">
      <t>スウ</t>
    </rPh>
    <phoneticPr fontId="5"/>
  </si>
  <si>
    <t>件</t>
    <rPh sb="0" eb="1">
      <t>ケン</t>
    </rPh>
    <phoneticPr fontId="5"/>
  </si>
  <si>
    <t>調査報告書の提出</t>
    <rPh sb="0" eb="2">
      <t>チョウサ</t>
    </rPh>
    <rPh sb="2" eb="5">
      <t>ホウコクショ</t>
    </rPh>
    <rPh sb="6" eb="8">
      <t>テイシュツ</t>
    </rPh>
    <phoneticPr fontId="5"/>
  </si>
  <si>
    <t>執行額（Ｘ）／報告書数（Ｙ）　　　　　　　　　　　　　　</t>
    <rPh sb="0" eb="2">
      <t>シッコウ</t>
    </rPh>
    <rPh sb="2" eb="3">
      <t>ガク</t>
    </rPh>
    <rPh sb="7" eb="10">
      <t>ホウコクショ</t>
    </rPh>
    <rPh sb="10" eb="11">
      <t>スウ</t>
    </rPh>
    <phoneticPr fontId="5"/>
  </si>
  <si>
    <t>件</t>
    <rPh sb="0" eb="1">
      <t>ケン</t>
    </rPh>
    <phoneticPr fontId="5"/>
  </si>
  <si>
    <t>58/6</t>
  </si>
  <si>
    <t>25/3</t>
  </si>
  <si>
    <t>百万円/件</t>
    <rPh sb="0" eb="3">
      <t>ヒャクマンエン</t>
    </rPh>
    <rPh sb="4" eb="5">
      <t>ケン</t>
    </rPh>
    <phoneticPr fontId="5"/>
  </si>
  <si>
    <t>　　Ｘ/Ｙ</t>
  </si>
  <si>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</si>
  <si>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Ⅰ－２－（４）　装備調達の最適化</t>
    <rPh sb="8" eb="10">
      <t>ソウビ</t>
    </rPh>
    <rPh sb="10" eb="12">
      <t>チョウタツ</t>
    </rPh>
    <rPh sb="13" eb="16">
      <t>サイテキカ</t>
    </rPh>
    <phoneticPr fontId="5"/>
  </si>
  <si>
    <t>装備品等の効果的・効率的な取得の推進による装備調達の最適化</t>
    <phoneticPr fontId="5"/>
  </si>
  <si>
    <t>装備品の開発段階から量産以降の段階のコスト低減に資する取組の推進</t>
    <phoneticPr fontId="5"/>
  </si>
  <si>
    <t>令和５年度</t>
    <rPh sb="0" eb="2">
      <t>レイワ</t>
    </rPh>
    <rPh sb="3" eb="5">
      <t>ネンド</t>
    </rPh>
    <phoneticPr fontId="5"/>
  </si>
  <si>
    <t>幅広い取得手段の分析検討を行うことは、効率的・効果的な装備品取得の計画を立案する上で重要であると考えられる。</t>
    <rPh sb="0" eb="2">
      <t>ハバヒロ</t>
    </rPh>
    <rPh sb="3" eb="5">
      <t>シュトク</t>
    </rPh>
    <rPh sb="5" eb="7">
      <t>シュダン</t>
    </rPh>
    <rPh sb="8" eb="10">
      <t>ブンセキ</t>
    </rPh>
    <rPh sb="10" eb="12">
      <t>ケントウ</t>
    </rPh>
    <rPh sb="13" eb="14">
      <t>オコナ</t>
    </rPh>
    <rPh sb="19" eb="22">
      <t>コウリツテキ</t>
    </rPh>
    <rPh sb="23" eb="26">
      <t>コウカテキ</t>
    </rPh>
    <rPh sb="27" eb="30">
      <t>ソウビヒン</t>
    </rPh>
    <rPh sb="30" eb="32">
      <t>シュトク</t>
    </rPh>
    <rPh sb="33" eb="35">
      <t>ケイカク</t>
    </rPh>
    <rPh sb="36" eb="38">
      <t>リツアン</t>
    </rPh>
    <rPh sb="40" eb="41">
      <t>ウエ</t>
    </rPh>
    <rPh sb="42" eb="44">
      <t>ジュウヨウ</t>
    </rPh>
    <rPh sb="48" eb="49">
      <t>カンガ</t>
    </rPh>
    <phoneticPr fontId="5"/>
  </si>
  <si>
    <t>本事業は、防衛省・自衛隊自身が取得する装備品等を対象としたものであり、地方自治体や民間が取り組むものではない。</t>
    <rPh sb="0" eb="1">
      <t>ホン</t>
    </rPh>
    <rPh sb="1" eb="3">
      <t>ジギョウ</t>
    </rPh>
    <rPh sb="5" eb="7">
      <t>ボウエイ</t>
    </rPh>
    <rPh sb="7" eb="8">
      <t>ショウ</t>
    </rPh>
    <rPh sb="9" eb="12">
      <t>ジエイタイ</t>
    </rPh>
    <rPh sb="12" eb="14">
      <t>ジシン</t>
    </rPh>
    <rPh sb="15" eb="17">
      <t>シュトク</t>
    </rPh>
    <rPh sb="19" eb="22">
      <t>ソウビヒン</t>
    </rPh>
    <rPh sb="22" eb="23">
      <t>トウ</t>
    </rPh>
    <rPh sb="24" eb="26">
      <t>タイショウ</t>
    </rPh>
    <rPh sb="35" eb="37">
      <t>チホウ</t>
    </rPh>
    <rPh sb="37" eb="40">
      <t>ジチタイ</t>
    </rPh>
    <rPh sb="41" eb="43">
      <t>ミンカン</t>
    </rPh>
    <rPh sb="44" eb="45">
      <t>ト</t>
    </rPh>
    <rPh sb="46" eb="47">
      <t>ク</t>
    </rPh>
    <phoneticPr fontId="5"/>
  </si>
  <si>
    <t>本事業は、プロジェクト管理において目標としている効率的・効果的な装備品取得の計画を立案する上で必要な情報収集を行うものである。</t>
    <rPh sb="0" eb="1">
      <t>ホン</t>
    </rPh>
    <rPh sb="1" eb="3">
      <t>ジギョウ</t>
    </rPh>
    <rPh sb="11" eb="13">
      <t>カンリ</t>
    </rPh>
    <rPh sb="17" eb="19">
      <t>モクヒョウ</t>
    </rPh>
    <rPh sb="24" eb="27">
      <t>コウリツテキ</t>
    </rPh>
    <rPh sb="28" eb="31">
      <t>コウカテキ</t>
    </rPh>
    <rPh sb="32" eb="35">
      <t>ソウビヒン</t>
    </rPh>
    <rPh sb="35" eb="37">
      <t>シュトク</t>
    </rPh>
    <rPh sb="38" eb="40">
      <t>ケイカク</t>
    </rPh>
    <rPh sb="41" eb="43">
      <t>リツアン</t>
    </rPh>
    <rPh sb="45" eb="46">
      <t>ウエ</t>
    </rPh>
    <rPh sb="47" eb="49">
      <t>ヒツヨウ</t>
    </rPh>
    <rPh sb="50" eb="52">
      <t>ジョウホウ</t>
    </rPh>
    <rPh sb="52" eb="54">
      <t>シュウシュウ</t>
    </rPh>
    <rPh sb="55" eb="56">
      <t>オコナ</t>
    </rPh>
    <phoneticPr fontId="5"/>
  </si>
  <si>
    <t>有</t>
  </si>
  <si>
    <t>‐</t>
  </si>
  <si>
    <t>装備品の最適な取得要領を導出するため、代替案分析に資するための必要なものに限られている。</t>
    <rPh sb="0" eb="3">
      <t>ソウビヒン</t>
    </rPh>
    <rPh sb="4" eb="6">
      <t>サイテキ</t>
    </rPh>
    <rPh sb="7" eb="9">
      <t>シュトク</t>
    </rPh>
    <rPh sb="9" eb="11">
      <t>ヨウリョウ</t>
    </rPh>
    <rPh sb="12" eb="14">
      <t>ドウシュツ</t>
    </rPh>
    <rPh sb="19" eb="22">
      <t>ダイタイアン</t>
    </rPh>
    <rPh sb="22" eb="24">
      <t>ブンセキ</t>
    </rPh>
    <rPh sb="25" eb="26">
      <t>シ</t>
    </rPh>
    <rPh sb="31" eb="33">
      <t>ヒツヨウ</t>
    </rPh>
    <rPh sb="37" eb="38">
      <t>カギ</t>
    </rPh>
    <phoneticPr fontId="5"/>
  </si>
  <si>
    <t>将来装備品の取得手段に関する代替案分析に資する情報収集に活用されている。</t>
    <rPh sb="0" eb="2">
      <t>ショウライ</t>
    </rPh>
    <rPh sb="2" eb="5">
      <t>ソウビヒン</t>
    </rPh>
    <rPh sb="6" eb="8">
      <t>シュトク</t>
    </rPh>
    <rPh sb="8" eb="10">
      <t>シュダン</t>
    </rPh>
    <rPh sb="11" eb="12">
      <t>カン</t>
    </rPh>
    <rPh sb="14" eb="17">
      <t>ダイタイアン</t>
    </rPh>
    <rPh sb="17" eb="19">
      <t>ブンセキ</t>
    </rPh>
    <rPh sb="20" eb="21">
      <t>シ</t>
    </rPh>
    <rPh sb="23" eb="25">
      <t>ジョウホウ</t>
    </rPh>
    <rPh sb="25" eb="27">
      <t>シュウシュウ</t>
    </rPh>
    <rPh sb="28" eb="30">
      <t>カツヨウ</t>
    </rPh>
    <phoneticPr fontId="5"/>
  </si>
  <si>
    <t>将来装備品等を取得する上で、代替案分析に資する調査を実施しており、見込みに見合ったものとなっている。</t>
    <rPh sb="0" eb="2">
      <t>ショウライ</t>
    </rPh>
    <rPh sb="2" eb="5">
      <t>ソウビヒン</t>
    </rPh>
    <rPh sb="5" eb="6">
      <t>トウ</t>
    </rPh>
    <rPh sb="7" eb="9">
      <t>シュトク</t>
    </rPh>
    <rPh sb="11" eb="12">
      <t>ウエ</t>
    </rPh>
    <rPh sb="14" eb="17">
      <t>ダイタイアン</t>
    </rPh>
    <rPh sb="17" eb="19">
      <t>ブンセキ</t>
    </rPh>
    <rPh sb="20" eb="21">
      <t>シ</t>
    </rPh>
    <rPh sb="23" eb="25">
      <t>チョウサ</t>
    </rPh>
    <rPh sb="26" eb="28">
      <t>ジッシ</t>
    </rPh>
    <rPh sb="33" eb="35">
      <t>ミコ</t>
    </rPh>
    <rPh sb="37" eb="39">
      <t>ミア</t>
    </rPh>
    <phoneticPr fontId="5"/>
  </si>
  <si>
    <t>代替案の分析に反映されている。</t>
    <rPh sb="0" eb="3">
      <t>ダイタイアン</t>
    </rPh>
    <rPh sb="4" eb="6">
      <t>ブンセキ</t>
    </rPh>
    <rPh sb="7" eb="9">
      <t>ハンエイ</t>
    </rPh>
    <phoneticPr fontId="5"/>
  </si>
  <si>
    <t>【１．必要性】
　防衛省においては、装備品の効率的・効果的な取得を目指し、装備品等のライフサイクルを通じた管理の充実を図ることとしている。こうしたプロジェクト管理において重要なのは、ライフサイクルの初期段階である構想段階において、考え得る取得手段等に関して幅広く情報収集、分析を行い、最適な手段を選択することであり、本事業は、将来自衛隊が取得する可能性のある装備品等に関して、取得手段等に関する情報収集、分析のための調査を実施するものであり、装備品等のプロジェクト管理のために必要な事業である。
【２．効率性・有効性】
　海外装備品等の調査において、既に防衛省として知り得ている情報を生かしつつ、重複が生じないよう効果的な情報収集に配慮している。また、公正性、透明性に留意する観点から、官側で収集した情報に対する客観的な調査、分析を実施することで、将来装備品の取得手段の分析のために有効な事業となっている。
【３．総合評価】
　将来の装備品等の取得又は装備品等の能力向上の検討にあたって、公正性・透明性を確保しつつ最適な手段を選択するためには、取得手段等に関して幅広い代替案の比較分析を引き続き行うことが必要である。</t>
  </si>
  <si>
    <t>装備品等のプロジェクト管理のために必要な事業であることから、引き続き、競争性の確保等の効率性に留意して事業を実施する。</t>
  </si>
  <si>
    <t>28-0010</t>
    <phoneticPr fontId="5"/>
  </si>
  <si>
    <t>新28-0010</t>
    <phoneticPr fontId="5"/>
  </si>
  <si>
    <t>0283-00</t>
    <phoneticPr fontId="5"/>
  </si>
  <si>
    <t>0269-00</t>
    <phoneticPr fontId="5"/>
  </si>
  <si>
    <t>雑役務費</t>
    <rPh sb="0" eb="1">
      <t>ザツ</t>
    </rPh>
    <rPh sb="1" eb="4">
      <t>エキムヒ</t>
    </rPh>
    <phoneticPr fontId="5"/>
  </si>
  <si>
    <t>技術資料調査・作成のための役務</t>
    <rPh sb="0" eb="2">
      <t>ギジュツ</t>
    </rPh>
    <rPh sb="2" eb="4">
      <t>シリョウ</t>
    </rPh>
    <rPh sb="4" eb="6">
      <t>チョウサ</t>
    </rPh>
    <rPh sb="7" eb="9">
      <t>サクセイ</t>
    </rPh>
    <rPh sb="13" eb="15">
      <t>エキム</t>
    </rPh>
    <phoneticPr fontId="5"/>
  </si>
  <si>
    <t>56/5</t>
    <phoneticPr fontId="5"/>
  </si>
  <si>
    <t>-</t>
    <phoneticPr fontId="5"/>
  </si>
  <si>
    <t>三菱重工業株式会社</t>
    <rPh sb="0" eb="2">
      <t>ミツビシ</t>
    </rPh>
    <rPh sb="2" eb="5">
      <t>ジュウコウギョウ</t>
    </rPh>
    <rPh sb="5" eb="9">
      <t>カブシキガイシャ</t>
    </rPh>
    <phoneticPr fontId="5"/>
  </si>
  <si>
    <t>技術資料の作成</t>
    <rPh sb="0" eb="2">
      <t>ギジュツ</t>
    </rPh>
    <rPh sb="2" eb="4">
      <t>シリョウ</t>
    </rPh>
    <rPh sb="5" eb="7">
      <t>サクセイ</t>
    </rPh>
    <phoneticPr fontId="5"/>
  </si>
  <si>
    <t>22/3</t>
    <phoneticPr fontId="5"/>
  </si>
  <si>
    <t>-</t>
    <phoneticPr fontId="5"/>
  </si>
  <si>
    <t>本事業中２件については、所要の公示期間等を設けた上で、一般競争契約により競争性を確保し契約を締結したものであり、残る１件についてはライセンスに係る情報が必要不可欠であり、当該ライセンスを有する者が一社のみであるため随意契約を行ったものである。以上のことから、支出先の選定は妥当である。</t>
    <rPh sb="0" eb="1">
      <t>ホン</t>
    </rPh>
    <rPh sb="1" eb="3">
      <t>ジギョウ</t>
    </rPh>
    <rPh sb="3" eb="4">
      <t>チュウ</t>
    </rPh>
    <rPh sb="5" eb="6">
      <t>ケン</t>
    </rPh>
    <rPh sb="27" eb="29">
      <t>イッパン</t>
    </rPh>
    <rPh sb="29" eb="31">
      <t>キョウソウ</t>
    </rPh>
    <rPh sb="31" eb="33">
      <t>ケイヤク</t>
    </rPh>
    <rPh sb="36" eb="39">
      <t>キョウソウセイ</t>
    </rPh>
    <rPh sb="40" eb="42">
      <t>カクホ</t>
    </rPh>
    <rPh sb="43" eb="45">
      <t>ケイヤク</t>
    </rPh>
    <rPh sb="46" eb="48">
      <t>テイケツ</t>
    </rPh>
    <rPh sb="121" eb="123">
      <t>イジョウ</t>
    </rPh>
    <rPh sb="129" eb="131">
      <t>シシュツ</t>
    </rPh>
    <rPh sb="131" eb="132">
      <t>サキ</t>
    </rPh>
    <rPh sb="133" eb="135">
      <t>センテイ</t>
    </rPh>
    <rPh sb="136" eb="138">
      <t>ダトウ</t>
    </rPh>
    <phoneticPr fontId="5"/>
  </si>
  <si>
    <t>装備技術官（陸上担当）
青木　圭
装備技術官（海上担当）
兼本　貢祐
装備技術官（航空担当）
川口　礼人</t>
    <rPh sb="0" eb="2">
      <t>ソウビ</t>
    </rPh>
    <rPh sb="2" eb="4">
      <t>ギジュツ</t>
    </rPh>
    <rPh sb="4" eb="5">
      <t>カン</t>
    </rPh>
    <rPh sb="6" eb="8">
      <t>リクジョウ</t>
    </rPh>
    <rPh sb="8" eb="10">
      <t>タントウ</t>
    </rPh>
    <rPh sb="12" eb="14">
      <t>アオキ</t>
    </rPh>
    <rPh sb="15" eb="16">
      <t>ケイ</t>
    </rPh>
    <rPh sb="17" eb="19">
      <t>ソウビ</t>
    </rPh>
    <rPh sb="19" eb="21">
      <t>ギジュツ</t>
    </rPh>
    <rPh sb="21" eb="22">
      <t>カン</t>
    </rPh>
    <rPh sb="23" eb="25">
      <t>カイジョウ</t>
    </rPh>
    <rPh sb="25" eb="27">
      <t>タントウ</t>
    </rPh>
    <rPh sb="29" eb="31">
      <t>カネモト</t>
    </rPh>
    <rPh sb="32" eb="33">
      <t>ミツグ</t>
    </rPh>
    <rPh sb="33" eb="34">
      <t>ユウ</t>
    </rPh>
    <rPh sb="35" eb="37">
      <t>ソウビ</t>
    </rPh>
    <rPh sb="37" eb="39">
      <t>ギジュツ</t>
    </rPh>
    <rPh sb="39" eb="40">
      <t>カン</t>
    </rPh>
    <rPh sb="41" eb="43">
      <t>コウクウ</t>
    </rPh>
    <rPh sb="43" eb="45">
      <t>タントウ</t>
    </rPh>
    <rPh sb="47" eb="49">
      <t>カワグチ</t>
    </rPh>
    <rPh sb="50" eb="51">
      <t>レイ</t>
    </rPh>
    <rPh sb="51" eb="52">
      <t>ジン</t>
    </rPh>
    <phoneticPr fontId="5"/>
  </si>
  <si>
    <t>３件中２件については、一般競争を経て契約を締結しており、妥当である。１件の随意契約については、各コストを精査し、妥当性を審査している。</t>
    <rPh sb="1" eb="2">
      <t>ケン</t>
    </rPh>
    <rPh sb="2" eb="3">
      <t>チュウ</t>
    </rPh>
    <rPh sb="4" eb="5">
      <t>ケン</t>
    </rPh>
    <rPh sb="11" eb="13">
      <t>イッパン</t>
    </rPh>
    <rPh sb="13" eb="15">
      <t>キョウソウ</t>
    </rPh>
    <rPh sb="16" eb="17">
      <t>ヘ</t>
    </rPh>
    <rPh sb="18" eb="20">
      <t>ケイヤク</t>
    </rPh>
    <rPh sb="21" eb="23">
      <t>テイケツ</t>
    </rPh>
    <rPh sb="28" eb="30">
      <t>ダトウ</t>
    </rPh>
    <rPh sb="35" eb="36">
      <t>ケン</t>
    </rPh>
    <rPh sb="37" eb="39">
      <t>ズイイ</t>
    </rPh>
    <rPh sb="39" eb="41">
      <t>ケイヤク</t>
    </rPh>
    <rPh sb="47" eb="48">
      <t>カク</t>
    </rPh>
    <rPh sb="52" eb="54">
      <t>セイサ</t>
    </rPh>
    <rPh sb="56" eb="59">
      <t>ダトウセイ</t>
    </rPh>
    <rPh sb="60" eb="62">
      <t>シンサ</t>
    </rPh>
    <phoneticPr fontId="5"/>
  </si>
  <si>
    <t xml:space="preserve"> 　令和２年９月、ＲＦＴ／ＲＦＩにおける企業からの提案において、当初想定していたよりも多くの情報を獲得することができたとともに、ジェーン年鑑検索サービス、平成２８年度に実施した同種装備品の役務調査結果及び技戦部で実施している防衛技術調査分析を活用し所要の情報を補完することで代替案分析の実施が可能となり、当初予定の代替案分析において本経費の執行が不要であることが判明した。
 　令和２年１０月、令和２年度に追加で代替案分析が必要な装備品及び令和３年度実施予定の代替案分析の執行について陸幕と調整したものの、現段階において要求性能等の提示が困難であることから、令和２年度における本経費の執行が困難となった。</t>
    <phoneticPr fontId="5"/>
  </si>
  <si>
    <t>防衛装備庁において、将来の装備品等の取得又は装備品等の能力向上の検討に際して、取得手段等に関する代替案の分析の資とするべく、必要な調査を行う。</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</si>
  <si>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</si>
  <si>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t>
    <phoneticPr fontId="5"/>
  </si>
  <si>
    <t>A.三菱重工業株式会社</t>
    <phoneticPr fontId="5"/>
  </si>
  <si>
    <t>みずほリサーチ＆テクノロジーズ株式会社</t>
    <phoneticPr fontId="5"/>
  </si>
  <si>
    <t>B.みずほリサーチ＆テクノロジーズ株式会社</t>
    <phoneticPr fontId="5"/>
  </si>
  <si>
    <t>C.三菱重工業株式会社</t>
    <phoneticPr fontId="5"/>
  </si>
  <si>
    <t>-</t>
    <phoneticPr fontId="5"/>
  </si>
  <si>
    <t>・外部有識者抽出点検の対象外である。</t>
    <phoneticPr fontId="5"/>
  </si>
  <si>
    <t>・予算の執行率が低い状況が継続しており、低い執行率にも関わらず事業の目的が達成されているのであれば、執行実績も反映して適正な予算要求に努められたい。
・一般競争しているものの一者応札となった案件について、十分に要因を分析し、分析結果を踏まえ応札者拡大のための検討を行い、更なる競争性の確保に努められたい。</t>
    <phoneticPr fontId="5"/>
  </si>
  <si>
    <t>-</t>
    <phoneticPr fontId="5"/>
  </si>
  <si>
    <t>調査件数の増加</t>
    <rPh sb="0" eb="4">
      <t>チョウサケンスウ</t>
    </rPh>
    <rPh sb="5" eb="7">
      <t>ゾウカ</t>
    </rPh>
    <phoneticPr fontId="5"/>
  </si>
  <si>
    <t>執行等改善</t>
  </si>
  <si>
    <t>・予算要求については、毎年実施する内容が異なるため、一概に執行実績を採用することは難しいものの、本事業における共通事項（報告書作成、成果報告会の実施等）にかかる予算については、実績を反映して予算要求を実施し、予算と執行の乖離を極限できるよう努める。
・一般競争入札による一者入札となった件については、特定の企業に有利となるような仕様内容とはしておらず、複数の企業が応札の可能性をしめしたものの、役務期間が短く、対応できる企業が少なり、結果として一者入札を招いたものと考える。今後は調達時期、役務期間等を考慮し、競争性の拡大を図り、効率的な予算要求・執行に努める。</t>
    <rPh sb="176" eb="178">
      <t>フクスウ</t>
    </rPh>
    <rPh sb="179" eb="181">
      <t>キギョウ</t>
    </rPh>
    <rPh sb="182" eb="184">
      <t>オウサツ</t>
    </rPh>
    <rPh sb="185" eb="188">
      <t>カノウセイ</t>
    </rPh>
    <rPh sb="197" eb="199">
      <t>エキム</t>
    </rPh>
    <rPh sb="199" eb="201">
      <t>キカン</t>
    </rPh>
    <rPh sb="202" eb="203">
      <t>ミジカ</t>
    </rPh>
    <rPh sb="205" eb="207">
      <t>タイオウ</t>
    </rPh>
    <rPh sb="210" eb="212">
      <t>キギョウ</t>
    </rPh>
    <rPh sb="213" eb="214">
      <t>スク</t>
    </rPh>
    <rPh sb="237" eb="239">
      <t>コンゴ</t>
    </rPh>
    <rPh sb="240" eb="242">
      <t>チョウタツ</t>
    </rPh>
    <rPh sb="242" eb="244">
      <t>ジキ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</si>
</sst>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69274</xdr:colOff>
      <xdr:row>749</xdr:row>
      <xdr:rowOff>13854</xdr:rowOff>
    </xdr:from>
    <xdr:to>
      <xdr:col>31</xdr:col>
      <xdr:colOff>98125</xdr:colOff>
      <xdr:row>751</xdr:row>
      <xdr:rowOff>32648</xdr:rowOff>
    </xdr:to>
    <xdr:sp macro="" textlink="">
      <xdr:nvSpPr>
        <xdr:cNvPr id="2" name="テキスト ボックス 1"/>
        <xdr:cNvSpPr txBox="1"/>
      </xdr:nvSpPr>
      <xdr:spPr>
        <a:xfrm>
          <a:off x="4211783" y="235693527"/>
          <a:ext cx="1469724" cy="73923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ja-JP" altLang="en-US" sz="1100"/>
            <a:t>２２百万円</a:t>
          </a:r>
        </a:p>
      </xdr:txBody>
    </xdr:sp>
    <xdr:clientData/>
  </xdr:twoCellAnchor>
  <xdr:twoCellAnchor>
    <xdr:from>
      <xdr:col>27</xdr:col>
      <xdr:colOff>83699</xdr:colOff>
      <xdr:row>751</xdr:row>
      <xdr:rowOff>32647</xdr:rowOff>
    </xdr:from>
    <xdr:to>
      <xdr:col>27</xdr:col>
      <xdr:colOff>93404</xdr:colOff>
      <xdr:row>752</xdr:row>
      <xdr:rowOff>319891</xdr:rowOff>
    </xdr:to>
    <xdr:cxnSp macro="">
      <xdr:nvCxnSpPr>
        <xdr:cNvPr id="6" name="カギ線コネクタ 5"/>
        <xdr:cNvCxnSpPr>
          <a:stCxn id="2" idx="2"/>
          <a:endCxn id="8" idx="0"/>
        </xdr:cNvCxnSpPr>
      </xdr:nvCxnSpPr>
      <xdr:spPr>
        <a:xfrm rot="16200000" flipH="1">
          <a:off x="5278930" y="49660595"/>
          <a:ext cx="641029" cy="9705"/>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38594</xdr:colOff>
      <xdr:row>752</xdr:row>
      <xdr:rowOff>319892</xdr:rowOff>
    </xdr:from>
    <xdr:to>
      <xdr:col>35</xdr:col>
      <xdr:colOff>148214</xdr:colOff>
      <xdr:row>753</xdr:row>
      <xdr:rowOff>277930</xdr:rowOff>
    </xdr:to>
    <xdr:sp macro="" textlink="">
      <xdr:nvSpPr>
        <xdr:cNvPr id="8" name="テキスト ボックス 7"/>
        <xdr:cNvSpPr txBox="1"/>
      </xdr:nvSpPr>
      <xdr:spPr>
        <a:xfrm>
          <a:off x="3916630" y="49985963"/>
          <a:ext cx="3375334" cy="31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13</xdr:col>
      <xdr:colOff>181355</xdr:colOff>
      <xdr:row>751</xdr:row>
      <xdr:rowOff>32648</xdr:rowOff>
    </xdr:from>
    <xdr:to>
      <xdr:col>27</xdr:col>
      <xdr:colOff>83699</xdr:colOff>
      <xdr:row>752</xdr:row>
      <xdr:rowOff>272143</xdr:rowOff>
    </xdr:to>
    <xdr:cxnSp macro="">
      <xdr:nvCxnSpPr>
        <xdr:cNvPr id="10" name="カギ線コネクタ 9"/>
        <xdr:cNvCxnSpPr>
          <a:stCxn id="2" idx="2"/>
          <a:endCxn id="12" idx="0"/>
        </xdr:cNvCxnSpPr>
      </xdr:nvCxnSpPr>
      <xdr:spPr>
        <a:xfrm rot="5400000">
          <a:off x="3918030" y="48261652"/>
          <a:ext cx="593280" cy="2759844"/>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136070</xdr:colOff>
      <xdr:row>752</xdr:row>
      <xdr:rowOff>272143</xdr:rowOff>
    </xdr:from>
    <xdr:to>
      <xdr:col>22</xdr:col>
      <xdr:colOff>22533</xdr:colOff>
      <xdr:row>753</xdr:row>
      <xdr:rowOff>236613</xdr:rowOff>
    </xdr:to>
    <xdr:sp macro="" textlink="">
      <xdr:nvSpPr>
        <xdr:cNvPr id="12" name="テキスト ボックス 11"/>
        <xdr:cNvSpPr txBox="1"/>
      </xdr:nvSpPr>
      <xdr:spPr>
        <a:xfrm>
          <a:off x="1156606" y="49938214"/>
          <a:ext cx="3356284" cy="3182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9</xdr:col>
      <xdr:colOff>131503</xdr:colOff>
      <xdr:row>753</xdr:row>
      <xdr:rowOff>204106</xdr:rowOff>
    </xdr:from>
    <xdr:to>
      <xdr:col>17</xdr:col>
      <xdr:colOff>149680</xdr:colOff>
      <xdr:row>756</xdr:row>
      <xdr:rowOff>84587</xdr:rowOff>
    </xdr:to>
    <xdr:sp macro="" textlink="">
      <xdr:nvSpPr>
        <xdr:cNvPr id="21" name="正方形/長方形 20"/>
        <xdr:cNvSpPr/>
      </xdr:nvSpPr>
      <xdr:spPr>
        <a:xfrm>
          <a:off x="1968467" y="50223963"/>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１０百万円</a:t>
          </a:r>
        </a:p>
      </xdr:txBody>
    </xdr:sp>
    <xdr:clientData/>
  </xdr:twoCellAnchor>
  <xdr:twoCellAnchor>
    <xdr:from>
      <xdr:col>5</xdr:col>
      <xdr:colOff>110093</xdr:colOff>
      <xdr:row>756</xdr:row>
      <xdr:rowOff>69067</xdr:rowOff>
    </xdr:from>
    <xdr:to>
      <xdr:col>21</xdr:col>
      <xdr:colOff>200663</xdr:colOff>
      <xdr:row>756</xdr:row>
      <xdr:rowOff>323740</xdr:rowOff>
    </xdr:to>
    <xdr:sp macro="" textlink="">
      <xdr:nvSpPr>
        <xdr:cNvPr id="22" name="テキスト ボックス 21"/>
        <xdr:cNvSpPr txBox="1"/>
      </xdr:nvSpPr>
      <xdr:spPr>
        <a:xfrm>
          <a:off x="1130629" y="51150281"/>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19</xdr:col>
      <xdr:colOff>47024</xdr:colOff>
      <xdr:row>756</xdr:row>
      <xdr:rowOff>123496</xdr:rowOff>
    </xdr:from>
    <xdr:to>
      <xdr:col>35</xdr:col>
      <xdr:colOff>137594</xdr:colOff>
      <xdr:row>757</xdr:row>
      <xdr:rowOff>24383</xdr:rowOff>
    </xdr:to>
    <xdr:sp macro="" textlink="">
      <xdr:nvSpPr>
        <xdr:cNvPr id="23" name="テキスト ボックス 22"/>
        <xdr:cNvSpPr txBox="1"/>
      </xdr:nvSpPr>
      <xdr:spPr>
        <a:xfrm>
          <a:off x="3925060" y="51204710"/>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23</xdr:col>
      <xdr:colOff>1</xdr:colOff>
      <xdr:row>753</xdr:row>
      <xdr:rowOff>217715</xdr:rowOff>
    </xdr:from>
    <xdr:to>
      <xdr:col>31</xdr:col>
      <xdr:colOff>18178</xdr:colOff>
      <xdr:row>756</xdr:row>
      <xdr:rowOff>98196</xdr:rowOff>
    </xdr:to>
    <xdr:sp macro="" textlink="">
      <xdr:nvSpPr>
        <xdr:cNvPr id="17" name="正方形/長方形 16"/>
        <xdr:cNvSpPr/>
      </xdr:nvSpPr>
      <xdr:spPr>
        <a:xfrm>
          <a:off x="4694465" y="50237572"/>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９百万円</a:t>
          </a:r>
        </a:p>
      </xdr:txBody>
    </xdr:sp>
    <xdr:clientData/>
  </xdr:twoCellAnchor>
  <xdr:twoCellAnchor>
    <xdr:from>
      <xdr:col>36</xdr:col>
      <xdr:colOff>163285</xdr:colOff>
      <xdr:row>753</xdr:row>
      <xdr:rowOff>176892</xdr:rowOff>
    </xdr:from>
    <xdr:to>
      <xdr:col>44</xdr:col>
      <xdr:colOff>181462</xdr:colOff>
      <xdr:row>756</xdr:row>
      <xdr:rowOff>57373</xdr:rowOff>
    </xdr:to>
    <xdr:sp macro="" textlink="">
      <xdr:nvSpPr>
        <xdr:cNvPr id="27" name="正方形/長方形 26"/>
        <xdr:cNvSpPr/>
      </xdr:nvSpPr>
      <xdr:spPr>
        <a:xfrm>
          <a:off x="7511142" y="50196749"/>
          <a:ext cx="1651034" cy="941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32</xdr:col>
      <xdr:colOff>136070</xdr:colOff>
      <xdr:row>752</xdr:row>
      <xdr:rowOff>258535</xdr:rowOff>
    </xdr:from>
    <xdr:to>
      <xdr:col>49</xdr:col>
      <xdr:colOff>41583</xdr:colOff>
      <xdr:row>753</xdr:row>
      <xdr:rowOff>216573</xdr:rowOff>
    </xdr:to>
    <xdr:sp macro="" textlink="">
      <xdr:nvSpPr>
        <xdr:cNvPr id="28" name="テキスト ボックス 27"/>
        <xdr:cNvSpPr txBox="1"/>
      </xdr:nvSpPr>
      <xdr:spPr>
        <a:xfrm>
          <a:off x="6667499" y="49924606"/>
          <a:ext cx="3375334" cy="31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27</xdr:col>
      <xdr:colOff>83699</xdr:colOff>
      <xdr:row>751</xdr:row>
      <xdr:rowOff>32648</xdr:rowOff>
    </xdr:from>
    <xdr:to>
      <xdr:col>40</xdr:col>
      <xdr:colOff>190880</xdr:colOff>
      <xdr:row>752</xdr:row>
      <xdr:rowOff>258535</xdr:rowOff>
    </xdr:to>
    <xdr:cxnSp macro="">
      <xdr:nvCxnSpPr>
        <xdr:cNvPr id="29" name="カギ線コネクタ 28"/>
        <xdr:cNvCxnSpPr>
          <a:stCxn id="2" idx="2"/>
          <a:endCxn id="28" idx="0"/>
        </xdr:cNvCxnSpPr>
      </xdr:nvCxnSpPr>
      <xdr:spPr>
        <a:xfrm rot="16200000" flipH="1">
          <a:off x="6685043" y="48254483"/>
          <a:ext cx="579672" cy="2760574"/>
        </a:xfrm>
        <a:prstGeom prst="bentConnector3">
          <a:avLst>
            <a:gd name="adj1" fmla="val 50000"/>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190500</xdr:colOff>
      <xdr:row>756</xdr:row>
      <xdr:rowOff>95250</xdr:rowOff>
    </xdr:from>
    <xdr:to>
      <xdr:col>49</xdr:col>
      <xdr:colOff>76963</xdr:colOff>
      <xdr:row>756</xdr:row>
      <xdr:rowOff>349923</xdr:rowOff>
    </xdr:to>
    <xdr:sp macro="" textlink="">
      <xdr:nvSpPr>
        <xdr:cNvPr id="31" name="テキスト ボックス 30"/>
        <xdr:cNvSpPr txBox="1"/>
      </xdr:nvSpPr>
      <xdr:spPr>
        <a:xfrm>
          <a:off x="6721929" y="51176464"/>
          <a:ext cx="3356284"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630</v>
      </c>
      <c r="AK2" s="192"/>
      <c r="AL2" s="192"/>
      <c r="AM2" s="192"/>
      <c r="AN2" s="83" t="s">
        <v>324</v>
      </c>
      <c r="AO2" s="192">
        <v>20</v>
      </c>
      <c r="AP2" s="192"/>
      <c r="AQ2" s="192"/>
      <c r="AR2" s="84" t="s">
        <v>629</v>
      </c>
      <c r="AS2" s="193">
        <v>248</v>
      </c>
      <c r="AT2" s="193"/>
      <c r="AU2" s="193"/>
      <c r="AV2" s="83" t="str">
        <f>IF(AW2="","","-")</f>
        <v/>
      </c>
      <c r="AW2" s="380"/>
      <c r="AX2" s="380"/>
    </row>
    <row r="3" spans="1:50" ht="21" customHeight="1" thickBot="1" x14ac:dyDescent="0.2">
      <c r="A3" s="507" t="s">
        <v>622</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633</v>
      </c>
      <c r="AK3" s="509"/>
      <c r="AL3" s="509"/>
      <c r="AM3" s="509"/>
      <c r="AN3" s="509"/>
      <c r="AO3" s="509"/>
      <c r="AP3" s="509"/>
      <c r="AQ3" s="509"/>
      <c r="AR3" s="509"/>
      <c r="AS3" s="509"/>
      <c r="AT3" s="509"/>
      <c r="AU3" s="509"/>
      <c r="AV3" s="509"/>
      <c r="AW3" s="509"/>
      <c r="AX3" s="24" t="s">
        <v>64</v>
      </c>
    </row>
    <row r="4" spans="1:50" ht="24.75" customHeight="1" x14ac:dyDescent="0.15">
      <c r="A4" s="714" t="s">
        <v>25</v>
      </c>
      <c r="B4" s="715"/>
      <c r="C4" s="715"/>
      <c r="D4" s="715"/>
      <c r="E4" s="715"/>
      <c r="F4" s="715"/>
      <c r="G4" s="690" t="s">
        <v>634</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635</v>
      </c>
      <c r="AF4" s="696"/>
      <c r="AG4" s="696"/>
      <c r="AH4" s="696"/>
      <c r="AI4" s="696"/>
      <c r="AJ4" s="696"/>
      <c r="AK4" s="696"/>
      <c r="AL4" s="696"/>
      <c r="AM4" s="696"/>
      <c r="AN4" s="696"/>
      <c r="AO4" s="696"/>
      <c r="AP4" s="697"/>
      <c r="AQ4" s="698" t="s">
        <v>2</v>
      </c>
      <c r="AR4" s="693"/>
      <c r="AS4" s="693"/>
      <c r="AT4" s="693"/>
      <c r="AU4" s="693"/>
      <c r="AV4" s="693"/>
      <c r="AW4" s="693"/>
      <c r="AX4" s="699"/>
    </row>
    <row r="5" spans="1:50" ht="103.9" customHeight="1" x14ac:dyDescent="0.15">
      <c r="A5" s="700" t="s">
        <v>66</v>
      </c>
      <c r="B5" s="701"/>
      <c r="C5" s="701"/>
      <c r="D5" s="701"/>
      <c r="E5" s="701"/>
      <c r="F5" s="702"/>
      <c r="G5" s="541" t="s">
        <v>424</v>
      </c>
      <c r="H5" s="542"/>
      <c r="I5" s="542"/>
      <c r="J5" s="542"/>
      <c r="K5" s="542"/>
      <c r="L5" s="542"/>
      <c r="M5" s="543" t="s">
        <v>65</v>
      </c>
      <c r="N5" s="544"/>
      <c r="O5" s="544"/>
      <c r="P5" s="544"/>
      <c r="Q5" s="544"/>
      <c r="R5" s="545"/>
      <c r="S5" s="546" t="s">
        <v>69</v>
      </c>
      <c r="T5" s="542"/>
      <c r="U5" s="542"/>
      <c r="V5" s="542"/>
      <c r="W5" s="542"/>
      <c r="X5" s="547"/>
      <c r="Y5" s="706" t="s">
        <v>3</v>
      </c>
      <c r="Z5" s="707"/>
      <c r="AA5" s="707"/>
      <c r="AB5" s="707"/>
      <c r="AC5" s="707"/>
      <c r="AD5" s="708"/>
      <c r="AE5" s="709" t="s">
        <v>631</v>
      </c>
      <c r="AF5" s="709"/>
      <c r="AG5" s="709"/>
      <c r="AH5" s="709"/>
      <c r="AI5" s="709"/>
      <c r="AJ5" s="709"/>
      <c r="AK5" s="709"/>
      <c r="AL5" s="709"/>
      <c r="AM5" s="709"/>
      <c r="AN5" s="709"/>
      <c r="AO5" s="709"/>
      <c r="AP5" s="710"/>
      <c r="AQ5" s="711" t="s">
        <v>683</v>
      </c>
      <c r="AR5" s="712"/>
      <c r="AS5" s="712"/>
      <c r="AT5" s="712"/>
      <c r="AU5" s="712"/>
      <c r="AV5" s="712"/>
      <c r="AW5" s="712"/>
      <c r="AX5" s="713"/>
    </row>
    <row r="6" spans="1:50" ht="39" customHeight="1" x14ac:dyDescent="0.15">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60" customHeight="1" x14ac:dyDescent="0.15">
      <c r="A7" s="813" t="s">
        <v>22</v>
      </c>
      <c r="B7" s="814"/>
      <c r="C7" s="814"/>
      <c r="D7" s="814"/>
      <c r="E7" s="814"/>
      <c r="F7" s="815"/>
      <c r="G7" s="816" t="s">
        <v>637</v>
      </c>
      <c r="H7" s="817"/>
      <c r="I7" s="817"/>
      <c r="J7" s="817"/>
      <c r="K7" s="817"/>
      <c r="L7" s="817"/>
      <c r="M7" s="817"/>
      <c r="N7" s="817"/>
      <c r="O7" s="817"/>
      <c r="P7" s="817"/>
      <c r="Q7" s="817"/>
      <c r="R7" s="817"/>
      <c r="S7" s="817"/>
      <c r="T7" s="817"/>
      <c r="U7" s="817"/>
      <c r="V7" s="817"/>
      <c r="W7" s="817"/>
      <c r="X7" s="818"/>
      <c r="Y7" s="378" t="s">
        <v>307</v>
      </c>
      <c r="Z7" s="282"/>
      <c r="AA7" s="282"/>
      <c r="AB7" s="282"/>
      <c r="AC7" s="282"/>
      <c r="AD7" s="379"/>
      <c r="AE7" s="365" t="s">
        <v>632</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3" t="s">
        <v>208</v>
      </c>
      <c r="B8" s="814"/>
      <c r="C8" s="814"/>
      <c r="D8" s="814"/>
      <c r="E8" s="814"/>
      <c r="F8" s="815"/>
      <c r="G8" s="204" t="str">
        <f>入力規則等!A27</f>
        <v>-</v>
      </c>
      <c r="H8" s="205"/>
      <c r="I8" s="205"/>
      <c r="J8" s="205"/>
      <c r="K8" s="205"/>
      <c r="L8" s="205"/>
      <c r="M8" s="205"/>
      <c r="N8" s="205"/>
      <c r="O8" s="205"/>
      <c r="P8" s="205"/>
      <c r="Q8" s="205"/>
      <c r="R8" s="205"/>
      <c r="S8" s="205"/>
      <c r="T8" s="205"/>
      <c r="U8" s="205"/>
      <c r="V8" s="205"/>
      <c r="W8" s="205"/>
      <c r="X8" s="206"/>
      <c r="Y8" s="552" t="s">
        <v>209</v>
      </c>
      <c r="Z8" s="553"/>
      <c r="AA8" s="553"/>
      <c r="AB8" s="553"/>
      <c r="AC8" s="553"/>
      <c r="AD8" s="554"/>
      <c r="AE8" s="729" t="str">
        <f>入力規則等!K13</f>
        <v>防衛関係</v>
      </c>
      <c r="AF8" s="205"/>
      <c r="AG8" s="205"/>
      <c r="AH8" s="205"/>
      <c r="AI8" s="205"/>
      <c r="AJ8" s="205"/>
      <c r="AK8" s="205"/>
      <c r="AL8" s="205"/>
      <c r="AM8" s="205"/>
      <c r="AN8" s="205"/>
      <c r="AO8" s="205"/>
      <c r="AP8" s="205"/>
      <c r="AQ8" s="205"/>
      <c r="AR8" s="205"/>
      <c r="AS8" s="205"/>
      <c r="AT8" s="205"/>
      <c r="AU8" s="205"/>
      <c r="AV8" s="205"/>
      <c r="AW8" s="205"/>
      <c r="AX8" s="730"/>
    </row>
    <row r="9" spans="1:50" ht="58.5" customHeight="1" x14ac:dyDescent="0.15">
      <c r="A9" s="109" t="s">
        <v>23</v>
      </c>
      <c r="B9" s="110"/>
      <c r="C9" s="110"/>
      <c r="D9" s="110"/>
      <c r="E9" s="110"/>
      <c r="F9" s="110"/>
      <c r="G9" s="555" t="s">
        <v>638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x14ac:dyDescent="0.15">
      <c r="A10" s="731" t="s">
        <v>29</v>
      </c>
      <c r="B10" s="732"/>
      <c r="C10" s="732"/>
      <c r="D10" s="732"/>
      <c r="E10" s="732"/>
      <c r="F10" s="732"/>
      <c r="G10" s="663" t="s">
        <v>639</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26.25"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03" t="s">
        <v>24</v>
      </c>
      <c r="B12" s="104"/>
      <c r="C12" s="104"/>
      <c r="D12" s="104"/>
      <c r="E12" s="104"/>
      <c r="F12" s="105"/>
      <c r="G12" s="669"/>
      <c r="H12" s="670"/>
      <c r="I12" s="670"/>
      <c r="J12" s="670"/>
      <c r="K12" s="670"/>
      <c r="L12" s="670"/>
      <c r="M12" s="670"/>
      <c r="N12" s="670"/>
      <c r="O12" s="670"/>
      <c r="P12" s="289" t="s">
        <v>308</v>
      </c>
      <c r="Q12" s="284"/>
      <c r="R12" s="284"/>
      <c r="S12" s="284"/>
      <c r="T12" s="284"/>
      <c r="U12" s="284"/>
      <c r="V12" s="285"/>
      <c r="W12" s="289" t="s">
        <v>330</v>
      </c>
      <c r="X12" s="284"/>
      <c r="Y12" s="284"/>
      <c r="Z12" s="284"/>
      <c r="AA12" s="284"/>
      <c r="AB12" s="284"/>
      <c r="AC12" s="285"/>
      <c r="AD12" s="289" t="s">
        <v>619</v>
      </c>
      <c r="AE12" s="284"/>
      <c r="AF12" s="284"/>
      <c r="AG12" s="284"/>
      <c r="AH12" s="284"/>
      <c r="AI12" s="284"/>
      <c r="AJ12" s="285"/>
      <c r="AK12" s="289" t="s">
        <v>623</v>
      </c>
      <c r="AL12" s="284"/>
      <c r="AM12" s="284"/>
      <c r="AN12" s="284"/>
      <c r="AO12" s="284"/>
      <c r="AP12" s="284"/>
      <c r="AQ12" s="285"/>
      <c r="AR12" s="289" t="s">
        <v>624</v>
      </c>
      <c r="AS12" s="284"/>
      <c r="AT12" s="284"/>
      <c r="AU12" s="284"/>
      <c r="AV12" s="284"/>
      <c r="AW12" s="284"/>
      <c r="AX12" s="733"/>
    </row>
    <row r="13" spans="1:50" ht="21" customHeight="1" x14ac:dyDescent="0.15">
      <c r="A13" s="106"/>
      <c r="B13" s="107"/>
      <c r="C13" s="107"/>
      <c r="D13" s="107"/>
      <c r="E13" s="107"/>
      <c r="F13" s="108"/>
      <c r="G13" s="734" t="s">
        <v>6</v>
      </c>
      <c r="H13" s="735"/>
      <c r="I13" s="626" t="s">
        <v>7</v>
      </c>
      <c r="J13" s="627"/>
      <c r="K13" s="627"/>
      <c r="L13" s="627"/>
      <c r="M13" s="627"/>
      <c r="N13" s="627"/>
      <c r="O13" s="628"/>
      <c r="P13" s="149">
        <v>98</v>
      </c>
      <c r="Q13" s="150"/>
      <c r="R13" s="150"/>
      <c r="S13" s="150"/>
      <c r="T13" s="150"/>
      <c r="U13" s="150"/>
      <c r="V13" s="151"/>
      <c r="W13" s="149">
        <v>61</v>
      </c>
      <c r="X13" s="150"/>
      <c r="Y13" s="150"/>
      <c r="Z13" s="150"/>
      <c r="AA13" s="150"/>
      <c r="AB13" s="150"/>
      <c r="AC13" s="151"/>
      <c r="AD13" s="149">
        <v>39</v>
      </c>
      <c r="AE13" s="150"/>
      <c r="AF13" s="150"/>
      <c r="AG13" s="150"/>
      <c r="AH13" s="150"/>
      <c r="AI13" s="150"/>
      <c r="AJ13" s="151"/>
      <c r="AK13" s="149">
        <v>56</v>
      </c>
      <c r="AL13" s="150"/>
      <c r="AM13" s="150"/>
      <c r="AN13" s="150"/>
      <c r="AO13" s="150"/>
      <c r="AP13" s="150"/>
      <c r="AQ13" s="151"/>
      <c r="AR13" s="146">
        <v>98</v>
      </c>
      <c r="AS13" s="147"/>
      <c r="AT13" s="147"/>
      <c r="AU13" s="147"/>
      <c r="AV13" s="147"/>
      <c r="AW13" s="147"/>
      <c r="AX13" s="377"/>
    </row>
    <row r="14" spans="1:50" ht="21" customHeight="1" x14ac:dyDescent="0.15">
      <c r="A14" s="106"/>
      <c r="B14" s="107"/>
      <c r="C14" s="107"/>
      <c r="D14" s="107"/>
      <c r="E14" s="107"/>
      <c r="F14" s="108"/>
      <c r="G14" s="736"/>
      <c r="H14" s="737"/>
      <c r="I14" s="558" t="s">
        <v>8</v>
      </c>
      <c r="J14" s="617"/>
      <c r="K14" s="617"/>
      <c r="L14" s="617"/>
      <c r="M14" s="617"/>
      <c r="N14" s="617"/>
      <c r="O14" s="618"/>
      <c r="P14" s="149" t="s">
        <v>681</v>
      </c>
      <c r="Q14" s="150"/>
      <c r="R14" s="150"/>
      <c r="S14" s="150"/>
      <c r="T14" s="150"/>
      <c r="U14" s="150"/>
      <c r="V14" s="151"/>
      <c r="W14" s="149" t="s">
        <v>641</v>
      </c>
      <c r="X14" s="150"/>
      <c r="Y14" s="150"/>
      <c r="Z14" s="150"/>
      <c r="AA14" s="150"/>
      <c r="AB14" s="150"/>
      <c r="AC14" s="151"/>
      <c r="AD14" s="149" t="s">
        <v>641</v>
      </c>
      <c r="AE14" s="150"/>
      <c r="AF14" s="150"/>
      <c r="AG14" s="150"/>
      <c r="AH14" s="150"/>
      <c r="AI14" s="150"/>
      <c r="AJ14" s="151"/>
      <c r="AK14" s="149" t="s">
        <v>641</v>
      </c>
      <c r="AL14" s="150"/>
      <c r="AM14" s="150"/>
      <c r="AN14" s="150"/>
      <c r="AO14" s="150"/>
      <c r="AP14" s="150"/>
      <c r="AQ14" s="151"/>
      <c r="AR14" s="653"/>
      <c r="AS14" s="653"/>
      <c r="AT14" s="653"/>
      <c r="AU14" s="653"/>
      <c r="AV14" s="653"/>
      <c r="AW14" s="653"/>
      <c r="AX14" s="654"/>
    </row>
    <row r="15" spans="1:50" ht="21" customHeight="1" x14ac:dyDescent="0.15">
      <c r="A15" s="106"/>
      <c r="B15" s="107"/>
      <c r="C15" s="107"/>
      <c r="D15" s="107"/>
      <c r="E15" s="107"/>
      <c r="F15" s="108"/>
      <c r="G15" s="736"/>
      <c r="H15" s="737"/>
      <c r="I15" s="558" t="s">
        <v>50</v>
      </c>
      <c r="J15" s="559"/>
      <c r="K15" s="559"/>
      <c r="L15" s="559"/>
      <c r="M15" s="559"/>
      <c r="N15" s="559"/>
      <c r="O15" s="560"/>
      <c r="P15" s="149" t="s">
        <v>681</v>
      </c>
      <c r="Q15" s="150"/>
      <c r="R15" s="150"/>
      <c r="S15" s="150"/>
      <c r="T15" s="150"/>
      <c r="U15" s="150"/>
      <c r="V15" s="151"/>
      <c r="W15" s="149" t="s">
        <v>641</v>
      </c>
      <c r="X15" s="150"/>
      <c r="Y15" s="150"/>
      <c r="Z15" s="150"/>
      <c r="AA15" s="150"/>
      <c r="AB15" s="150"/>
      <c r="AC15" s="151"/>
      <c r="AD15" s="149" t="s">
        <v>641</v>
      </c>
      <c r="AE15" s="150"/>
      <c r="AF15" s="150"/>
      <c r="AG15" s="150"/>
      <c r="AH15" s="150"/>
      <c r="AI15" s="150"/>
      <c r="AJ15" s="151"/>
      <c r="AK15" s="149" t="s">
        <v>641</v>
      </c>
      <c r="AL15" s="150"/>
      <c r="AM15" s="150"/>
      <c r="AN15" s="150"/>
      <c r="AO15" s="150"/>
      <c r="AP15" s="150"/>
      <c r="AQ15" s="151"/>
      <c r="AR15" s="149" t="s">
        <v>681</v>
      </c>
      <c r="AS15" s="150"/>
      <c r="AT15" s="150"/>
      <c r="AU15" s="150"/>
      <c r="AV15" s="150"/>
      <c r="AW15" s="150"/>
      <c r="AX15" s="616"/>
    </row>
    <row r="16" spans="1:50" ht="21" customHeight="1" x14ac:dyDescent="0.15">
      <c r="A16" s="106"/>
      <c r="B16" s="107"/>
      <c r="C16" s="107"/>
      <c r="D16" s="107"/>
      <c r="E16" s="107"/>
      <c r="F16" s="108"/>
      <c r="G16" s="736"/>
      <c r="H16" s="737"/>
      <c r="I16" s="558" t="s">
        <v>51</v>
      </c>
      <c r="J16" s="559"/>
      <c r="K16" s="559"/>
      <c r="L16" s="559"/>
      <c r="M16" s="559"/>
      <c r="N16" s="559"/>
      <c r="O16" s="560"/>
      <c r="P16" s="149" t="s">
        <v>681</v>
      </c>
      <c r="Q16" s="150"/>
      <c r="R16" s="150"/>
      <c r="S16" s="150"/>
      <c r="T16" s="150"/>
      <c r="U16" s="150"/>
      <c r="V16" s="151"/>
      <c r="W16" s="149" t="s">
        <v>641</v>
      </c>
      <c r="X16" s="150"/>
      <c r="Y16" s="150"/>
      <c r="Z16" s="150"/>
      <c r="AA16" s="150"/>
      <c r="AB16" s="150"/>
      <c r="AC16" s="151"/>
      <c r="AD16" s="149" t="s">
        <v>641</v>
      </c>
      <c r="AE16" s="150"/>
      <c r="AF16" s="150"/>
      <c r="AG16" s="150"/>
      <c r="AH16" s="150"/>
      <c r="AI16" s="150"/>
      <c r="AJ16" s="151"/>
      <c r="AK16" s="149" t="s">
        <v>641</v>
      </c>
      <c r="AL16" s="150"/>
      <c r="AM16" s="150"/>
      <c r="AN16" s="150"/>
      <c r="AO16" s="150"/>
      <c r="AP16" s="150"/>
      <c r="AQ16" s="151"/>
      <c r="AR16" s="666"/>
      <c r="AS16" s="667"/>
      <c r="AT16" s="667"/>
      <c r="AU16" s="667"/>
      <c r="AV16" s="667"/>
      <c r="AW16" s="667"/>
      <c r="AX16" s="668"/>
    </row>
    <row r="17" spans="1:50" ht="24.75" customHeight="1" x14ac:dyDescent="0.15">
      <c r="A17" s="106"/>
      <c r="B17" s="107"/>
      <c r="C17" s="107"/>
      <c r="D17" s="107"/>
      <c r="E17" s="107"/>
      <c r="F17" s="108"/>
      <c r="G17" s="736"/>
      <c r="H17" s="737"/>
      <c r="I17" s="558" t="s">
        <v>49</v>
      </c>
      <c r="J17" s="617"/>
      <c r="K17" s="617"/>
      <c r="L17" s="617"/>
      <c r="M17" s="617"/>
      <c r="N17" s="617"/>
      <c r="O17" s="618"/>
      <c r="P17" s="149" t="s">
        <v>681</v>
      </c>
      <c r="Q17" s="150"/>
      <c r="R17" s="150"/>
      <c r="S17" s="150"/>
      <c r="T17" s="150"/>
      <c r="U17" s="150"/>
      <c r="V17" s="151"/>
      <c r="W17" s="149" t="s">
        <v>641</v>
      </c>
      <c r="X17" s="150"/>
      <c r="Y17" s="150"/>
      <c r="Z17" s="150"/>
      <c r="AA17" s="150"/>
      <c r="AB17" s="150"/>
      <c r="AC17" s="151"/>
      <c r="AD17" s="149" t="s">
        <v>641</v>
      </c>
      <c r="AE17" s="150"/>
      <c r="AF17" s="150"/>
      <c r="AG17" s="150"/>
      <c r="AH17" s="150"/>
      <c r="AI17" s="150"/>
      <c r="AJ17" s="151"/>
      <c r="AK17" s="149" t="s">
        <v>641</v>
      </c>
      <c r="AL17" s="150"/>
      <c r="AM17" s="150"/>
      <c r="AN17" s="150"/>
      <c r="AO17" s="150"/>
      <c r="AP17" s="150"/>
      <c r="AQ17" s="151"/>
      <c r="AR17" s="375"/>
      <c r="AS17" s="375"/>
      <c r="AT17" s="375"/>
      <c r="AU17" s="375"/>
      <c r="AV17" s="375"/>
      <c r="AW17" s="375"/>
      <c r="AX17" s="376"/>
    </row>
    <row r="18" spans="1:50" ht="24.75" customHeight="1" x14ac:dyDescent="0.15">
      <c r="A18" s="106"/>
      <c r="B18" s="107"/>
      <c r="C18" s="107"/>
      <c r="D18" s="107"/>
      <c r="E18" s="107"/>
      <c r="F18" s="108"/>
      <c r="G18" s="738"/>
      <c r="H18" s="739"/>
      <c r="I18" s="726" t="s">
        <v>20</v>
      </c>
      <c r="J18" s="727"/>
      <c r="K18" s="727"/>
      <c r="L18" s="727"/>
      <c r="M18" s="727"/>
      <c r="N18" s="727"/>
      <c r="O18" s="728"/>
      <c r="P18" s="155">
        <f>SUM(P13:V17)</f>
        <v>98</v>
      </c>
      <c r="Q18" s="156"/>
      <c r="R18" s="156"/>
      <c r="S18" s="156"/>
      <c r="T18" s="156"/>
      <c r="U18" s="156"/>
      <c r="V18" s="157"/>
      <c r="W18" s="155">
        <f>SUM(W13:AC17)</f>
        <v>61</v>
      </c>
      <c r="X18" s="156"/>
      <c r="Y18" s="156"/>
      <c r="Z18" s="156"/>
      <c r="AA18" s="156"/>
      <c r="AB18" s="156"/>
      <c r="AC18" s="157"/>
      <c r="AD18" s="155">
        <f>SUM(AD13:AJ17)</f>
        <v>39</v>
      </c>
      <c r="AE18" s="156"/>
      <c r="AF18" s="156"/>
      <c r="AG18" s="156"/>
      <c r="AH18" s="156"/>
      <c r="AI18" s="156"/>
      <c r="AJ18" s="157"/>
      <c r="AK18" s="155">
        <f>SUM(AK13:AQ17)</f>
        <v>56</v>
      </c>
      <c r="AL18" s="156"/>
      <c r="AM18" s="156"/>
      <c r="AN18" s="156"/>
      <c r="AO18" s="156"/>
      <c r="AP18" s="156"/>
      <c r="AQ18" s="157"/>
      <c r="AR18" s="155">
        <f>SUM(AR13:AX17)</f>
        <v>98</v>
      </c>
      <c r="AS18" s="156"/>
      <c r="AT18" s="156"/>
      <c r="AU18" s="156"/>
      <c r="AV18" s="156"/>
      <c r="AW18" s="156"/>
      <c r="AX18" s="521"/>
    </row>
    <row r="19" spans="1:50" ht="24.75" customHeight="1" x14ac:dyDescent="0.15">
      <c r="A19" s="106"/>
      <c r="B19" s="107"/>
      <c r="C19" s="107"/>
      <c r="D19" s="107"/>
      <c r="E19" s="107"/>
      <c r="F19" s="108"/>
      <c r="G19" s="519" t="s">
        <v>9</v>
      </c>
      <c r="H19" s="520"/>
      <c r="I19" s="520"/>
      <c r="J19" s="520"/>
      <c r="K19" s="520"/>
      <c r="L19" s="520"/>
      <c r="M19" s="520"/>
      <c r="N19" s="520"/>
      <c r="O19" s="520"/>
      <c r="P19" s="149">
        <v>58</v>
      </c>
      <c r="Q19" s="150"/>
      <c r="R19" s="150"/>
      <c r="S19" s="150"/>
      <c r="T19" s="150"/>
      <c r="U19" s="150"/>
      <c r="V19" s="151"/>
      <c r="W19" s="149">
        <v>25</v>
      </c>
      <c r="X19" s="150"/>
      <c r="Y19" s="150"/>
      <c r="Z19" s="150"/>
      <c r="AA19" s="150"/>
      <c r="AB19" s="150"/>
      <c r="AC19" s="151"/>
      <c r="AD19" s="149">
        <v>22</v>
      </c>
      <c r="AE19" s="150"/>
      <c r="AF19" s="150"/>
      <c r="AG19" s="150"/>
      <c r="AH19" s="150"/>
      <c r="AI19" s="150"/>
      <c r="AJ19" s="151"/>
      <c r="AK19" s="470"/>
      <c r="AL19" s="470"/>
      <c r="AM19" s="470"/>
      <c r="AN19" s="470"/>
      <c r="AO19" s="470"/>
      <c r="AP19" s="470"/>
      <c r="AQ19" s="470"/>
      <c r="AR19" s="470"/>
      <c r="AS19" s="470"/>
      <c r="AT19" s="470"/>
      <c r="AU19" s="470"/>
      <c r="AV19" s="470"/>
      <c r="AW19" s="470"/>
      <c r="AX19" s="522"/>
    </row>
    <row r="20" spans="1:50" ht="24.75" customHeight="1" x14ac:dyDescent="0.15">
      <c r="A20" s="106"/>
      <c r="B20" s="107"/>
      <c r="C20" s="107"/>
      <c r="D20" s="107"/>
      <c r="E20" s="107"/>
      <c r="F20" s="108"/>
      <c r="G20" s="519" t="s">
        <v>10</v>
      </c>
      <c r="H20" s="520"/>
      <c r="I20" s="520"/>
      <c r="J20" s="520"/>
      <c r="K20" s="520"/>
      <c r="L20" s="520"/>
      <c r="M20" s="520"/>
      <c r="N20" s="520"/>
      <c r="O20" s="520"/>
      <c r="P20" s="523">
        <f>IF(P18=0, "-", SUM(P19)/P18)</f>
        <v>0.59183673469387754</v>
      </c>
      <c r="Q20" s="523"/>
      <c r="R20" s="523"/>
      <c r="S20" s="523"/>
      <c r="T20" s="523"/>
      <c r="U20" s="523"/>
      <c r="V20" s="523"/>
      <c r="W20" s="523">
        <f t="shared" ref="W20" si="0">IF(W18=0, "-", SUM(W19)/W18)</f>
        <v>0.4098360655737705</v>
      </c>
      <c r="X20" s="523"/>
      <c r="Y20" s="523"/>
      <c r="Z20" s="523"/>
      <c r="AA20" s="523"/>
      <c r="AB20" s="523"/>
      <c r="AC20" s="523"/>
      <c r="AD20" s="523">
        <f t="shared" ref="AD20" si="1">IF(AD18=0, "-", SUM(AD19)/AD18)</f>
        <v>0.5641025641025641</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9"/>
      <c r="B21" s="110"/>
      <c r="C21" s="110"/>
      <c r="D21" s="110"/>
      <c r="E21" s="110"/>
      <c r="F21" s="111"/>
      <c r="G21" s="911" t="s">
        <v>273</v>
      </c>
      <c r="H21" s="912"/>
      <c r="I21" s="912"/>
      <c r="J21" s="912"/>
      <c r="K21" s="912"/>
      <c r="L21" s="912"/>
      <c r="M21" s="912"/>
      <c r="N21" s="912"/>
      <c r="O21" s="912"/>
      <c r="P21" s="523">
        <f>IF(P19=0, "-", SUM(P19)/SUM(P13,P14))</f>
        <v>0.59183673469387754</v>
      </c>
      <c r="Q21" s="523"/>
      <c r="R21" s="523"/>
      <c r="S21" s="523"/>
      <c r="T21" s="523"/>
      <c r="U21" s="523"/>
      <c r="V21" s="523"/>
      <c r="W21" s="523">
        <f t="shared" ref="W21" si="2">IF(W19=0, "-", SUM(W19)/SUM(W13,W14))</f>
        <v>0.4098360655737705</v>
      </c>
      <c r="X21" s="523"/>
      <c r="Y21" s="523"/>
      <c r="Z21" s="523"/>
      <c r="AA21" s="523"/>
      <c r="AB21" s="523"/>
      <c r="AC21" s="523"/>
      <c r="AD21" s="523">
        <f t="shared" ref="AD21" si="3">IF(AD19=0, "-", SUM(AD19)/SUM(AD13,AD14))</f>
        <v>0.5641025641025641</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4" t="s">
        <v>627</v>
      </c>
      <c r="B22" s="125"/>
      <c r="C22" s="125"/>
      <c r="D22" s="125"/>
      <c r="E22" s="125"/>
      <c r="F22" s="126"/>
      <c r="G22" s="115" t="s">
        <v>253</v>
      </c>
      <c r="H22" s="116"/>
      <c r="I22" s="116"/>
      <c r="J22" s="116"/>
      <c r="K22" s="116"/>
      <c r="L22" s="116"/>
      <c r="M22" s="116"/>
      <c r="N22" s="116"/>
      <c r="O22" s="117"/>
      <c r="P22" s="133" t="s">
        <v>625</v>
      </c>
      <c r="Q22" s="116"/>
      <c r="R22" s="116"/>
      <c r="S22" s="116"/>
      <c r="T22" s="116"/>
      <c r="U22" s="116"/>
      <c r="V22" s="117"/>
      <c r="W22" s="133" t="s">
        <v>626</v>
      </c>
      <c r="X22" s="116"/>
      <c r="Y22" s="116"/>
      <c r="Z22" s="116"/>
      <c r="AA22" s="116"/>
      <c r="AB22" s="116"/>
      <c r="AC22" s="117"/>
      <c r="AD22" s="133" t="s">
        <v>252</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640</v>
      </c>
      <c r="H23" s="119"/>
      <c r="I23" s="119"/>
      <c r="J23" s="119"/>
      <c r="K23" s="119"/>
      <c r="L23" s="119"/>
      <c r="M23" s="119"/>
      <c r="N23" s="119"/>
      <c r="O23" s="120"/>
      <c r="P23" s="146">
        <v>56</v>
      </c>
      <c r="Q23" s="147"/>
      <c r="R23" s="147"/>
      <c r="S23" s="147"/>
      <c r="T23" s="147"/>
      <c r="U23" s="147"/>
      <c r="V23" s="148"/>
      <c r="W23" s="146">
        <v>98</v>
      </c>
      <c r="X23" s="147"/>
      <c r="Y23" s="147"/>
      <c r="Z23" s="147"/>
      <c r="AA23" s="147"/>
      <c r="AB23" s="147"/>
      <c r="AC23" s="148"/>
      <c r="AD23" s="135" t="s">
        <v>697</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693</v>
      </c>
      <c r="H24" s="122"/>
      <c r="I24" s="122"/>
      <c r="J24" s="122"/>
      <c r="K24" s="122"/>
      <c r="L24" s="122"/>
      <c r="M24" s="122"/>
      <c r="N24" s="122"/>
      <c r="O24" s="123"/>
      <c r="P24" s="149" t="s">
        <v>693</v>
      </c>
      <c r="Q24" s="150"/>
      <c r="R24" s="150"/>
      <c r="S24" s="150"/>
      <c r="T24" s="150"/>
      <c r="U24" s="150"/>
      <c r="V24" s="151"/>
      <c r="W24" s="149" t="s">
        <v>696</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693</v>
      </c>
      <c r="H25" s="122"/>
      <c r="I25" s="122"/>
      <c r="J25" s="122"/>
      <c r="K25" s="122"/>
      <c r="L25" s="122"/>
      <c r="M25" s="122"/>
      <c r="N25" s="122"/>
      <c r="O25" s="123"/>
      <c r="P25" s="149" t="s">
        <v>693</v>
      </c>
      <c r="Q25" s="150"/>
      <c r="R25" s="150"/>
      <c r="S25" s="150"/>
      <c r="T25" s="150"/>
      <c r="U25" s="150"/>
      <c r="V25" s="151"/>
      <c r="W25" s="149" t="s">
        <v>696</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t="s">
        <v>693</v>
      </c>
      <c r="H26" s="122"/>
      <c r="I26" s="122"/>
      <c r="J26" s="122"/>
      <c r="K26" s="122"/>
      <c r="L26" s="122"/>
      <c r="M26" s="122"/>
      <c r="N26" s="122"/>
      <c r="O26" s="123"/>
      <c r="P26" s="149" t="s">
        <v>693</v>
      </c>
      <c r="Q26" s="150"/>
      <c r="R26" s="150"/>
      <c r="S26" s="150"/>
      <c r="T26" s="150"/>
      <c r="U26" s="150"/>
      <c r="V26" s="151"/>
      <c r="W26" s="149" t="s">
        <v>696</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7"/>
      <c r="B27" s="128"/>
      <c r="C27" s="128"/>
      <c r="D27" s="128"/>
      <c r="E27" s="128"/>
      <c r="F27" s="129"/>
      <c r="G27" s="121" t="s">
        <v>693</v>
      </c>
      <c r="H27" s="122"/>
      <c r="I27" s="122"/>
      <c r="J27" s="122"/>
      <c r="K27" s="122"/>
      <c r="L27" s="122"/>
      <c r="M27" s="122"/>
      <c r="N27" s="122"/>
      <c r="O27" s="123"/>
      <c r="P27" s="149" t="s">
        <v>693</v>
      </c>
      <c r="Q27" s="150"/>
      <c r="R27" s="150"/>
      <c r="S27" s="150"/>
      <c r="T27" s="150"/>
      <c r="U27" s="150"/>
      <c r="V27" s="151"/>
      <c r="W27" s="149" t="s">
        <v>696</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hidden="1" customHeight="1" x14ac:dyDescent="0.15">
      <c r="A28" s="127"/>
      <c r="B28" s="128"/>
      <c r="C28" s="128"/>
      <c r="D28" s="128"/>
      <c r="E28" s="128"/>
      <c r="F28" s="129"/>
      <c r="G28" s="211" t="s">
        <v>257</v>
      </c>
      <c r="H28" s="212"/>
      <c r="I28" s="212"/>
      <c r="J28" s="212"/>
      <c r="K28" s="212"/>
      <c r="L28" s="212"/>
      <c r="M28" s="212"/>
      <c r="N28" s="212"/>
      <c r="O28" s="213"/>
      <c r="P28" s="155">
        <f>P29-SUM(P23:P27)</f>
        <v>0</v>
      </c>
      <c r="Q28" s="156"/>
      <c r="R28" s="156"/>
      <c r="S28" s="156"/>
      <c r="T28" s="156"/>
      <c r="U28" s="156"/>
      <c r="V28" s="157"/>
      <c r="W28" s="155">
        <f>W29-SUM(W23:W27)</f>
        <v>0</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254</v>
      </c>
      <c r="H29" s="215"/>
      <c r="I29" s="215"/>
      <c r="J29" s="215"/>
      <c r="K29" s="215"/>
      <c r="L29" s="215"/>
      <c r="M29" s="215"/>
      <c r="N29" s="215"/>
      <c r="O29" s="216"/>
      <c r="P29" s="194">
        <f>AK13</f>
        <v>56</v>
      </c>
      <c r="Q29" s="195"/>
      <c r="R29" s="195"/>
      <c r="S29" s="195"/>
      <c r="T29" s="195"/>
      <c r="U29" s="195"/>
      <c r="V29" s="196"/>
      <c r="W29" s="194">
        <f>AR13</f>
        <v>98</v>
      </c>
      <c r="X29" s="195"/>
      <c r="Y29" s="195"/>
      <c r="Z29" s="195"/>
      <c r="AA29" s="195"/>
      <c r="AB29" s="195"/>
      <c r="AC29" s="196"/>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3" t="s">
        <v>269</v>
      </c>
      <c r="B30" s="494"/>
      <c r="C30" s="494"/>
      <c r="D30" s="494"/>
      <c r="E30" s="494"/>
      <c r="F30" s="495"/>
      <c r="G30" s="638" t="s">
        <v>145</v>
      </c>
      <c r="H30" s="373"/>
      <c r="I30" s="373"/>
      <c r="J30" s="373"/>
      <c r="K30" s="373"/>
      <c r="L30" s="373"/>
      <c r="M30" s="373"/>
      <c r="N30" s="373"/>
      <c r="O30" s="562"/>
      <c r="P30" s="561" t="s">
        <v>58</v>
      </c>
      <c r="Q30" s="373"/>
      <c r="R30" s="373"/>
      <c r="S30" s="373"/>
      <c r="T30" s="373"/>
      <c r="U30" s="373"/>
      <c r="V30" s="373"/>
      <c r="W30" s="373"/>
      <c r="X30" s="562"/>
      <c r="Y30" s="449"/>
      <c r="Z30" s="450"/>
      <c r="AA30" s="451"/>
      <c r="AB30" s="368" t="s">
        <v>11</v>
      </c>
      <c r="AC30" s="369"/>
      <c r="AD30" s="370"/>
      <c r="AE30" s="368" t="s">
        <v>308</v>
      </c>
      <c r="AF30" s="369"/>
      <c r="AG30" s="369"/>
      <c r="AH30" s="370"/>
      <c r="AI30" s="371" t="s">
        <v>330</v>
      </c>
      <c r="AJ30" s="371"/>
      <c r="AK30" s="371"/>
      <c r="AL30" s="368"/>
      <c r="AM30" s="371" t="s">
        <v>427</v>
      </c>
      <c r="AN30" s="371"/>
      <c r="AO30" s="371"/>
      <c r="AP30" s="368"/>
      <c r="AQ30" s="629" t="s">
        <v>184</v>
      </c>
      <c r="AR30" s="630"/>
      <c r="AS30" s="630"/>
      <c r="AT30" s="631"/>
      <c r="AU30" s="373" t="s">
        <v>133</v>
      </c>
      <c r="AV30" s="373"/>
      <c r="AW30" s="373"/>
      <c r="AX30" s="374"/>
    </row>
    <row r="31" spans="1:50" ht="18.75" customHeight="1" x14ac:dyDescent="0.15">
      <c r="A31" s="496"/>
      <c r="B31" s="497"/>
      <c r="C31" s="497"/>
      <c r="D31" s="497"/>
      <c r="E31" s="497"/>
      <c r="F31" s="498"/>
      <c r="G31" s="550"/>
      <c r="H31" s="361"/>
      <c r="I31" s="361"/>
      <c r="J31" s="361"/>
      <c r="K31" s="361"/>
      <c r="L31" s="361"/>
      <c r="M31" s="361"/>
      <c r="N31" s="361"/>
      <c r="O31" s="551"/>
      <c r="P31" s="563"/>
      <c r="Q31" s="361"/>
      <c r="R31" s="361"/>
      <c r="S31" s="361"/>
      <c r="T31" s="361"/>
      <c r="U31" s="361"/>
      <c r="V31" s="361"/>
      <c r="W31" s="361"/>
      <c r="X31" s="551"/>
      <c r="Y31" s="452"/>
      <c r="Z31" s="453"/>
      <c r="AA31" s="454"/>
      <c r="AB31" s="318"/>
      <c r="AC31" s="319"/>
      <c r="AD31" s="320"/>
      <c r="AE31" s="318"/>
      <c r="AF31" s="319"/>
      <c r="AG31" s="319"/>
      <c r="AH31" s="320"/>
      <c r="AI31" s="372"/>
      <c r="AJ31" s="372"/>
      <c r="AK31" s="372"/>
      <c r="AL31" s="318"/>
      <c r="AM31" s="372"/>
      <c r="AN31" s="372"/>
      <c r="AO31" s="372"/>
      <c r="AP31" s="318"/>
      <c r="AQ31" s="217" t="s">
        <v>641</v>
      </c>
      <c r="AR31" s="164"/>
      <c r="AS31" s="165" t="s">
        <v>185</v>
      </c>
      <c r="AT31" s="188"/>
      <c r="AU31" s="257" t="s">
        <v>641</v>
      </c>
      <c r="AV31" s="257"/>
      <c r="AW31" s="361" t="s">
        <v>175</v>
      </c>
      <c r="AX31" s="362"/>
    </row>
    <row r="32" spans="1:50" ht="23.25" customHeight="1" x14ac:dyDescent="0.15">
      <c r="A32" s="499"/>
      <c r="B32" s="497"/>
      <c r="C32" s="497"/>
      <c r="D32" s="497"/>
      <c r="E32" s="497"/>
      <c r="F32" s="498"/>
      <c r="G32" s="524" t="s">
        <v>641</v>
      </c>
      <c r="H32" s="525"/>
      <c r="I32" s="525"/>
      <c r="J32" s="525"/>
      <c r="K32" s="525"/>
      <c r="L32" s="525"/>
      <c r="M32" s="525"/>
      <c r="N32" s="525"/>
      <c r="O32" s="526"/>
      <c r="P32" s="177" t="s">
        <v>641</v>
      </c>
      <c r="Q32" s="177"/>
      <c r="R32" s="177"/>
      <c r="S32" s="177"/>
      <c r="T32" s="177"/>
      <c r="U32" s="177"/>
      <c r="V32" s="177"/>
      <c r="W32" s="177"/>
      <c r="X32" s="219"/>
      <c r="Y32" s="325" t="s">
        <v>12</v>
      </c>
      <c r="Z32" s="533"/>
      <c r="AA32" s="534"/>
      <c r="AB32" s="506" t="s">
        <v>677</v>
      </c>
      <c r="AC32" s="506"/>
      <c r="AD32" s="506"/>
      <c r="AE32" s="349" t="s">
        <v>641</v>
      </c>
      <c r="AF32" s="350"/>
      <c r="AG32" s="350"/>
      <c r="AH32" s="350"/>
      <c r="AI32" s="349" t="s">
        <v>641</v>
      </c>
      <c r="AJ32" s="350"/>
      <c r="AK32" s="350"/>
      <c r="AL32" s="350"/>
      <c r="AM32" s="349" t="s">
        <v>641</v>
      </c>
      <c r="AN32" s="350"/>
      <c r="AO32" s="350"/>
      <c r="AP32" s="350"/>
      <c r="AQ32" s="152" t="s">
        <v>641</v>
      </c>
      <c r="AR32" s="153"/>
      <c r="AS32" s="153"/>
      <c r="AT32" s="154"/>
      <c r="AU32" s="350" t="s">
        <v>641</v>
      </c>
      <c r="AV32" s="350"/>
      <c r="AW32" s="350"/>
      <c r="AX32" s="351"/>
    </row>
    <row r="33" spans="1:51" ht="23.25" customHeight="1" x14ac:dyDescent="0.15">
      <c r="A33" s="500"/>
      <c r="B33" s="501"/>
      <c r="C33" s="501"/>
      <c r="D33" s="501"/>
      <c r="E33" s="501"/>
      <c r="F33" s="502"/>
      <c r="G33" s="527"/>
      <c r="H33" s="528"/>
      <c r="I33" s="528"/>
      <c r="J33" s="528"/>
      <c r="K33" s="528"/>
      <c r="L33" s="528"/>
      <c r="M33" s="528"/>
      <c r="N33" s="528"/>
      <c r="O33" s="529"/>
      <c r="P33" s="221"/>
      <c r="Q33" s="221"/>
      <c r="R33" s="221"/>
      <c r="S33" s="221"/>
      <c r="T33" s="221"/>
      <c r="U33" s="221"/>
      <c r="V33" s="221"/>
      <c r="W33" s="221"/>
      <c r="X33" s="222"/>
      <c r="Y33" s="289" t="s">
        <v>53</v>
      </c>
      <c r="Z33" s="284"/>
      <c r="AA33" s="285"/>
      <c r="AB33" s="506" t="s">
        <v>677</v>
      </c>
      <c r="AC33" s="506"/>
      <c r="AD33" s="506"/>
      <c r="AE33" s="349" t="s">
        <v>641</v>
      </c>
      <c r="AF33" s="350"/>
      <c r="AG33" s="350"/>
      <c r="AH33" s="350"/>
      <c r="AI33" s="349" t="s">
        <v>641</v>
      </c>
      <c r="AJ33" s="350"/>
      <c r="AK33" s="350"/>
      <c r="AL33" s="350"/>
      <c r="AM33" s="349" t="s">
        <v>641</v>
      </c>
      <c r="AN33" s="350"/>
      <c r="AO33" s="350"/>
      <c r="AP33" s="350"/>
      <c r="AQ33" s="152" t="s">
        <v>641</v>
      </c>
      <c r="AR33" s="153"/>
      <c r="AS33" s="153"/>
      <c r="AT33" s="154"/>
      <c r="AU33" s="350" t="s">
        <v>641</v>
      </c>
      <c r="AV33" s="350"/>
      <c r="AW33" s="350"/>
      <c r="AX33" s="351"/>
    </row>
    <row r="34" spans="1:51" ht="23.25" customHeight="1" x14ac:dyDescent="0.15">
      <c r="A34" s="499"/>
      <c r="B34" s="497"/>
      <c r="C34" s="497"/>
      <c r="D34" s="497"/>
      <c r="E34" s="497"/>
      <c r="F34" s="498"/>
      <c r="G34" s="530"/>
      <c r="H34" s="531"/>
      <c r="I34" s="531"/>
      <c r="J34" s="531"/>
      <c r="K34" s="531"/>
      <c r="L34" s="531"/>
      <c r="M34" s="531"/>
      <c r="N34" s="531"/>
      <c r="O34" s="532"/>
      <c r="P34" s="180"/>
      <c r="Q34" s="180"/>
      <c r="R34" s="180"/>
      <c r="S34" s="180"/>
      <c r="T34" s="180"/>
      <c r="U34" s="180"/>
      <c r="V34" s="180"/>
      <c r="W34" s="180"/>
      <c r="X34" s="224"/>
      <c r="Y34" s="289" t="s">
        <v>13</v>
      </c>
      <c r="Z34" s="284"/>
      <c r="AA34" s="285"/>
      <c r="AB34" s="481" t="s">
        <v>176</v>
      </c>
      <c r="AC34" s="481"/>
      <c r="AD34" s="481"/>
      <c r="AE34" s="349" t="s">
        <v>641</v>
      </c>
      <c r="AF34" s="350"/>
      <c r="AG34" s="350"/>
      <c r="AH34" s="350"/>
      <c r="AI34" s="349" t="s">
        <v>641</v>
      </c>
      <c r="AJ34" s="350"/>
      <c r="AK34" s="350"/>
      <c r="AL34" s="350"/>
      <c r="AM34" s="349" t="s">
        <v>641</v>
      </c>
      <c r="AN34" s="350"/>
      <c r="AO34" s="350"/>
      <c r="AP34" s="350"/>
      <c r="AQ34" s="152" t="s">
        <v>641</v>
      </c>
      <c r="AR34" s="153"/>
      <c r="AS34" s="153"/>
      <c r="AT34" s="154"/>
      <c r="AU34" s="350" t="s">
        <v>641</v>
      </c>
      <c r="AV34" s="350"/>
      <c r="AW34" s="350"/>
      <c r="AX34" s="351"/>
    </row>
    <row r="35" spans="1:51" ht="23.25" customHeight="1" x14ac:dyDescent="0.15">
      <c r="A35" s="884" t="s">
        <v>298</v>
      </c>
      <c r="B35" s="885"/>
      <c r="C35" s="885"/>
      <c r="D35" s="885"/>
      <c r="E35" s="885"/>
      <c r="F35" s="886"/>
      <c r="G35" s="890" t="s">
        <v>641</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32.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2" t="s">
        <v>269</v>
      </c>
      <c r="B37" s="633"/>
      <c r="C37" s="633"/>
      <c r="D37" s="633"/>
      <c r="E37" s="633"/>
      <c r="F37" s="634"/>
      <c r="G37" s="548" t="s">
        <v>145</v>
      </c>
      <c r="H37" s="363"/>
      <c r="I37" s="363"/>
      <c r="J37" s="363"/>
      <c r="K37" s="363"/>
      <c r="L37" s="363"/>
      <c r="M37" s="363"/>
      <c r="N37" s="363"/>
      <c r="O37" s="549"/>
      <c r="P37" s="619" t="s">
        <v>58</v>
      </c>
      <c r="Q37" s="363"/>
      <c r="R37" s="363"/>
      <c r="S37" s="363"/>
      <c r="T37" s="363"/>
      <c r="U37" s="363"/>
      <c r="V37" s="363"/>
      <c r="W37" s="363"/>
      <c r="X37" s="549"/>
      <c r="Y37" s="620"/>
      <c r="Z37" s="621"/>
      <c r="AA37" s="622"/>
      <c r="AB37" s="623" t="s">
        <v>11</v>
      </c>
      <c r="AC37" s="624"/>
      <c r="AD37" s="625"/>
      <c r="AE37" s="321" t="s">
        <v>308</v>
      </c>
      <c r="AF37" s="321"/>
      <c r="AG37" s="321"/>
      <c r="AH37" s="321"/>
      <c r="AI37" s="321" t="s">
        <v>330</v>
      </c>
      <c r="AJ37" s="321"/>
      <c r="AK37" s="321"/>
      <c r="AL37" s="321"/>
      <c r="AM37" s="321" t="s">
        <v>427</v>
      </c>
      <c r="AN37" s="321"/>
      <c r="AO37" s="321"/>
      <c r="AP37" s="321"/>
      <c r="AQ37" s="253" t="s">
        <v>184</v>
      </c>
      <c r="AR37" s="254"/>
      <c r="AS37" s="254"/>
      <c r="AT37" s="255"/>
      <c r="AU37" s="363" t="s">
        <v>133</v>
      </c>
      <c r="AV37" s="363"/>
      <c r="AW37" s="363"/>
      <c r="AX37" s="364"/>
      <c r="AY37">
        <f>COUNTA($G$39)</f>
        <v>0</v>
      </c>
    </row>
    <row r="38" spans="1:51" ht="18.75" hidden="1" customHeight="1" x14ac:dyDescent="0.15">
      <c r="A38" s="496"/>
      <c r="B38" s="497"/>
      <c r="C38" s="497"/>
      <c r="D38" s="497"/>
      <c r="E38" s="497"/>
      <c r="F38" s="498"/>
      <c r="G38" s="550"/>
      <c r="H38" s="361"/>
      <c r="I38" s="361"/>
      <c r="J38" s="361"/>
      <c r="K38" s="361"/>
      <c r="L38" s="361"/>
      <c r="M38" s="361"/>
      <c r="N38" s="361"/>
      <c r="O38" s="551"/>
      <c r="P38" s="563"/>
      <c r="Q38" s="361"/>
      <c r="R38" s="361"/>
      <c r="S38" s="361"/>
      <c r="T38" s="361"/>
      <c r="U38" s="361"/>
      <c r="V38" s="361"/>
      <c r="W38" s="361"/>
      <c r="X38" s="551"/>
      <c r="Y38" s="452"/>
      <c r="Z38" s="453"/>
      <c r="AA38" s="454"/>
      <c r="AB38" s="318"/>
      <c r="AC38" s="319"/>
      <c r="AD38" s="320"/>
      <c r="AE38" s="321"/>
      <c r="AF38" s="321"/>
      <c r="AG38" s="321"/>
      <c r="AH38" s="321"/>
      <c r="AI38" s="321"/>
      <c r="AJ38" s="321"/>
      <c r="AK38" s="321"/>
      <c r="AL38" s="321"/>
      <c r="AM38" s="321"/>
      <c r="AN38" s="321"/>
      <c r="AO38" s="321"/>
      <c r="AP38" s="321"/>
      <c r="AQ38" s="217"/>
      <c r="AR38" s="164"/>
      <c r="AS38" s="165" t="s">
        <v>185</v>
      </c>
      <c r="AT38" s="188"/>
      <c r="AU38" s="257"/>
      <c r="AV38" s="257"/>
      <c r="AW38" s="361" t="s">
        <v>175</v>
      </c>
      <c r="AX38" s="362"/>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7"/>
      <c r="Q39" s="177"/>
      <c r="R39" s="177"/>
      <c r="S39" s="177"/>
      <c r="T39" s="177"/>
      <c r="U39" s="177"/>
      <c r="V39" s="177"/>
      <c r="W39" s="177"/>
      <c r="X39" s="219"/>
      <c r="Y39" s="325" t="s">
        <v>12</v>
      </c>
      <c r="Z39" s="533"/>
      <c r="AA39" s="534"/>
      <c r="AB39" s="506"/>
      <c r="AC39" s="506"/>
      <c r="AD39" s="506"/>
      <c r="AE39" s="349"/>
      <c r="AF39" s="350"/>
      <c r="AG39" s="350"/>
      <c r="AH39" s="350"/>
      <c r="AI39" s="349"/>
      <c r="AJ39" s="350"/>
      <c r="AK39" s="350"/>
      <c r="AL39" s="350"/>
      <c r="AM39" s="349"/>
      <c r="AN39" s="350"/>
      <c r="AO39" s="350"/>
      <c r="AP39" s="350"/>
      <c r="AQ39" s="152"/>
      <c r="AR39" s="153"/>
      <c r="AS39" s="153"/>
      <c r="AT39" s="154"/>
      <c r="AU39" s="350"/>
      <c r="AV39" s="350"/>
      <c r="AW39" s="350"/>
      <c r="AX39" s="351"/>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1"/>
      <c r="Q40" s="221"/>
      <c r="R40" s="221"/>
      <c r="S40" s="221"/>
      <c r="T40" s="221"/>
      <c r="U40" s="221"/>
      <c r="V40" s="221"/>
      <c r="W40" s="221"/>
      <c r="X40" s="222"/>
      <c r="Y40" s="289" t="s">
        <v>53</v>
      </c>
      <c r="Z40" s="284"/>
      <c r="AA40" s="285"/>
      <c r="AB40" s="671"/>
      <c r="AC40" s="671"/>
      <c r="AD40" s="671"/>
      <c r="AE40" s="349"/>
      <c r="AF40" s="350"/>
      <c r="AG40" s="350"/>
      <c r="AH40" s="350"/>
      <c r="AI40" s="349"/>
      <c r="AJ40" s="350"/>
      <c r="AK40" s="350"/>
      <c r="AL40" s="350"/>
      <c r="AM40" s="349"/>
      <c r="AN40" s="350"/>
      <c r="AO40" s="350"/>
      <c r="AP40" s="350"/>
      <c r="AQ40" s="152"/>
      <c r="AR40" s="153"/>
      <c r="AS40" s="153"/>
      <c r="AT40" s="154"/>
      <c r="AU40" s="350"/>
      <c r="AV40" s="350"/>
      <c r="AW40" s="350"/>
      <c r="AX40" s="351"/>
      <c r="AY40">
        <f t="shared" si="4"/>
        <v>0</v>
      </c>
    </row>
    <row r="41" spans="1:51" ht="23.25" hidden="1" customHeight="1" x14ac:dyDescent="0.15">
      <c r="A41" s="635"/>
      <c r="B41" s="636"/>
      <c r="C41" s="636"/>
      <c r="D41" s="636"/>
      <c r="E41" s="636"/>
      <c r="F41" s="637"/>
      <c r="G41" s="530"/>
      <c r="H41" s="531"/>
      <c r="I41" s="531"/>
      <c r="J41" s="531"/>
      <c r="K41" s="531"/>
      <c r="L41" s="531"/>
      <c r="M41" s="531"/>
      <c r="N41" s="531"/>
      <c r="O41" s="532"/>
      <c r="P41" s="180"/>
      <c r="Q41" s="180"/>
      <c r="R41" s="180"/>
      <c r="S41" s="180"/>
      <c r="T41" s="180"/>
      <c r="U41" s="180"/>
      <c r="V41" s="180"/>
      <c r="W41" s="180"/>
      <c r="X41" s="224"/>
      <c r="Y41" s="289" t="s">
        <v>13</v>
      </c>
      <c r="Z41" s="284"/>
      <c r="AA41" s="285"/>
      <c r="AB41" s="481" t="s">
        <v>176</v>
      </c>
      <c r="AC41" s="481"/>
      <c r="AD41" s="481"/>
      <c r="AE41" s="349"/>
      <c r="AF41" s="350"/>
      <c r="AG41" s="350"/>
      <c r="AH41" s="350"/>
      <c r="AI41" s="349"/>
      <c r="AJ41" s="350"/>
      <c r="AK41" s="350"/>
      <c r="AL41" s="350"/>
      <c r="AM41" s="349"/>
      <c r="AN41" s="350"/>
      <c r="AO41" s="350"/>
      <c r="AP41" s="350"/>
      <c r="AQ41" s="152"/>
      <c r="AR41" s="153"/>
      <c r="AS41" s="153"/>
      <c r="AT41" s="154"/>
      <c r="AU41" s="350"/>
      <c r="AV41" s="350"/>
      <c r="AW41" s="350"/>
      <c r="AX41" s="351"/>
      <c r="AY41">
        <f t="shared" si="4"/>
        <v>0</v>
      </c>
    </row>
    <row r="42" spans="1:51" ht="23.25" hidden="1" customHeight="1" x14ac:dyDescent="0.15">
      <c r="A42" s="884" t="s">
        <v>298</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2" t="s">
        <v>269</v>
      </c>
      <c r="B44" s="633"/>
      <c r="C44" s="633"/>
      <c r="D44" s="633"/>
      <c r="E44" s="633"/>
      <c r="F44" s="634"/>
      <c r="G44" s="548" t="s">
        <v>145</v>
      </c>
      <c r="H44" s="363"/>
      <c r="I44" s="363"/>
      <c r="J44" s="363"/>
      <c r="K44" s="363"/>
      <c r="L44" s="363"/>
      <c r="M44" s="363"/>
      <c r="N44" s="363"/>
      <c r="O44" s="549"/>
      <c r="P44" s="619" t="s">
        <v>58</v>
      </c>
      <c r="Q44" s="363"/>
      <c r="R44" s="363"/>
      <c r="S44" s="363"/>
      <c r="T44" s="363"/>
      <c r="U44" s="363"/>
      <c r="V44" s="363"/>
      <c r="W44" s="363"/>
      <c r="X44" s="549"/>
      <c r="Y44" s="620"/>
      <c r="Z44" s="621"/>
      <c r="AA44" s="622"/>
      <c r="AB44" s="623" t="s">
        <v>11</v>
      </c>
      <c r="AC44" s="624"/>
      <c r="AD44" s="625"/>
      <c r="AE44" s="321" t="s">
        <v>308</v>
      </c>
      <c r="AF44" s="321"/>
      <c r="AG44" s="321"/>
      <c r="AH44" s="321"/>
      <c r="AI44" s="321" t="s">
        <v>330</v>
      </c>
      <c r="AJ44" s="321"/>
      <c r="AK44" s="321"/>
      <c r="AL44" s="321"/>
      <c r="AM44" s="321" t="s">
        <v>427</v>
      </c>
      <c r="AN44" s="321"/>
      <c r="AO44" s="321"/>
      <c r="AP44" s="321"/>
      <c r="AQ44" s="253" t="s">
        <v>184</v>
      </c>
      <c r="AR44" s="254"/>
      <c r="AS44" s="254"/>
      <c r="AT44" s="255"/>
      <c r="AU44" s="363" t="s">
        <v>133</v>
      </c>
      <c r="AV44" s="363"/>
      <c r="AW44" s="363"/>
      <c r="AX44" s="364"/>
      <c r="AY44">
        <f>COUNTA($G$46)</f>
        <v>0</v>
      </c>
    </row>
    <row r="45" spans="1:51" ht="18.75" hidden="1" customHeight="1" x14ac:dyDescent="0.15">
      <c r="A45" s="496"/>
      <c r="B45" s="497"/>
      <c r="C45" s="497"/>
      <c r="D45" s="497"/>
      <c r="E45" s="497"/>
      <c r="F45" s="498"/>
      <c r="G45" s="550"/>
      <c r="H45" s="361"/>
      <c r="I45" s="361"/>
      <c r="J45" s="361"/>
      <c r="K45" s="361"/>
      <c r="L45" s="361"/>
      <c r="M45" s="361"/>
      <c r="N45" s="361"/>
      <c r="O45" s="551"/>
      <c r="P45" s="563"/>
      <c r="Q45" s="361"/>
      <c r="R45" s="361"/>
      <c r="S45" s="361"/>
      <c r="T45" s="361"/>
      <c r="U45" s="361"/>
      <c r="V45" s="361"/>
      <c r="W45" s="361"/>
      <c r="X45" s="551"/>
      <c r="Y45" s="452"/>
      <c r="Z45" s="453"/>
      <c r="AA45" s="454"/>
      <c r="AB45" s="318"/>
      <c r="AC45" s="319"/>
      <c r="AD45" s="320"/>
      <c r="AE45" s="321"/>
      <c r="AF45" s="321"/>
      <c r="AG45" s="321"/>
      <c r="AH45" s="321"/>
      <c r="AI45" s="321"/>
      <c r="AJ45" s="321"/>
      <c r="AK45" s="321"/>
      <c r="AL45" s="321"/>
      <c r="AM45" s="321"/>
      <c r="AN45" s="321"/>
      <c r="AO45" s="321"/>
      <c r="AP45" s="321"/>
      <c r="AQ45" s="217"/>
      <c r="AR45" s="164"/>
      <c r="AS45" s="165" t="s">
        <v>185</v>
      </c>
      <c r="AT45" s="188"/>
      <c r="AU45" s="257"/>
      <c r="AV45" s="257"/>
      <c r="AW45" s="361" t="s">
        <v>175</v>
      </c>
      <c r="AX45" s="362"/>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7"/>
      <c r="Q46" s="177"/>
      <c r="R46" s="177"/>
      <c r="S46" s="177"/>
      <c r="T46" s="177"/>
      <c r="U46" s="177"/>
      <c r="V46" s="177"/>
      <c r="W46" s="177"/>
      <c r="X46" s="219"/>
      <c r="Y46" s="325" t="s">
        <v>12</v>
      </c>
      <c r="Z46" s="533"/>
      <c r="AA46" s="534"/>
      <c r="AB46" s="506"/>
      <c r="AC46" s="506"/>
      <c r="AD46" s="506"/>
      <c r="AE46" s="344"/>
      <c r="AF46" s="344"/>
      <c r="AG46" s="344"/>
      <c r="AH46" s="344"/>
      <c r="AI46" s="344"/>
      <c r="AJ46" s="344"/>
      <c r="AK46" s="344"/>
      <c r="AL46" s="344"/>
      <c r="AM46" s="344"/>
      <c r="AN46" s="344"/>
      <c r="AO46" s="344"/>
      <c r="AP46" s="344"/>
      <c r="AQ46" s="152"/>
      <c r="AR46" s="153"/>
      <c r="AS46" s="153"/>
      <c r="AT46" s="154"/>
      <c r="AU46" s="350"/>
      <c r="AV46" s="350"/>
      <c r="AW46" s="350"/>
      <c r="AX46" s="351"/>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1"/>
      <c r="Q47" s="221"/>
      <c r="R47" s="221"/>
      <c r="S47" s="221"/>
      <c r="T47" s="221"/>
      <c r="U47" s="221"/>
      <c r="V47" s="221"/>
      <c r="W47" s="221"/>
      <c r="X47" s="222"/>
      <c r="Y47" s="289" t="s">
        <v>53</v>
      </c>
      <c r="Z47" s="284"/>
      <c r="AA47" s="285"/>
      <c r="AB47" s="671"/>
      <c r="AC47" s="671"/>
      <c r="AD47" s="671"/>
      <c r="AE47" s="349"/>
      <c r="AF47" s="350"/>
      <c r="AG47" s="350"/>
      <c r="AH47" s="350"/>
      <c r="AI47" s="349"/>
      <c r="AJ47" s="350"/>
      <c r="AK47" s="350"/>
      <c r="AL47" s="350"/>
      <c r="AM47" s="349"/>
      <c r="AN47" s="350"/>
      <c r="AO47" s="350"/>
      <c r="AP47" s="350"/>
      <c r="AQ47" s="152"/>
      <c r="AR47" s="153"/>
      <c r="AS47" s="153"/>
      <c r="AT47" s="154"/>
      <c r="AU47" s="350"/>
      <c r="AV47" s="350"/>
      <c r="AW47" s="350"/>
      <c r="AX47" s="351"/>
      <c r="AY47">
        <f t="shared" si="5"/>
        <v>0</v>
      </c>
    </row>
    <row r="48" spans="1:51" ht="23.25" hidden="1" customHeight="1" x14ac:dyDescent="0.15">
      <c r="A48" s="635"/>
      <c r="B48" s="636"/>
      <c r="C48" s="636"/>
      <c r="D48" s="636"/>
      <c r="E48" s="636"/>
      <c r="F48" s="637"/>
      <c r="G48" s="530"/>
      <c r="H48" s="531"/>
      <c r="I48" s="531"/>
      <c r="J48" s="531"/>
      <c r="K48" s="531"/>
      <c r="L48" s="531"/>
      <c r="M48" s="531"/>
      <c r="N48" s="531"/>
      <c r="O48" s="532"/>
      <c r="P48" s="180"/>
      <c r="Q48" s="180"/>
      <c r="R48" s="180"/>
      <c r="S48" s="180"/>
      <c r="T48" s="180"/>
      <c r="U48" s="180"/>
      <c r="V48" s="180"/>
      <c r="W48" s="180"/>
      <c r="X48" s="224"/>
      <c r="Y48" s="289" t="s">
        <v>13</v>
      </c>
      <c r="Z48" s="284"/>
      <c r="AA48" s="285"/>
      <c r="AB48" s="481" t="s">
        <v>176</v>
      </c>
      <c r="AC48" s="481"/>
      <c r="AD48" s="481"/>
      <c r="AE48" s="349"/>
      <c r="AF48" s="350"/>
      <c r="AG48" s="350"/>
      <c r="AH48" s="350"/>
      <c r="AI48" s="349"/>
      <c r="AJ48" s="350"/>
      <c r="AK48" s="350"/>
      <c r="AL48" s="350"/>
      <c r="AM48" s="349"/>
      <c r="AN48" s="350"/>
      <c r="AO48" s="350"/>
      <c r="AP48" s="350"/>
      <c r="AQ48" s="152"/>
      <c r="AR48" s="153"/>
      <c r="AS48" s="153"/>
      <c r="AT48" s="154"/>
      <c r="AU48" s="350"/>
      <c r="AV48" s="350"/>
      <c r="AW48" s="350"/>
      <c r="AX48" s="351"/>
      <c r="AY48">
        <f t="shared" si="5"/>
        <v>0</v>
      </c>
    </row>
    <row r="49" spans="1:51" ht="23.25" hidden="1" customHeight="1" x14ac:dyDescent="0.15">
      <c r="A49" s="884" t="s">
        <v>298</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6" t="s">
        <v>269</v>
      </c>
      <c r="B51" s="497"/>
      <c r="C51" s="497"/>
      <c r="D51" s="497"/>
      <c r="E51" s="497"/>
      <c r="F51" s="498"/>
      <c r="G51" s="548" t="s">
        <v>145</v>
      </c>
      <c r="H51" s="363"/>
      <c r="I51" s="363"/>
      <c r="J51" s="363"/>
      <c r="K51" s="363"/>
      <c r="L51" s="363"/>
      <c r="M51" s="363"/>
      <c r="N51" s="363"/>
      <c r="O51" s="549"/>
      <c r="P51" s="619" t="s">
        <v>58</v>
      </c>
      <c r="Q51" s="363"/>
      <c r="R51" s="363"/>
      <c r="S51" s="363"/>
      <c r="T51" s="363"/>
      <c r="U51" s="363"/>
      <c r="V51" s="363"/>
      <c r="W51" s="363"/>
      <c r="X51" s="549"/>
      <c r="Y51" s="620"/>
      <c r="Z51" s="621"/>
      <c r="AA51" s="622"/>
      <c r="AB51" s="623" t="s">
        <v>11</v>
      </c>
      <c r="AC51" s="624"/>
      <c r="AD51" s="625"/>
      <c r="AE51" s="321" t="s">
        <v>308</v>
      </c>
      <c r="AF51" s="321"/>
      <c r="AG51" s="321"/>
      <c r="AH51" s="321"/>
      <c r="AI51" s="321" t="s">
        <v>330</v>
      </c>
      <c r="AJ51" s="321"/>
      <c r="AK51" s="321"/>
      <c r="AL51" s="321"/>
      <c r="AM51" s="321" t="s">
        <v>427</v>
      </c>
      <c r="AN51" s="321"/>
      <c r="AO51" s="321"/>
      <c r="AP51" s="321"/>
      <c r="AQ51" s="253" t="s">
        <v>184</v>
      </c>
      <c r="AR51" s="254"/>
      <c r="AS51" s="254"/>
      <c r="AT51" s="255"/>
      <c r="AU51" s="359" t="s">
        <v>133</v>
      </c>
      <c r="AV51" s="359"/>
      <c r="AW51" s="359"/>
      <c r="AX51" s="360"/>
      <c r="AY51">
        <f>COUNTA($G$53)</f>
        <v>0</v>
      </c>
    </row>
    <row r="52" spans="1:51" ht="18.75" hidden="1" customHeight="1" x14ac:dyDescent="0.15">
      <c r="A52" s="496"/>
      <c r="B52" s="497"/>
      <c r="C52" s="497"/>
      <c r="D52" s="497"/>
      <c r="E52" s="497"/>
      <c r="F52" s="498"/>
      <c r="G52" s="550"/>
      <c r="H52" s="361"/>
      <c r="I52" s="361"/>
      <c r="J52" s="361"/>
      <c r="K52" s="361"/>
      <c r="L52" s="361"/>
      <c r="M52" s="361"/>
      <c r="N52" s="361"/>
      <c r="O52" s="551"/>
      <c r="P52" s="563"/>
      <c r="Q52" s="361"/>
      <c r="R52" s="361"/>
      <c r="S52" s="361"/>
      <c r="T52" s="361"/>
      <c r="U52" s="361"/>
      <c r="V52" s="361"/>
      <c r="W52" s="361"/>
      <c r="X52" s="551"/>
      <c r="Y52" s="452"/>
      <c r="Z52" s="453"/>
      <c r="AA52" s="454"/>
      <c r="AB52" s="318"/>
      <c r="AC52" s="319"/>
      <c r="AD52" s="320"/>
      <c r="AE52" s="321"/>
      <c r="AF52" s="321"/>
      <c r="AG52" s="321"/>
      <c r="AH52" s="321"/>
      <c r="AI52" s="321"/>
      <c r="AJ52" s="321"/>
      <c r="AK52" s="321"/>
      <c r="AL52" s="321"/>
      <c r="AM52" s="321"/>
      <c r="AN52" s="321"/>
      <c r="AO52" s="321"/>
      <c r="AP52" s="321"/>
      <c r="AQ52" s="217"/>
      <c r="AR52" s="164"/>
      <c r="AS52" s="165" t="s">
        <v>185</v>
      </c>
      <c r="AT52" s="188"/>
      <c r="AU52" s="257"/>
      <c r="AV52" s="257"/>
      <c r="AW52" s="361" t="s">
        <v>175</v>
      </c>
      <c r="AX52" s="362"/>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7"/>
      <c r="Q53" s="177"/>
      <c r="R53" s="177"/>
      <c r="S53" s="177"/>
      <c r="T53" s="177"/>
      <c r="U53" s="177"/>
      <c r="V53" s="177"/>
      <c r="W53" s="177"/>
      <c r="X53" s="219"/>
      <c r="Y53" s="325" t="s">
        <v>12</v>
      </c>
      <c r="Z53" s="533"/>
      <c r="AA53" s="534"/>
      <c r="AB53" s="506"/>
      <c r="AC53" s="506"/>
      <c r="AD53" s="506"/>
      <c r="AE53" s="349"/>
      <c r="AF53" s="350"/>
      <c r="AG53" s="350"/>
      <c r="AH53" s="350"/>
      <c r="AI53" s="349"/>
      <c r="AJ53" s="350"/>
      <c r="AK53" s="350"/>
      <c r="AL53" s="350"/>
      <c r="AM53" s="349"/>
      <c r="AN53" s="350"/>
      <c r="AO53" s="350"/>
      <c r="AP53" s="350"/>
      <c r="AQ53" s="152"/>
      <c r="AR53" s="153"/>
      <c r="AS53" s="153"/>
      <c r="AT53" s="154"/>
      <c r="AU53" s="350"/>
      <c r="AV53" s="350"/>
      <c r="AW53" s="350"/>
      <c r="AX53" s="351"/>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1"/>
      <c r="Q54" s="221"/>
      <c r="R54" s="221"/>
      <c r="S54" s="221"/>
      <c r="T54" s="221"/>
      <c r="U54" s="221"/>
      <c r="V54" s="221"/>
      <c r="W54" s="221"/>
      <c r="X54" s="222"/>
      <c r="Y54" s="289" t="s">
        <v>53</v>
      </c>
      <c r="Z54" s="284"/>
      <c r="AA54" s="285"/>
      <c r="AB54" s="671"/>
      <c r="AC54" s="671"/>
      <c r="AD54" s="671"/>
      <c r="AE54" s="349"/>
      <c r="AF54" s="350"/>
      <c r="AG54" s="350"/>
      <c r="AH54" s="350"/>
      <c r="AI54" s="349"/>
      <c r="AJ54" s="350"/>
      <c r="AK54" s="350"/>
      <c r="AL54" s="350"/>
      <c r="AM54" s="349"/>
      <c r="AN54" s="350"/>
      <c r="AO54" s="350"/>
      <c r="AP54" s="350"/>
      <c r="AQ54" s="152"/>
      <c r="AR54" s="153"/>
      <c r="AS54" s="153"/>
      <c r="AT54" s="154"/>
      <c r="AU54" s="350"/>
      <c r="AV54" s="350"/>
      <c r="AW54" s="350"/>
      <c r="AX54" s="351"/>
      <c r="AY54">
        <f t="shared" si="6"/>
        <v>0</v>
      </c>
    </row>
    <row r="55" spans="1:51" ht="23.25" hidden="1" customHeight="1" x14ac:dyDescent="0.15">
      <c r="A55" s="635"/>
      <c r="B55" s="636"/>
      <c r="C55" s="636"/>
      <c r="D55" s="636"/>
      <c r="E55" s="636"/>
      <c r="F55" s="637"/>
      <c r="G55" s="530"/>
      <c r="H55" s="531"/>
      <c r="I55" s="531"/>
      <c r="J55" s="531"/>
      <c r="K55" s="531"/>
      <c r="L55" s="531"/>
      <c r="M55" s="531"/>
      <c r="N55" s="531"/>
      <c r="O55" s="532"/>
      <c r="P55" s="180"/>
      <c r="Q55" s="180"/>
      <c r="R55" s="180"/>
      <c r="S55" s="180"/>
      <c r="T55" s="180"/>
      <c r="U55" s="180"/>
      <c r="V55" s="180"/>
      <c r="W55" s="180"/>
      <c r="X55" s="224"/>
      <c r="Y55" s="289" t="s">
        <v>13</v>
      </c>
      <c r="Z55" s="284"/>
      <c r="AA55" s="285"/>
      <c r="AB55" s="445" t="s">
        <v>14</v>
      </c>
      <c r="AC55" s="445"/>
      <c r="AD55" s="445"/>
      <c r="AE55" s="349"/>
      <c r="AF55" s="350"/>
      <c r="AG55" s="350"/>
      <c r="AH55" s="350"/>
      <c r="AI55" s="349"/>
      <c r="AJ55" s="350"/>
      <c r="AK55" s="350"/>
      <c r="AL55" s="350"/>
      <c r="AM55" s="349"/>
      <c r="AN55" s="350"/>
      <c r="AO55" s="350"/>
      <c r="AP55" s="350"/>
      <c r="AQ55" s="152"/>
      <c r="AR55" s="153"/>
      <c r="AS55" s="153"/>
      <c r="AT55" s="154"/>
      <c r="AU55" s="350"/>
      <c r="AV55" s="350"/>
      <c r="AW55" s="350"/>
      <c r="AX55" s="351"/>
      <c r="AY55">
        <f t="shared" si="6"/>
        <v>0</v>
      </c>
    </row>
    <row r="56" spans="1:51" ht="23.25" hidden="1" customHeight="1" x14ac:dyDescent="0.15">
      <c r="A56" s="884" t="s">
        <v>298</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6" t="s">
        <v>269</v>
      </c>
      <c r="B58" s="497"/>
      <c r="C58" s="497"/>
      <c r="D58" s="497"/>
      <c r="E58" s="497"/>
      <c r="F58" s="498"/>
      <c r="G58" s="548" t="s">
        <v>145</v>
      </c>
      <c r="H58" s="363"/>
      <c r="I58" s="363"/>
      <c r="J58" s="363"/>
      <c r="K58" s="363"/>
      <c r="L58" s="363"/>
      <c r="M58" s="363"/>
      <c r="N58" s="363"/>
      <c r="O58" s="549"/>
      <c r="P58" s="619" t="s">
        <v>58</v>
      </c>
      <c r="Q58" s="363"/>
      <c r="R58" s="363"/>
      <c r="S58" s="363"/>
      <c r="T58" s="363"/>
      <c r="U58" s="363"/>
      <c r="V58" s="363"/>
      <c r="W58" s="363"/>
      <c r="X58" s="549"/>
      <c r="Y58" s="620"/>
      <c r="Z58" s="621"/>
      <c r="AA58" s="622"/>
      <c r="AB58" s="623" t="s">
        <v>11</v>
      </c>
      <c r="AC58" s="624"/>
      <c r="AD58" s="625"/>
      <c r="AE58" s="321" t="s">
        <v>308</v>
      </c>
      <c r="AF58" s="321"/>
      <c r="AG58" s="321"/>
      <c r="AH58" s="321"/>
      <c r="AI58" s="321" t="s">
        <v>330</v>
      </c>
      <c r="AJ58" s="321"/>
      <c r="AK58" s="321"/>
      <c r="AL58" s="321"/>
      <c r="AM58" s="321" t="s">
        <v>427</v>
      </c>
      <c r="AN58" s="321"/>
      <c r="AO58" s="321"/>
      <c r="AP58" s="321"/>
      <c r="AQ58" s="253" t="s">
        <v>184</v>
      </c>
      <c r="AR58" s="254"/>
      <c r="AS58" s="254"/>
      <c r="AT58" s="255"/>
      <c r="AU58" s="359" t="s">
        <v>133</v>
      </c>
      <c r="AV58" s="359"/>
      <c r="AW58" s="359"/>
      <c r="AX58" s="360"/>
      <c r="AY58">
        <f>COUNTA($G$60)</f>
        <v>0</v>
      </c>
    </row>
    <row r="59" spans="1:51" ht="18.75" hidden="1" customHeight="1" x14ac:dyDescent="0.15">
      <c r="A59" s="496"/>
      <c r="B59" s="497"/>
      <c r="C59" s="497"/>
      <c r="D59" s="497"/>
      <c r="E59" s="497"/>
      <c r="F59" s="498"/>
      <c r="G59" s="550"/>
      <c r="H59" s="361"/>
      <c r="I59" s="361"/>
      <c r="J59" s="361"/>
      <c r="K59" s="361"/>
      <c r="L59" s="361"/>
      <c r="M59" s="361"/>
      <c r="N59" s="361"/>
      <c r="O59" s="551"/>
      <c r="P59" s="563"/>
      <c r="Q59" s="361"/>
      <c r="R59" s="361"/>
      <c r="S59" s="361"/>
      <c r="T59" s="361"/>
      <c r="U59" s="361"/>
      <c r="V59" s="361"/>
      <c r="W59" s="361"/>
      <c r="X59" s="551"/>
      <c r="Y59" s="452"/>
      <c r="Z59" s="453"/>
      <c r="AA59" s="454"/>
      <c r="AB59" s="318"/>
      <c r="AC59" s="319"/>
      <c r="AD59" s="320"/>
      <c r="AE59" s="321"/>
      <c r="AF59" s="321"/>
      <c r="AG59" s="321"/>
      <c r="AH59" s="321"/>
      <c r="AI59" s="321"/>
      <c r="AJ59" s="321"/>
      <c r="AK59" s="321"/>
      <c r="AL59" s="321"/>
      <c r="AM59" s="321"/>
      <c r="AN59" s="321"/>
      <c r="AO59" s="321"/>
      <c r="AP59" s="321"/>
      <c r="AQ59" s="217"/>
      <c r="AR59" s="164"/>
      <c r="AS59" s="165" t="s">
        <v>185</v>
      </c>
      <c r="AT59" s="188"/>
      <c r="AU59" s="257"/>
      <c r="AV59" s="257"/>
      <c r="AW59" s="361" t="s">
        <v>175</v>
      </c>
      <c r="AX59" s="362"/>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7"/>
      <c r="Q60" s="177"/>
      <c r="R60" s="177"/>
      <c r="S60" s="177"/>
      <c r="T60" s="177"/>
      <c r="U60" s="177"/>
      <c r="V60" s="177"/>
      <c r="W60" s="177"/>
      <c r="X60" s="219"/>
      <c r="Y60" s="325" t="s">
        <v>12</v>
      </c>
      <c r="Z60" s="533"/>
      <c r="AA60" s="534"/>
      <c r="AB60" s="506"/>
      <c r="AC60" s="506"/>
      <c r="AD60" s="506"/>
      <c r="AE60" s="349"/>
      <c r="AF60" s="350"/>
      <c r="AG60" s="350"/>
      <c r="AH60" s="350"/>
      <c r="AI60" s="349"/>
      <c r="AJ60" s="350"/>
      <c r="AK60" s="350"/>
      <c r="AL60" s="350"/>
      <c r="AM60" s="349"/>
      <c r="AN60" s="350"/>
      <c r="AO60" s="350"/>
      <c r="AP60" s="350"/>
      <c r="AQ60" s="152"/>
      <c r="AR60" s="153"/>
      <c r="AS60" s="153"/>
      <c r="AT60" s="154"/>
      <c r="AU60" s="350"/>
      <c r="AV60" s="350"/>
      <c r="AW60" s="350"/>
      <c r="AX60" s="351"/>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1"/>
      <c r="Q61" s="221"/>
      <c r="R61" s="221"/>
      <c r="S61" s="221"/>
      <c r="T61" s="221"/>
      <c r="U61" s="221"/>
      <c r="V61" s="221"/>
      <c r="W61" s="221"/>
      <c r="X61" s="222"/>
      <c r="Y61" s="289" t="s">
        <v>53</v>
      </c>
      <c r="Z61" s="284"/>
      <c r="AA61" s="285"/>
      <c r="AB61" s="671"/>
      <c r="AC61" s="671"/>
      <c r="AD61" s="671"/>
      <c r="AE61" s="349"/>
      <c r="AF61" s="350"/>
      <c r="AG61" s="350"/>
      <c r="AH61" s="350"/>
      <c r="AI61" s="349"/>
      <c r="AJ61" s="350"/>
      <c r="AK61" s="350"/>
      <c r="AL61" s="350"/>
      <c r="AM61" s="349"/>
      <c r="AN61" s="350"/>
      <c r="AO61" s="350"/>
      <c r="AP61" s="350"/>
      <c r="AQ61" s="152"/>
      <c r="AR61" s="153"/>
      <c r="AS61" s="153"/>
      <c r="AT61" s="154"/>
      <c r="AU61" s="350"/>
      <c r="AV61" s="350"/>
      <c r="AW61" s="350"/>
      <c r="AX61" s="351"/>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0"/>
      <c r="Q62" s="180"/>
      <c r="R62" s="180"/>
      <c r="S62" s="180"/>
      <c r="T62" s="180"/>
      <c r="U62" s="180"/>
      <c r="V62" s="180"/>
      <c r="W62" s="180"/>
      <c r="X62" s="224"/>
      <c r="Y62" s="289" t="s">
        <v>13</v>
      </c>
      <c r="Z62" s="284"/>
      <c r="AA62" s="285"/>
      <c r="AB62" s="481" t="s">
        <v>14</v>
      </c>
      <c r="AC62" s="481"/>
      <c r="AD62" s="481"/>
      <c r="AE62" s="349"/>
      <c r="AF62" s="350"/>
      <c r="AG62" s="350"/>
      <c r="AH62" s="350"/>
      <c r="AI62" s="349"/>
      <c r="AJ62" s="350"/>
      <c r="AK62" s="350"/>
      <c r="AL62" s="350"/>
      <c r="AM62" s="349"/>
      <c r="AN62" s="350"/>
      <c r="AO62" s="350"/>
      <c r="AP62" s="350"/>
      <c r="AQ62" s="152"/>
      <c r="AR62" s="153"/>
      <c r="AS62" s="153"/>
      <c r="AT62" s="154"/>
      <c r="AU62" s="350"/>
      <c r="AV62" s="350"/>
      <c r="AW62" s="350"/>
      <c r="AX62" s="351"/>
      <c r="AY62">
        <f t="shared" si="7"/>
        <v>0</v>
      </c>
    </row>
    <row r="63" spans="1:51" ht="23.25" hidden="1" customHeight="1" x14ac:dyDescent="0.15">
      <c r="A63" s="884" t="s">
        <v>298</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270</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265</v>
      </c>
      <c r="X65" s="857"/>
      <c r="Y65" s="860"/>
      <c r="Z65" s="860"/>
      <c r="AA65" s="861"/>
      <c r="AB65" s="854" t="s">
        <v>11</v>
      </c>
      <c r="AC65" s="850"/>
      <c r="AD65" s="851"/>
      <c r="AE65" s="321" t="s">
        <v>308</v>
      </c>
      <c r="AF65" s="321"/>
      <c r="AG65" s="321"/>
      <c r="AH65" s="321"/>
      <c r="AI65" s="321" t="s">
        <v>330</v>
      </c>
      <c r="AJ65" s="321"/>
      <c r="AK65" s="321"/>
      <c r="AL65" s="321"/>
      <c r="AM65" s="321" t="s">
        <v>427</v>
      </c>
      <c r="AN65" s="321"/>
      <c r="AO65" s="321"/>
      <c r="AP65" s="321"/>
      <c r="AQ65" s="201" t="s">
        <v>184</v>
      </c>
      <c r="AR65" s="185"/>
      <c r="AS65" s="185"/>
      <c r="AT65" s="186"/>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1"/>
      <c r="AF66" s="321"/>
      <c r="AG66" s="321"/>
      <c r="AH66" s="321"/>
      <c r="AI66" s="321"/>
      <c r="AJ66" s="321"/>
      <c r="AK66" s="321"/>
      <c r="AL66" s="321"/>
      <c r="AM66" s="321"/>
      <c r="AN66" s="321"/>
      <c r="AO66" s="321"/>
      <c r="AP66" s="321"/>
      <c r="AQ66" s="217" t="s">
        <v>641</v>
      </c>
      <c r="AR66" s="164"/>
      <c r="AS66" s="165" t="s">
        <v>185</v>
      </c>
      <c r="AT66" s="188"/>
      <c r="AU66" s="257" t="s">
        <v>641</v>
      </c>
      <c r="AV66" s="257"/>
      <c r="AW66" s="852" t="s">
        <v>268</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288</v>
      </c>
      <c r="AC67" s="938"/>
      <c r="AD67" s="938"/>
      <c r="AE67" s="349" t="s">
        <v>641</v>
      </c>
      <c r="AF67" s="350"/>
      <c r="AG67" s="350"/>
      <c r="AH67" s="350"/>
      <c r="AI67" s="349" t="s">
        <v>641</v>
      </c>
      <c r="AJ67" s="350"/>
      <c r="AK67" s="350"/>
      <c r="AL67" s="350"/>
      <c r="AM67" s="349" t="s">
        <v>641</v>
      </c>
      <c r="AN67" s="350"/>
      <c r="AO67" s="350"/>
      <c r="AP67" s="350"/>
      <c r="AQ67" s="349" t="s">
        <v>641</v>
      </c>
      <c r="AR67" s="350"/>
      <c r="AS67" s="350"/>
      <c r="AT67" s="803"/>
      <c r="AU67" s="350" t="s">
        <v>641</v>
      </c>
      <c r="AV67" s="350"/>
      <c r="AW67" s="350"/>
      <c r="AX67" s="351"/>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6" t="s">
        <v>53</v>
      </c>
      <c r="Z68" s="116"/>
      <c r="AA68" s="117"/>
      <c r="AB68" s="961" t="s">
        <v>288</v>
      </c>
      <c r="AC68" s="961"/>
      <c r="AD68" s="961"/>
      <c r="AE68" s="349" t="s">
        <v>641</v>
      </c>
      <c r="AF68" s="350"/>
      <c r="AG68" s="350"/>
      <c r="AH68" s="350"/>
      <c r="AI68" s="349" t="s">
        <v>641</v>
      </c>
      <c r="AJ68" s="350"/>
      <c r="AK68" s="350"/>
      <c r="AL68" s="350"/>
      <c r="AM68" s="349" t="s">
        <v>641</v>
      </c>
      <c r="AN68" s="350"/>
      <c r="AO68" s="350"/>
      <c r="AP68" s="350"/>
      <c r="AQ68" s="349" t="s">
        <v>641</v>
      </c>
      <c r="AR68" s="350"/>
      <c r="AS68" s="350"/>
      <c r="AT68" s="803"/>
      <c r="AU68" s="350" t="s">
        <v>641</v>
      </c>
      <c r="AV68" s="350"/>
      <c r="AW68" s="350"/>
      <c r="AX68" s="351"/>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6" t="s">
        <v>13</v>
      </c>
      <c r="Z69" s="116"/>
      <c r="AA69" s="117"/>
      <c r="AB69" s="962" t="s">
        <v>289</v>
      </c>
      <c r="AC69" s="962"/>
      <c r="AD69" s="962"/>
      <c r="AE69" s="357" t="s">
        <v>641</v>
      </c>
      <c r="AF69" s="358"/>
      <c r="AG69" s="358"/>
      <c r="AH69" s="358"/>
      <c r="AI69" s="357" t="s">
        <v>641</v>
      </c>
      <c r="AJ69" s="358"/>
      <c r="AK69" s="358"/>
      <c r="AL69" s="358"/>
      <c r="AM69" s="357" t="s">
        <v>641</v>
      </c>
      <c r="AN69" s="358"/>
      <c r="AO69" s="358"/>
      <c r="AP69" s="358"/>
      <c r="AQ69" s="349" t="s">
        <v>641</v>
      </c>
      <c r="AR69" s="350"/>
      <c r="AS69" s="350"/>
      <c r="AT69" s="803"/>
      <c r="AU69" s="350" t="s">
        <v>641</v>
      </c>
      <c r="AV69" s="350"/>
      <c r="AW69" s="350"/>
      <c r="AX69" s="351"/>
      <c r="AY69">
        <f t="shared" si="8"/>
        <v>0</v>
      </c>
    </row>
    <row r="70" spans="1:51" ht="23.25" hidden="1" customHeight="1" x14ac:dyDescent="0.15">
      <c r="A70" s="838" t="s">
        <v>274</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287</v>
      </c>
      <c r="X70" s="931"/>
      <c r="Y70" s="936" t="s">
        <v>12</v>
      </c>
      <c r="Z70" s="936"/>
      <c r="AA70" s="937"/>
      <c r="AB70" s="938" t="s">
        <v>288</v>
      </c>
      <c r="AC70" s="938"/>
      <c r="AD70" s="938"/>
      <c r="AE70" s="349" t="s">
        <v>641</v>
      </c>
      <c r="AF70" s="350"/>
      <c r="AG70" s="350"/>
      <c r="AH70" s="350"/>
      <c r="AI70" s="349" t="s">
        <v>641</v>
      </c>
      <c r="AJ70" s="350"/>
      <c r="AK70" s="350"/>
      <c r="AL70" s="350"/>
      <c r="AM70" s="349" t="s">
        <v>641</v>
      </c>
      <c r="AN70" s="350"/>
      <c r="AO70" s="350"/>
      <c r="AP70" s="350"/>
      <c r="AQ70" s="349" t="s">
        <v>641</v>
      </c>
      <c r="AR70" s="350"/>
      <c r="AS70" s="350"/>
      <c r="AT70" s="803"/>
      <c r="AU70" s="350" t="s">
        <v>641</v>
      </c>
      <c r="AV70" s="350"/>
      <c r="AW70" s="350"/>
      <c r="AX70" s="351"/>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6" t="s">
        <v>53</v>
      </c>
      <c r="Z71" s="116"/>
      <c r="AA71" s="117"/>
      <c r="AB71" s="961" t="s">
        <v>288</v>
      </c>
      <c r="AC71" s="961"/>
      <c r="AD71" s="961"/>
      <c r="AE71" s="349" t="s">
        <v>641</v>
      </c>
      <c r="AF71" s="350"/>
      <c r="AG71" s="350"/>
      <c r="AH71" s="350"/>
      <c r="AI71" s="349" t="s">
        <v>641</v>
      </c>
      <c r="AJ71" s="350"/>
      <c r="AK71" s="350"/>
      <c r="AL71" s="350"/>
      <c r="AM71" s="349" t="s">
        <v>641</v>
      </c>
      <c r="AN71" s="350"/>
      <c r="AO71" s="350"/>
      <c r="AP71" s="350"/>
      <c r="AQ71" s="349" t="s">
        <v>641</v>
      </c>
      <c r="AR71" s="350"/>
      <c r="AS71" s="350"/>
      <c r="AT71" s="803"/>
      <c r="AU71" s="350" t="s">
        <v>641</v>
      </c>
      <c r="AV71" s="350"/>
      <c r="AW71" s="350"/>
      <c r="AX71" s="351"/>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6" t="s">
        <v>13</v>
      </c>
      <c r="Z72" s="116"/>
      <c r="AA72" s="117"/>
      <c r="AB72" s="962" t="s">
        <v>289</v>
      </c>
      <c r="AC72" s="962"/>
      <c r="AD72" s="962"/>
      <c r="AE72" s="357" t="s">
        <v>641</v>
      </c>
      <c r="AF72" s="358"/>
      <c r="AG72" s="358"/>
      <c r="AH72" s="358"/>
      <c r="AI72" s="357" t="s">
        <v>641</v>
      </c>
      <c r="AJ72" s="358"/>
      <c r="AK72" s="358"/>
      <c r="AL72" s="358"/>
      <c r="AM72" s="357" t="s">
        <v>641</v>
      </c>
      <c r="AN72" s="358"/>
      <c r="AO72" s="358"/>
      <c r="AP72" s="925"/>
      <c r="AQ72" s="349" t="s">
        <v>641</v>
      </c>
      <c r="AR72" s="350"/>
      <c r="AS72" s="350"/>
      <c r="AT72" s="803"/>
      <c r="AU72" s="350" t="s">
        <v>641</v>
      </c>
      <c r="AV72" s="350"/>
      <c r="AW72" s="350"/>
      <c r="AX72" s="351"/>
      <c r="AY72">
        <f t="shared" si="8"/>
        <v>0</v>
      </c>
    </row>
    <row r="73" spans="1:51" ht="18.75" hidden="1" customHeight="1" x14ac:dyDescent="0.15">
      <c r="A73" s="824" t="s">
        <v>270</v>
      </c>
      <c r="B73" s="825"/>
      <c r="C73" s="825"/>
      <c r="D73" s="825"/>
      <c r="E73" s="825"/>
      <c r="F73" s="826"/>
      <c r="G73" s="795"/>
      <c r="H73" s="185" t="s">
        <v>145</v>
      </c>
      <c r="I73" s="185"/>
      <c r="J73" s="185"/>
      <c r="K73" s="185"/>
      <c r="L73" s="185"/>
      <c r="M73" s="185"/>
      <c r="N73" s="185"/>
      <c r="O73" s="186"/>
      <c r="P73" s="201" t="s">
        <v>58</v>
      </c>
      <c r="Q73" s="185"/>
      <c r="R73" s="185"/>
      <c r="S73" s="185"/>
      <c r="T73" s="185"/>
      <c r="U73" s="185"/>
      <c r="V73" s="185"/>
      <c r="W73" s="185"/>
      <c r="X73" s="186"/>
      <c r="Y73" s="797"/>
      <c r="Z73" s="798"/>
      <c r="AA73" s="799"/>
      <c r="AB73" s="201" t="s">
        <v>11</v>
      </c>
      <c r="AC73" s="185"/>
      <c r="AD73" s="186"/>
      <c r="AE73" s="321" t="s">
        <v>308</v>
      </c>
      <c r="AF73" s="321"/>
      <c r="AG73" s="321"/>
      <c r="AH73" s="321"/>
      <c r="AI73" s="321" t="s">
        <v>330</v>
      </c>
      <c r="AJ73" s="321"/>
      <c r="AK73" s="321"/>
      <c r="AL73" s="321"/>
      <c r="AM73" s="321" t="s">
        <v>427</v>
      </c>
      <c r="AN73" s="321"/>
      <c r="AO73" s="321"/>
      <c r="AP73" s="321"/>
      <c r="AQ73" s="201" t="s">
        <v>184</v>
      </c>
      <c r="AR73" s="185"/>
      <c r="AS73" s="185"/>
      <c r="AT73" s="186"/>
      <c r="AU73" s="259" t="s">
        <v>133</v>
      </c>
      <c r="AV73" s="162"/>
      <c r="AW73" s="162"/>
      <c r="AX73" s="163"/>
      <c r="AY73">
        <f>COUNTA($H$75)</f>
        <v>0</v>
      </c>
    </row>
    <row r="74" spans="1:51" ht="18.75" hidden="1" customHeight="1" x14ac:dyDescent="0.15">
      <c r="A74" s="827"/>
      <c r="B74" s="828"/>
      <c r="C74" s="828"/>
      <c r="D74" s="828"/>
      <c r="E74" s="828"/>
      <c r="F74" s="829"/>
      <c r="G74" s="796"/>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1"/>
      <c r="AF74" s="321"/>
      <c r="AG74" s="321"/>
      <c r="AH74" s="321"/>
      <c r="AI74" s="321"/>
      <c r="AJ74" s="321"/>
      <c r="AK74" s="321"/>
      <c r="AL74" s="321"/>
      <c r="AM74" s="321"/>
      <c r="AN74" s="321"/>
      <c r="AO74" s="321"/>
      <c r="AP74" s="321"/>
      <c r="AQ74" s="217"/>
      <c r="AR74" s="164"/>
      <c r="AS74" s="165" t="s">
        <v>185</v>
      </c>
      <c r="AT74" s="188"/>
      <c r="AU74" s="217"/>
      <c r="AV74" s="164"/>
      <c r="AW74" s="165" t="s">
        <v>175</v>
      </c>
      <c r="AX74" s="166"/>
      <c r="AY74">
        <f>$AY$73</f>
        <v>0</v>
      </c>
    </row>
    <row r="75" spans="1:51" ht="23.25" hidden="1" customHeight="1" x14ac:dyDescent="0.15">
      <c r="A75" s="827"/>
      <c r="B75" s="828"/>
      <c r="C75" s="828"/>
      <c r="D75" s="828"/>
      <c r="E75" s="828"/>
      <c r="F75" s="829"/>
      <c r="G75" s="770"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0"/>
      <c r="AV75" s="350"/>
      <c r="AW75" s="350"/>
      <c r="AX75" s="351"/>
      <c r="AY75">
        <f t="shared" ref="AY75:AY78" si="9">$AY$73</f>
        <v>0</v>
      </c>
    </row>
    <row r="76" spans="1:51" ht="23.25" hidden="1" customHeight="1" x14ac:dyDescent="0.15">
      <c r="A76" s="827"/>
      <c r="B76" s="828"/>
      <c r="C76" s="828"/>
      <c r="D76" s="828"/>
      <c r="E76" s="828"/>
      <c r="F76" s="829"/>
      <c r="G76" s="771"/>
      <c r="H76" s="221"/>
      <c r="I76" s="221"/>
      <c r="J76" s="221"/>
      <c r="K76" s="221"/>
      <c r="L76" s="221"/>
      <c r="M76" s="221"/>
      <c r="N76" s="221"/>
      <c r="O76" s="222"/>
      <c r="P76" s="221"/>
      <c r="Q76" s="221"/>
      <c r="R76" s="221"/>
      <c r="S76" s="221"/>
      <c r="T76" s="221"/>
      <c r="U76" s="221"/>
      <c r="V76" s="221"/>
      <c r="W76" s="221"/>
      <c r="X76" s="222"/>
      <c r="Y76" s="198"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0"/>
      <c r="AV76" s="350"/>
      <c r="AW76" s="350"/>
      <c r="AX76" s="351"/>
      <c r="AY76">
        <f t="shared" si="9"/>
        <v>0</v>
      </c>
    </row>
    <row r="77" spans="1:51" ht="23.25" hidden="1" customHeight="1" x14ac:dyDescent="0.15">
      <c r="A77" s="827"/>
      <c r="B77" s="828"/>
      <c r="C77" s="828"/>
      <c r="D77" s="828"/>
      <c r="E77" s="828"/>
      <c r="F77" s="829"/>
      <c r="G77" s="772"/>
      <c r="H77" s="180"/>
      <c r="I77" s="180"/>
      <c r="J77" s="180"/>
      <c r="K77" s="180"/>
      <c r="L77" s="180"/>
      <c r="M77" s="180"/>
      <c r="N77" s="180"/>
      <c r="O77" s="224"/>
      <c r="P77" s="221"/>
      <c r="Q77" s="221"/>
      <c r="R77" s="221"/>
      <c r="S77" s="221"/>
      <c r="T77" s="221"/>
      <c r="U77" s="221"/>
      <c r="V77" s="221"/>
      <c r="W77" s="221"/>
      <c r="X77" s="222"/>
      <c r="Y77" s="201" t="s">
        <v>13</v>
      </c>
      <c r="Z77" s="185"/>
      <c r="AA77" s="186"/>
      <c r="AB77" s="199" t="s">
        <v>14</v>
      </c>
      <c r="AC77" s="199"/>
      <c r="AD77" s="199"/>
      <c r="AE77" s="353"/>
      <c r="AF77" s="354"/>
      <c r="AG77" s="354"/>
      <c r="AH77" s="354"/>
      <c r="AI77" s="353"/>
      <c r="AJ77" s="354"/>
      <c r="AK77" s="354"/>
      <c r="AL77" s="354"/>
      <c r="AM77" s="353"/>
      <c r="AN77" s="354"/>
      <c r="AO77" s="354"/>
      <c r="AP77" s="354"/>
      <c r="AQ77" s="152"/>
      <c r="AR77" s="153"/>
      <c r="AS77" s="153"/>
      <c r="AT77" s="154"/>
      <c r="AU77" s="350"/>
      <c r="AV77" s="350"/>
      <c r="AW77" s="350"/>
      <c r="AX77" s="351"/>
      <c r="AY77">
        <f t="shared" si="9"/>
        <v>0</v>
      </c>
    </row>
    <row r="78" spans="1:51" ht="69.75" hidden="1" customHeight="1" x14ac:dyDescent="0.15">
      <c r="A78" s="899" t="s">
        <v>301</v>
      </c>
      <c r="B78" s="900"/>
      <c r="C78" s="900"/>
      <c r="D78" s="900"/>
      <c r="E78" s="897" t="s">
        <v>248</v>
      </c>
      <c r="F78" s="898"/>
      <c r="G78" s="45" t="s">
        <v>187</v>
      </c>
      <c r="H78" s="781"/>
      <c r="I78" s="231"/>
      <c r="J78" s="231"/>
      <c r="K78" s="231"/>
      <c r="L78" s="231"/>
      <c r="M78" s="231"/>
      <c r="N78" s="231"/>
      <c r="O78" s="782"/>
      <c r="P78" s="248"/>
      <c r="Q78" s="248"/>
      <c r="R78" s="248"/>
      <c r="S78" s="248"/>
      <c r="T78" s="248"/>
      <c r="U78" s="248"/>
      <c r="V78" s="248"/>
      <c r="W78" s="248"/>
      <c r="X78" s="248"/>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2" t="s">
        <v>264</v>
      </c>
      <c r="AP79" s="113"/>
      <c r="AQ79" s="113"/>
      <c r="AR79" s="62" t="s">
        <v>262</v>
      </c>
      <c r="AS79" s="112"/>
      <c r="AT79" s="113"/>
      <c r="AU79" s="113"/>
      <c r="AV79" s="113"/>
      <c r="AW79" s="113"/>
      <c r="AX79" s="114"/>
      <c r="AY79">
        <f>COUNTIF($AR$79,"☑")</f>
        <v>0</v>
      </c>
    </row>
    <row r="80" spans="1:51" ht="18.75" customHeight="1" x14ac:dyDescent="0.15">
      <c r="A80" s="503" t="s">
        <v>146</v>
      </c>
      <c r="B80" s="833" t="s">
        <v>261</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620</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1</v>
      </c>
    </row>
    <row r="81" spans="1:60" ht="22.5" customHeight="1" x14ac:dyDescent="0.15">
      <c r="A81" s="504"/>
      <c r="B81" s="836"/>
      <c r="C81" s="535"/>
      <c r="D81" s="535"/>
      <c r="E81" s="535"/>
      <c r="F81" s="536"/>
      <c r="G81" s="361"/>
      <c r="H81" s="361"/>
      <c r="I81" s="361"/>
      <c r="J81" s="361"/>
      <c r="K81" s="361"/>
      <c r="L81" s="361"/>
      <c r="M81" s="361"/>
      <c r="N81" s="361"/>
      <c r="O81" s="361"/>
      <c r="P81" s="361"/>
      <c r="Q81" s="361"/>
      <c r="R81" s="361"/>
      <c r="S81" s="361"/>
      <c r="T81" s="361"/>
      <c r="U81" s="361"/>
      <c r="V81" s="361"/>
      <c r="W81" s="361"/>
      <c r="X81" s="361"/>
      <c r="Y81" s="361"/>
      <c r="Z81" s="361"/>
      <c r="AA81" s="551"/>
      <c r="AB81" s="563"/>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2.5" customHeight="1" x14ac:dyDescent="0.15">
      <c r="A82" s="504"/>
      <c r="B82" s="836"/>
      <c r="C82" s="535"/>
      <c r="D82" s="535"/>
      <c r="E82" s="535"/>
      <c r="F82" s="536"/>
      <c r="G82" s="485" t="s">
        <v>643</v>
      </c>
      <c r="H82" s="485"/>
      <c r="I82" s="485"/>
      <c r="J82" s="485"/>
      <c r="K82" s="485"/>
      <c r="L82" s="485"/>
      <c r="M82" s="485"/>
      <c r="N82" s="485"/>
      <c r="O82" s="485"/>
      <c r="P82" s="485"/>
      <c r="Q82" s="485"/>
      <c r="R82" s="485"/>
      <c r="S82" s="485"/>
      <c r="T82" s="485"/>
      <c r="U82" s="485"/>
      <c r="V82" s="485"/>
      <c r="W82" s="485"/>
      <c r="X82" s="485"/>
      <c r="Y82" s="485"/>
      <c r="Z82" s="485"/>
      <c r="AA82" s="741"/>
      <c r="AB82" s="484" t="s">
        <v>642</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1</v>
      </c>
    </row>
    <row r="83" spans="1:60" ht="22.5" customHeight="1" x14ac:dyDescent="0.15">
      <c r="A83" s="504"/>
      <c r="B83" s="836"/>
      <c r="C83" s="535"/>
      <c r="D83" s="535"/>
      <c r="E83" s="535"/>
      <c r="F83" s="536"/>
      <c r="G83" s="488"/>
      <c r="H83" s="488"/>
      <c r="I83" s="488"/>
      <c r="J83" s="488"/>
      <c r="K83" s="488"/>
      <c r="L83" s="488"/>
      <c r="M83" s="488"/>
      <c r="N83" s="488"/>
      <c r="O83" s="488"/>
      <c r="P83" s="488"/>
      <c r="Q83" s="488"/>
      <c r="R83" s="488"/>
      <c r="S83" s="488"/>
      <c r="T83" s="488"/>
      <c r="U83" s="488"/>
      <c r="V83" s="488"/>
      <c r="W83" s="488"/>
      <c r="X83" s="488"/>
      <c r="Y83" s="488"/>
      <c r="Z83" s="488"/>
      <c r="AA83" s="742"/>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1</v>
      </c>
    </row>
    <row r="84" spans="1:60" ht="19.5" customHeight="1" x14ac:dyDescent="0.15">
      <c r="A84" s="504"/>
      <c r="B84" s="837"/>
      <c r="C84" s="537"/>
      <c r="D84" s="537"/>
      <c r="E84" s="537"/>
      <c r="F84" s="538"/>
      <c r="G84" s="491"/>
      <c r="H84" s="491"/>
      <c r="I84" s="491"/>
      <c r="J84" s="491"/>
      <c r="K84" s="491"/>
      <c r="L84" s="491"/>
      <c r="M84" s="491"/>
      <c r="N84" s="491"/>
      <c r="O84" s="491"/>
      <c r="P84" s="491"/>
      <c r="Q84" s="491"/>
      <c r="R84" s="491"/>
      <c r="S84" s="491"/>
      <c r="T84" s="491"/>
      <c r="U84" s="491"/>
      <c r="V84" s="491"/>
      <c r="W84" s="491"/>
      <c r="X84" s="491"/>
      <c r="Y84" s="491"/>
      <c r="Z84" s="491"/>
      <c r="AA84" s="743"/>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1</v>
      </c>
    </row>
    <row r="85" spans="1:60" ht="18.75" customHeight="1" x14ac:dyDescent="0.15">
      <c r="A85" s="504"/>
      <c r="B85" s="535" t="s">
        <v>144</v>
      </c>
      <c r="C85" s="535"/>
      <c r="D85" s="535"/>
      <c r="E85" s="535"/>
      <c r="F85" s="536"/>
      <c r="G85" s="783" t="s">
        <v>60</v>
      </c>
      <c r="H85" s="768"/>
      <c r="I85" s="768"/>
      <c r="J85" s="768"/>
      <c r="K85" s="768"/>
      <c r="L85" s="768"/>
      <c r="M85" s="768"/>
      <c r="N85" s="768"/>
      <c r="O85" s="769"/>
      <c r="P85" s="767" t="s">
        <v>62</v>
      </c>
      <c r="Q85" s="768"/>
      <c r="R85" s="768"/>
      <c r="S85" s="768"/>
      <c r="T85" s="768"/>
      <c r="U85" s="768"/>
      <c r="V85" s="768"/>
      <c r="W85" s="768"/>
      <c r="X85" s="769"/>
      <c r="Y85" s="189"/>
      <c r="Z85" s="190"/>
      <c r="AA85" s="191"/>
      <c r="AB85" s="442" t="s">
        <v>11</v>
      </c>
      <c r="AC85" s="443"/>
      <c r="AD85" s="444"/>
      <c r="AE85" s="321" t="s">
        <v>308</v>
      </c>
      <c r="AF85" s="321"/>
      <c r="AG85" s="321"/>
      <c r="AH85" s="321"/>
      <c r="AI85" s="321" t="s">
        <v>330</v>
      </c>
      <c r="AJ85" s="321"/>
      <c r="AK85" s="321"/>
      <c r="AL85" s="321"/>
      <c r="AM85" s="321" t="s">
        <v>427</v>
      </c>
      <c r="AN85" s="321"/>
      <c r="AO85" s="321"/>
      <c r="AP85" s="321"/>
      <c r="AQ85" s="201" t="s">
        <v>184</v>
      </c>
      <c r="AR85" s="185"/>
      <c r="AS85" s="185"/>
      <c r="AT85" s="186"/>
      <c r="AU85" s="355" t="s">
        <v>133</v>
      </c>
      <c r="AV85" s="355"/>
      <c r="AW85" s="355"/>
      <c r="AX85" s="356"/>
      <c r="AY85">
        <f t="shared" si="10"/>
        <v>1</v>
      </c>
      <c r="AZ85" s="10"/>
      <c r="BA85" s="10"/>
      <c r="BB85" s="10"/>
      <c r="BC85" s="10"/>
    </row>
    <row r="86" spans="1:60" ht="18.75" customHeight="1" x14ac:dyDescent="0.15">
      <c r="A86" s="504"/>
      <c r="B86" s="535"/>
      <c r="C86" s="535"/>
      <c r="D86" s="535"/>
      <c r="E86" s="535"/>
      <c r="F86" s="536"/>
      <c r="G86" s="550"/>
      <c r="H86" s="361"/>
      <c r="I86" s="361"/>
      <c r="J86" s="361"/>
      <c r="K86" s="361"/>
      <c r="L86" s="361"/>
      <c r="M86" s="361"/>
      <c r="N86" s="361"/>
      <c r="O86" s="551"/>
      <c r="P86" s="563"/>
      <c r="Q86" s="361"/>
      <c r="R86" s="361"/>
      <c r="S86" s="361"/>
      <c r="T86" s="361"/>
      <c r="U86" s="361"/>
      <c r="V86" s="361"/>
      <c r="W86" s="361"/>
      <c r="X86" s="551"/>
      <c r="Y86" s="189"/>
      <c r="Z86" s="190"/>
      <c r="AA86" s="191"/>
      <c r="AB86" s="318"/>
      <c r="AC86" s="319"/>
      <c r="AD86" s="320"/>
      <c r="AE86" s="321"/>
      <c r="AF86" s="321"/>
      <c r="AG86" s="321"/>
      <c r="AH86" s="321"/>
      <c r="AI86" s="321"/>
      <c r="AJ86" s="321"/>
      <c r="AK86" s="321"/>
      <c r="AL86" s="321"/>
      <c r="AM86" s="321"/>
      <c r="AN86" s="321"/>
      <c r="AO86" s="321"/>
      <c r="AP86" s="321"/>
      <c r="AQ86" s="256">
        <v>3</v>
      </c>
      <c r="AR86" s="257"/>
      <c r="AS86" s="165" t="s">
        <v>185</v>
      </c>
      <c r="AT86" s="188"/>
      <c r="AU86" s="257" t="s">
        <v>641</v>
      </c>
      <c r="AV86" s="257"/>
      <c r="AW86" s="361" t="s">
        <v>175</v>
      </c>
      <c r="AX86" s="362"/>
      <c r="AY86">
        <f t="shared" si="10"/>
        <v>1</v>
      </c>
      <c r="AZ86" s="10"/>
      <c r="BA86" s="10"/>
      <c r="BB86" s="10"/>
      <c r="BC86" s="10"/>
      <c r="BD86" s="10"/>
      <c r="BE86" s="10"/>
      <c r="BF86" s="10"/>
      <c r="BG86" s="10"/>
      <c r="BH86" s="10"/>
    </row>
    <row r="87" spans="1:60" ht="23.25" customHeight="1" x14ac:dyDescent="0.15">
      <c r="A87" s="504"/>
      <c r="B87" s="535"/>
      <c r="C87" s="535"/>
      <c r="D87" s="535"/>
      <c r="E87" s="535"/>
      <c r="F87" s="536"/>
      <c r="G87" s="218" t="s">
        <v>644</v>
      </c>
      <c r="H87" s="177"/>
      <c r="I87" s="177"/>
      <c r="J87" s="177"/>
      <c r="K87" s="177"/>
      <c r="L87" s="177"/>
      <c r="M87" s="177"/>
      <c r="N87" s="177"/>
      <c r="O87" s="219"/>
      <c r="P87" s="177" t="s">
        <v>645</v>
      </c>
      <c r="Q87" s="788"/>
      <c r="R87" s="788"/>
      <c r="S87" s="788"/>
      <c r="T87" s="788"/>
      <c r="U87" s="788"/>
      <c r="V87" s="788"/>
      <c r="W87" s="788"/>
      <c r="X87" s="789"/>
      <c r="Y87" s="744" t="s">
        <v>61</v>
      </c>
      <c r="Z87" s="745"/>
      <c r="AA87" s="746"/>
      <c r="AB87" s="506" t="s">
        <v>646</v>
      </c>
      <c r="AC87" s="506"/>
      <c r="AD87" s="506"/>
      <c r="AE87" s="349">
        <v>7</v>
      </c>
      <c r="AF87" s="350"/>
      <c r="AG87" s="350"/>
      <c r="AH87" s="350"/>
      <c r="AI87" s="349">
        <v>6</v>
      </c>
      <c r="AJ87" s="350"/>
      <c r="AK87" s="350"/>
      <c r="AL87" s="350"/>
      <c r="AM87" s="349">
        <v>3</v>
      </c>
      <c r="AN87" s="350"/>
      <c r="AO87" s="350"/>
      <c r="AP87" s="350"/>
      <c r="AQ87" s="152" t="s">
        <v>641</v>
      </c>
      <c r="AR87" s="153"/>
      <c r="AS87" s="153"/>
      <c r="AT87" s="154"/>
      <c r="AU87" s="350" t="s">
        <v>641</v>
      </c>
      <c r="AV87" s="350"/>
      <c r="AW87" s="350"/>
      <c r="AX87" s="351"/>
      <c r="AY87">
        <f t="shared" si="10"/>
        <v>1</v>
      </c>
    </row>
    <row r="88" spans="1:60" ht="23.25" customHeight="1" x14ac:dyDescent="0.15">
      <c r="A88" s="504"/>
      <c r="B88" s="535"/>
      <c r="C88" s="535"/>
      <c r="D88" s="535"/>
      <c r="E88" s="535"/>
      <c r="F88" s="536"/>
      <c r="G88" s="220"/>
      <c r="H88" s="221"/>
      <c r="I88" s="221"/>
      <c r="J88" s="221"/>
      <c r="K88" s="221"/>
      <c r="L88" s="221"/>
      <c r="M88" s="221"/>
      <c r="N88" s="221"/>
      <c r="O88" s="222"/>
      <c r="P88" s="790"/>
      <c r="Q88" s="790"/>
      <c r="R88" s="790"/>
      <c r="S88" s="790"/>
      <c r="T88" s="790"/>
      <c r="U88" s="790"/>
      <c r="V88" s="790"/>
      <c r="W88" s="790"/>
      <c r="X88" s="791"/>
      <c r="Y88" s="721" t="s">
        <v>53</v>
      </c>
      <c r="Z88" s="722"/>
      <c r="AA88" s="723"/>
      <c r="AB88" s="671" t="s">
        <v>646</v>
      </c>
      <c r="AC88" s="671"/>
      <c r="AD88" s="671"/>
      <c r="AE88" s="349">
        <v>7</v>
      </c>
      <c r="AF88" s="350"/>
      <c r="AG88" s="350"/>
      <c r="AH88" s="350"/>
      <c r="AI88" s="349">
        <v>6</v>
      </c>
      <c r="AJ88" s="350"/>
      <c r="AK88" s="350"/>
      <c r="AL88" s="350"/>
      <c r="AM88" s="349">
        <v>3</v>
      </c>
      <c r="AN88" s="350"/>
      <c r="AO88" s="350"/>
      <c r="AP88" s="350"/>
      <c r="AQ88" s="152">
        <v>5</v>
      </c>
      <c r="AR88" s="153"/>
      <c r="AS88" s="153"/>
      <c r="AT88" s="154"/>
      <c r="AU88" s="350" t="s">
        <v>641</v>
      </c>
      <c r="AV88" s="350"/>
      <c r="AW88" s="350"/>
      <c r="AX88" s="351"/>
      <c r="AY88">
        <f t="shared" si="10"/>
        <v>1</v>
      </c>
      <c r="AZ88" s="10"/>
      <c r="BA88" s="10"/>
      <c r="BB88" s="10"/>
      <c r="BC88" s="10"/>
    </row>
    <row r="89" spans="1:60" ht="23.25" customHeight="1" thickBot="1" x14ac:dyDescent="0.2">
      <c r="A89" s="504"/>
      <c r="B89" s="537"/>
      <c r="C89" s="537"/>
      <c r="D89" s="537"/>
      <c r="E89" s="537"/>
      <c r="F89" s="538"/>
      <c r="G89" s="223"/>
      <c r="H89" s="180"/>
      <c r="I89" s="180"/>
      <c r="J89" s="180"/>
      <c r="K89" s="180"/>
      <c r="L89" s="180"/>
      <c r="M89" s="180"/>
      <c r="N89" s="180"/>
      <c r="O89" s="224"/>
      <c r="P89" s="290"/>
      <c r="Q89" s="290"/>
      <c r="R89" s="290"/>
      <c r="S89" s="290"/>
      <c r="T89" s="290"/>
      <c r="U89" s="290"/>
      <c r="V89" s="290"/>
      <c r="W89" s="290"/>
      <c r="X89" s="792"/>
      <c r="Y89" s="721" t="s">
        <v>13</v>
      </c>
      <c r="Z89" s="722"/>
      <c r="AA89" s="723"/>
      <c r="AB89" s="445" t="s">
        <v>14</v>
      </c>
      <c r="AC89" s="445"/>
      <c r="AD89" s="445"/>
      <c r="AE89" s="357">
        <v>100</v>
      </c>
      <c r="AF89" s="358"/>
      <c r="AG89" s="358"/>
      <c r="AH89" s="358"/>
      <c r="AI89" s="357">
        <v>100</v>
      </c>
      <c r="AJ89" s="358"/>
      <c r="AK89" s="358"/>
      <c r="AL89" s="358"/>
      <c r="AM89" s="357">
        <v>100</v>
      </c>
      <c r="AN89" s="358"/>
      <c r="AO89" s="358"/>
      <c r="AP89" s="358"/>
      <c r="AQ89" s="152" t="s">
        <v>641</v>
      </c>
      <c r="AR89" s="153"/>
      <c r="AS89" s="153"/>
      <c r="AT89" s="154"/>
      <c r="AU89" s="350" t="s">
        <v>641</v>
      </c>
      <c r="AV89" s="350"/>
      <c r="AW89" s="350"/>
      <c r="AX89" s="351"/>
      <c r="AY89">
        <f t="shared" si="10"/>
        <v>1</v>
      </c>
      <c r="AZ89" s="10"/>
      <c r="BA89" s="10"/>
      <c r="BB89" s="10"/>
      <c r="BC89" s="10"/>
      <c r="BD89" s="10"/>
      <c r="BE89" s="10"/>
      <c r="BF89" s="10"/>
      <c r="BG89" s="10"/>
      <c r="BH89" s="10"/>
    </row>
    <row r="90" spans="1:60" ht="18.75" hidden="1" customHeight="1" x14ac:dyDescent="0.15">
      <c r="A90" s="504"/>
      <c r="B90" s="535" t="s">
        <v>144</v>
      </c>
      <c r="C90" s="535"/>
      <c r="D90" s="535"/>
      <c r="E90" s="535"/>
      <c r="F90" s="536"/>
      <c r="G90" s="783" t="s">
        <v>60</v>
      </c>
      <c r="H90" s="768"/>
      <c r="I90" s="768"/>
      <c r="J90" s="768"/>
      <c r="K90" s="768"/>
      <c r="L90" s="768"/>
      <c r="M90" s="768"/>
      <c r="N90" s="768"/>
      <c r="O90" s="769"/>
      <c r="P90" s="767" t="s">
        <v>62</v>
      </c>
      <c r="Q90" s="768"/>
      <c r="R90" s="768"/>
      <c r="S90" s="768"/>
      <c r="T90" s="768"/>
      <c r="U90" s="768"/>
      <c r="V90" s="768"/>
      <c r="W90" s="768"/>
      <c r="X90" s="769"/>
      <c r="Y90" s="189"/>
      <c r="Z90" s="190"/>
      <c r="AA90" s="191"/>
      <c r="AB90" s="442" t="s">
        <v>11</v>
      </c>
      <c r="AC90" s="443"/>
      <c r="AD90" s="444"/>
      <c r="AE90" s="321" t="s">
        <v>308</v>
      </c>
      <c r="AF90" s="321"/>
      <c r="AG90" s="321"/>
      <c r="AH90" s="321"/>
      <c r="AI90" s="321" t="s">
        <v>330</v>
      </c>
      <c r="AJ90" s="321"/>
      <c r="AK90" s="321"/>
      <c r="AL90" s="321"/>
      <c r="AM90" s="321" t="s">
        <v>427</v>
      </c>
      <c r="AN90" s="321"/>
      <c r="AO90" s="321"/>
      <c r="AP90" s="321"/>
      <c r="AQ90" s="201" t="s">
        <v>184</v>
      </c>
      <c r="AR90" s="185"/>
      <c r="AS90" s="185"/>
      <c r="AT90" s="186"/>
      <c r="AU90" s="355" t="s">
        <v>133</v>
      </c>
      <c r="AV90" s="355"/>
      <c r="AW90" s="355"/>
      <c r="AX90" s="356"/>
      <c r="AY90">
        <f>COUNTA($G$92)</f>
        <v>1</v>
      </c>
    </row>
    <row r="91" spans="1:60" ht="18.75" hidden="1" customHeight="1" x14ac:dyDescent="0.15">
      <c r="A91" s="504"/>
      <c r="B91" s="535"/>
      <c r="C91" s="535"/>
      <c r="D91" s="535"/>
      <c r="E91" s="535"/>
      <c r="F91" s="536"/>
      <c r="G91" s="550"/>
      <c r="H91" s="361"/>
      <c r="I91" s="361"/>
      <c r="J91" s="361"/>
      <c r="K91" s="361"/>
      <c r="L91" s="361"/>
      <c r="M91" s="361"/>
      <c r="N91" s="361"/>
      <c r="O91" s="551"/>
      <c r="P91" s="563"/>
      <c r="Q91" s="361"/>
      <c r="R91" s="361"/>
      <c r="S91" s="361"/>
      <c r="T91" s="361"/>
      <c r="U91" s="361"/>
      <c r="V91" s="361"/>
      <c r="W91" s="361"/>
      <c r="X91" s="551"/>
      <c r="Y91" s="189"/>
      <c r="Z91" s="190"/>
      <c r="AA91" s="191"/>
      <c r="AB91" s="318"/>
      <c r="AC91" s="319"/>
      <c r="AD91" s="320"/>
      <c r="AE91" s="321"/>
      <c r="AF91" s="321"/>
      <c r="AG91" s="321"/>
      <c r="AH91" s="321"/>
      <c r="AI91" s="321"/>
      <c r="AJ91" s="321"/>
      <c r="AK91" s="321"/>
      <c r="AL91" s="321"/>
      <c r="AM91" s="321"/>
      <c r="AN91" s="321"/>
      <c r="AO91" s="321"/>
      <c r="AP91" s="321"/>
      <c r="AQ91" s="256"/>
      <c r="AR91" s="257"/>
      <c r="AS91" s="165" t="s">
        <v>185</v>
      </c>
      <c r="AT91" s="188"/>
      <c r="AU91" s="257"/>
      <c r="AV91" s="257"/>
      <c r="AW91" s="361" t="s">
        <v>175</v>
      </c>
      <c r="AX91" s="362"/>
      <c r="AY91">
        <f>$AY$90</f>
        <v>1</v>
      </c>
      <c r="AZ91" s="10"/>
      <c r="BA91" s="10"/>
      <c r="BB91" s="10"/>
      <c r="BC91" s="10"/>
    </row>
    <row r="92" spans="1:60" ht="23.25" hidden="1" customHeight="1" x14ac:dyDescent="0.15">
      <c r="A92" s="504"/>
      <c r="B92" s="535"/>
      <c r="C92" s="535"/>
      <c r="D92" s="535"/>
      <c r="E92" s="535"/>
      <c r="F92" s="536"/>
      <c r="G92" s="218" t="s">
        <v>641</v>
      </c>
      <c r="H92" s="177"/>
      <c r="I92" s="177"/>
      <c r="J92" s="177"/>
      <c r="K92" s="177"/>
      <c r="L92" s="177"/>
      <c r="M92" s="177"/>
      <c r="N92" s="177"/>
      <c r="O92" s="219"/>
      <c r="P92" s="177" t="s">
        <v>641</v>
      </c>
      <c r="Q92" s="788"/>
      <c r="R92" s="788"/>
      <c r="S92" s="788"/>
      <c r="T92" s="788"/>
      <c r="U92" s="788"/>
      <c r="V92" s="788"/>
      <c r="W92" s="788"/>
      <c r="X92" s="789"/>
      <c r="Y92" s="744" t="s">
        <v>61</v>
      </c>
      <c r="Z92" s="745"/>
      <c r="AA92" s="746"/>
      <c r="AB92" s="506"/>
      <c r="AC92" s="506"/>
      <c r="AD92" s="506"/>
      <c r="AE92" s="349" t="s">
        <v>641</v>
      </c>
      <c r="AF92" s="350"/>
      <c r="AG92" s="350"/>
      <c r="AH92" s="350"/>
      <c r="AI92" s="349" t="s">
        <v>641</v>
      </c>
      <c r="AJ92" s="350"/>
      <c r="AK92" s="350"/>
      <c r="AL92" s="350"/>
      <c r="AM92" s="349" t="s">
        <v>641</v>
      </c>
      <c r="AN92" s="350"/>
      <c r="AO92" s="350"/>
      <c r="AP92" s="350"/>
      <c r="AQ92" s="152" t="s">
        <v>641</v>
      </c>
      <c r="AR92" s="153"/>
      <c r="AS92" s="153"/>
      <c r="AT92" s="154"/>
      <c r="AU92" s="350" t="s">
        <v>641</v>
      </c>
      <c r="AV92" s="350"/>
      <c r="AW92" s="350"/>
      <c r="AX92" s="351"/>
      <c r="AY92">
        <f t="shared" ref="AY92:AY94" si="11">$AY$90</f>
        <v>1</v>
      </c>
      <c r="AZ92" s="10"/>
      <c r="BA92" s="10"/>
      <c r="BB92" s="10"/>
      <c r="BC92" s="10"/>
      <c r="BD92" s="10"/>
      <c r="BE92" s="10"/>
      <c r="BF92" s="10"/>
      <c r="BG92" s="10"/>
      <c r="BH92" s="10"/>
    </row>
    <row r="93" spans="1:60" ht="23.25" hidden="1" customHeight="1" x14ac:dyDescent="0.15">
      <c r="A93" s="504"/>
      <c r="B93" s="535"/>
      <c r="C93" s="535"/>
      <c r="D93" s="535"/>
      <c r="E93" s="535"/>
      <c r="F93" s="536"/>
      <c r="G93" s="220"/>
      <c r="H93" s="221"/>
      <c r="I93" s="221"/>
      <c r="J93" s="221"/>
      <c r="K93" s="221"/>
      <c r="L93" s="221"/>
      <c r="M93" s="221"/>
      <c r="N93" s="221"/>
      <c r="O93" s="222"/>
      <c r="P93" s="790"/>
      <c r="Q93" s="790"/>
      <c r="R93" s="790"/>
      <c r="S93" s="790"/>
      <c r="T93" s="790"/>
      <c r="U93" s="790"/>
      <c r="V93" s="790"/>
      <c r="W93" s="790"/>
      <c r="X93" s="791"/>
      <c r="Y93" s="721" t="s">
        <v>53</v>
      </c>
      <c r="Z93" s="722"/>
      <c r="AA93" s="723"/>
      <c r="AB93" s="671"/>
      <c r="AC93" s="671"/>
      <c r="AD93" s="671"/>
      <c r="AE93" s="349" t="s">
        <v>641</v>
      </c>
      <c r="AF93" s="350"/>
      <c r="AG93" s="350"/>
      <c r="AH93" s="350"/>
      <c r="AI93" s="349" t="s">
        <v>641</v>
      </c>
      <c r="AJ93" s="350"/>
      <c r="AK93" s="350"/>
      <c r="AL93" s="350"/>
      <c r="AM93" s="349" t="s">
        <v>641</v>
      </c>
      <c r="AN93" s="350"/>
      <c r="AO93" s="350"/>
      <c r="AP93" s="350"/>
      <c r="AQ93" s="152" t="s">
        <v>641</v>
      </c>
      <c r="AR93" s="153"/>
      <c r="AS93" s="153"/>
      <c r="AT93" s="154"/>
      <c r="AU93" s="350" t="s">
        <v>641</v>
      </c>
      <c r="AV93" s="350"/>
      <c r="AW93" s="350"/>
      <c r="AX93" s="351"/>
      <c r="AY93">
        <f t="shared" si="11"/>
        <v>1</v>
      </c>
    </row>
    <row r="94" spans="1:60" ht="23.25" hidden="1" customHeight="1" x14ac:dyDescent="0.15">
      <c r="A94" s="504"/>
      <c r="B94" s="537"/>
      <c r="C94" s="537"/>
      <c r="D94" s="537"/>
      <c r="E94" s="537"/>
      <c r="F94" s="538"/>
      <c r="G94" s="223"/>
      <c r="H94" s="180"/>
      <c r="I94" s="180"/>
      <c r="J94" s="180"/>
      <c r="K94" s="180"/>
      <c r="L94" s="180"/>
      <c r="M94" s="180"/>
      <c r="N94" s="180"/>
      <c r="O94" s="224"/>
      <c r="P94" s="290"/>
      <c r="Q94" s="290"/>
      <c r="R94" s="290"/>
      <c r="S94" s="290"/>
      <c r="T94" s="290"/>
      <c r="U94" s="290"/>
      <c r="V94" s="290"/>
      <c r="W94" s="290"/>
      <c r="X94" s="792"/>
      <c r="Y94" s="721" t="s">
        <v>13</v>
      </c>
      <c r="Z94" s="722"/>
      <c r="AA94" s="723"/>
      <c r="AB94" s="445" t="s">
        <v>14</v>
      </c>
      <c r="AC94" s="445"/>
      <c r="AD94" s="445"/>
      <c r="AE94" s="357" t="s">
        <v>641</v>
      </c>
      <c r="AF94" s="358"/>
      <c r="AG94" s="358"/>
      <c r="AH94" s="358"/>
      <c r="AI94" s="357" t="s">
        <v>641</v>
      </c>
      <c r="AJ94" s="358"/>
      <c r="AK94" s="358"/>
      <c r="AL94" s="358"/>
      <c r="AM94" s="357" t="s">
        <v>641</v>
      </c>
      <c r="AN94" s="358"/>
      <c r="AO94" s="358"/>
      <c r="AP94" s="358"/>
      <c r="AQ94" s="152" t="s">
        <v>641</v>
      </c>
      <c r="AR94" s="153"/>
      <c r="AS94" s="153"/>
      <c r="AT94" s="154"/>
      <c r="AU94" s="350" t="s">
        <v>641</v>
      </c>
      <c r="AV94" s="350"/>
      <c r="AW94" s="350"/>
      <c r="AX94" s="351"/>
      <c r="AY94">
        <f t="shared" si="11"/>
        <v>1</v>
      </c>
      <c r="AZ94" s="10"/>
      <c r="BA94" s="10"/>
      <c r="BB94" s="10"/>
      <c r="BC94" s="10"/>
    </row>
    <row r="95" spans="1:60" ht="18.75" hidden="1" customHeight="1" x14ac:dyDescent="0.15">
      <c r="A95" s="504"/>
      <c r="B95" s="535" t="s">
        <v>144</v>
      </c>
      <c r="C95" s="535"/>
      <c r="D95" s="535"/>
      <c r="E95" s="535"/>
      <c r="F95" s="536"/>
      <c r="G95" s="783" t="s">
        <v>60</v>
      </c>
      <c r="H95" s="768"/>
      <c r="I95" s="768"/>
      <c r="J95" s="768"/>
      <c r="K95" s="768"/>
      <c r="L95" s="768"/>
      <c r="M95" s="768"/>
      <c r="N95" s="768"/>
      <c r="O95" s="769"/>
      <c r="P95" s="767" t="s">
        <v>62</v>
      </c>
      <c r="Q95" s="768"/>
      <c r="R95" s="768"/>
      <c r="S95" s="768"/>
      <c r="T95" s="768"/>
      <c r="U95" s="768"/>
      <c r="V95" s="768"/>
      <c r="W95" s="768"/>
      <c r="X95" s="769"/>
      <c r="Y95" s="189"/>
      <c r="Z95" s="190"/>
      <c r="AA95" s="191"/>
      <c r="AB95" s="442" t="s">
        <v>11</v>
      </c>
      <c r="AC95" s="443"/>
      <c r="AD95" s="444"/>
      <c r="AE95" s="321" t="s">
        <v>308</v>
      </c>
      <c r="AF95" s="321"/>
      <c r="AG95" s="321"/>
      <c r="AH95" s="321"/>
      <c r="AI95" s="321" t="s">
        <v>330</v>
      </c>
      <c r="AJ95" s="321"/>
      <c r="AK95" s="321"/>
      <c r="AL95" s="321"/>
      <c r="AM95" s="321" t="s">
        <v>427</v>
      </c>
      <c r="AN95" s="321"/>
      <c r="AO95" s="321"/>
      <c r="AP95" s="321"/>
      <c r="AQ95" s="201" t="s">
        <v>184</v>
      </c>
      <c r="AR95" s="185"/>
      <c r="AS95" s="185"/>
      <c r="AT95" s="186"/>
      <c r="AU95" s="355" t="s">
        <v>133</v>
      </c>
      <c r="AV95" s="355"/>
      <c r="AW95" s="355"/>
      <c r="AX95" s="356"/>
      <c r="AY95">
        <f>COUNTA($G$97)</f>
        <v>1</v>
      </c>
      <c r="AZ95" s="10"/>
      <c r="BA95" s="10"/>
      <c r="BB95" s="10"/>
      <c r="BC95" s="10"/>
      <c r="BD95" s="10"/>
      <c r="BE95" s="10"/>
      <c r="BF95" s="10"/>
      <c r="BG95" s="10"/>
      <c r="BH95" s="10"/>
    </row>
    <row r="96" spans="1:60" ht="18.75" hidden="1" customHeight="1" x14ac:dyDescent="0.15">
      <c r="A96" s="504"/>
      <c r="B96" s="535"/>
      <c r="C96" s="535"/>
      <c r="D96" s="535"/>
      <c r="E96" s="535"/>
      <c r="F96" s="536"/>
      <c r="G96" s="550"/>
      <c r="H96" s="361"/>
      <c r="I96" s="361"/>
      <c r="J96" s="361"/>
      <c r="K96" s="361"/>
      <c r="L96" s="361"/>
      <c r="M96" s="361"/>
      <c r="N96" s="361"/>
      <c r="O96" s="551"/>
      <c r="P96" s="563"/>
      <c r="Q96" s="361"/>
      <c r="R96" s="361"/>
      <c r="S96" s="361"/>
      <c r="T96" s="361"/>
      <c r="U96" s="361"/>
      <c r="V96" s="361"/>
      <c r="W96" s="361"/>
      <c r="X96" s="551"/>
      <c r="Y96" s="189"/>
      <c r="Z96" s="190"/>
      <c r="AA96" s="191"/>
      <c r="AB96" s="318"/>
      <c r="AC96" s="319"/>
      <c r="AD96" s="320"/>
      <c r="AE96" s="321"/>
      <c r="AF96" s="321"/>
      <c r="AG96" s="321"/>
      <c r="AH96" s="321"/>
      <c r="AI96" s="321"/>
      <c r="AJ96" s="321"/>
      <c r="AK96" s="321"/>
      <c r="AL96" s="321"/>
      <c r="AM96" s="321"/>
      <c r="AN96" s="321"/>
      <c r="AO96" s="321"/>
      <c r="AP96" s="321"/>
      <c r="AQ96" s="256"/>
      <c r="AR96" s="257"/>
      <c r="AS96" s="165" t="s">
        <v>185</v>
      </c>
      <c r="AT96" s="188"/>
      <c r="AU96" s="257"/>
      <c r="AV96" s="257"/>
      <c r="AW96" s="361" t="s">
        <v>175</v>
      </c>
      <c r="AX96" s="362"/>
      <c r="AY96">
        <f>$AY$95</f>
        <v>1</v>
      </c>
    </row>
    <row r="97" spans="1:60" ht="23.25" hidden="1" customHeight="1" x14ac:dyDescent="0.15">
      <c r="A97" s="504"/>
      <c r="B97" s="535"/>
      <c r="C97" s="535"/>
      <c r="D97" s="535"/>
      <c r="E97" s="535"/>
      <c r="F97" s="536"/>
      <c r="G97" s="218" t="s">
        <v>641</v>
      </c>
      <c r="H97" s="177"/>
      <c r="I97" s="177"/>
      <c r="J97" s="177"/>
      <c r="K97" s="177"/>
      <c r="L97" s="177"/>
      <c r="M97" s="177"/>
      <c r="N97" s="177"/>
      <c r="O97" s="219"/>
      <c r="P97" s="177" t="s">
        <v>641</v>
      </c>
      <c r="Q97" s="788"/>
      <c r="R97" s="788"/>
      <c r="S97" s="788"/>
      <c r="T97" s="788"/>
      <c r="U97" s="788"/>
      <c r="V97" s="788"/>
      <c r="W97" s="788"/>
      <c r="X97" s="789"/>
      <c r="Y97" s="744" t="s">
        <v>61</v>
      </c>
      <c r="Z97" s="745"/>
      <c r="AA97" s="746"/>
      <c r="AB97" s="391"/>
      <c r="AC97" s="392"/>
      <c r="AD97" s="393"/>
      <c r="AE97" s="349" t="s">
        <v>641</v>
      </c>
      <c r="AF97" s="350"/>
      <c r="AG97" s="350"/>
      <c r="AH97" s="803"/>
      <c r="AI97" s="349" t="s">
        <v>641</v>
      </c>
      <c r="AJ97" s="350"/>
      <c r="AK97" s="350"/>
      <c r="AL97" s="803"/>
      <c r="AM97" s="349" t="s">
        <v>641</v>
      </c>
      <c r="AN97" s="350"/>
      <c r="AO97" s="350"/>
      <c r="AP97" s="350"/>
      <c r="AQ97" s="152" t="s">
        <v>641</v>
      </c>
      <c r="AR97" s="153"/>
      <c r="AS97" s="153"/>
      <c r="AT97" s="154"/>
      <c r="AU97" s="350" t="s">
        <v>641</v>
      </c>
      <c r="AV97" s="350"/>
      <c r="AW97" s="350"/>
      <c r="AX97" s="351"/>
      <c r="AY97">
        <f t="shared" ref="AY97:AY99" si="12">$AY$95</f>
        <v>1</v>
      </c>
      <c r="AZ97" s="10"/>
      <c r="BA97" s="10"/>
      <c r="BB97" s="10"/>
      <c r="BC97" s="10"/>
    </row>
    <row r="98" spans="1:60" ht="23.25" hidden="1" customHeight="1" x14ac:dyDescent="0.15">
      <c r="A98" s="504"/>
      <c r="B98" s="535"/>
      <c r="C98" s="535"/>
      <c r="D98" s="535"/>
      <c r="E98" s="535"/>
      <c r="F98" s="536"/>
      <c r="G98" s="220"/>
      <c r="H98" s="221"/>
      <c r="I98" s="221"/>
      <c r="J98" s="221"/>
      <c r="K98" s="221"/>
      <c r="L98" s="221"/>
      <c r="M98" s="221"/>
      <c r="N98" s="221"/>
      <c r="O98" s="222"/>
      <c r="P98" s="790"/>
      <c r="Q98" s="790"/>
      <c r="R98" s="790"/>
      <c r="S98" s="790"/>
      <c r="T98" s="790"/>
      <c r="U98" s="790"/>
      <c r="V98" s="790"/>
      <c r="W98" s="790"/>
      <c r="X98" s="791"/>
      <c r="Y98" s="721" t="s">
        <v>53</v>
      </c>
      <c r="Z98" s="722"/>
      <c r="AA98" s="723"/>
      <c r="AB98" s="286"/>
      <c r="AC98" s="287"/>
      <c r="AD98" s="288"/>
      <c r="AE98" s="349" t="s">
        <v>641</v>
      </c>
      <c r="AF98" s="350"/>
      <c r="AG98" s="350"/>
      <c r="AH98" s="803"/>
      <c r="AI98" s="349" t="s">
        <v>641</v>
      </c>
      <c r="AJ98" s="350"/>
      <c r="AK98" s="350"/>
      <c r="AL98" s="803"/>
      <c r="AM98" s="349" t="s">
        <v>641</v>
      </c>
      <c r="AN98" s="350"/>
      <c r="AO98" s="350"/>
      <c r="AP98" s="350"/>
      <c r="AQ98" s="152" t="s">
        <v>641</v>
      </c>
      <c r="AR98" s="153"/>
      <c r="AS98" s="153"/>
      <c r="AT98" s="154"/>
      <c r="AU98" s="350" t="s">
        <v>641</v>
      </c>
      <c r="AV98" s="350"/>
      <c r="AW98" s="350"/>
      <c r="AX98" s="351"/>
      <c r="AY98">
        <f t="shared" si="12"/>
        <v>1</v>
      </c>
      <c r="AZ98" s="10"/>
      <c r="BA98" s="10"/>
      <c r="BB98" s="10"/>
      <c r="BC98" s="10"/>
      <c r="BD98" s="10"/>
      <c r="BE98" s="10"/>
      <c r="BF98" s="10"/>
      <c r="BG98" s="10"/>
      <c r="BH98" s="10"/>
    </row>
    <row r="99" spans="1:60" ht="23.25" hidden="1" customHeight="1" thickBot="1" x14ac:dyDescent="0.2">
      <c r="A99" s="505"/>
      <c r="B99" s="867"/>
      <c r="C99" s="867"/>
      <c r="D99" s="867"/>
      <c r="E99" s="867"/>
      <c r="F99" s="868"/>
      <c r="G99" s="793"/>
      <c r="H99" s="234"/>
      <c r="I99" s="234"/>
      <c r="J99" s="234"/>
      <c r="K99" s="234"/>
      <c r="L99" s="234"/>
      <c r="M99" s="234"/>
      <c r="N99" s="234"/>
      <c r="O99" s="794"/>
      <c r="P99" s="830"/>
      <c r="Q99" s="830"/>
      <c r="R99" s="830"/>
      <c r="S99" s="830"/>
      <c r="T99" s="830"/>
      <c r="U99" s="830"/>
      <c r="V99" s="830"/>
      <c r="W99" s="830"/>
      <c r="X99" s="831"/>
      <c r="Y99" s="464" t="s">
        <v>13</v>
      </c>
      <c r="Z99" s="465"/>
      <c r="AA99" s="466"/>
      <c r="AB99" s="446" t="s">
        <v>14</v>
      </c>
      <c r="AC99" s="447"/>
      <c r="AD99" s="448"/>
      <c r="AE99" s="804" t="s">
        <v>641</v>
      </c>
      <c r="AF99" s="805"/>
      <c r="AG99" s="805"/>
      <c r="AH99" s="832"/>
      <c r="AI99" s="804" t="s">
        <v>641</v>
      </c>
      <c r="AJ99" s="805"/>
      <c r="AK99" s="805"/>
      <c r="AL99" s="832"/>
      <c r="AM99" s="804" t="s">
        <v>641</v>
      </c>
      <c r="AN99" s="805"/>
      <c r="AO99" s="805"/>
      <c r="AP99" s="805"/>
      <c r="AQ99" s="806" t="s">
        <v>641</v>
      </c>
      <c r="AR99" s="807"/>
      <c r="AS99" s="807"/>
      <c r="AT99" s="808"/>
      <c r="AU99" s="805" t="s">
        <v>641</v>
      </c>
      <c r="AV99" s="805"/>
      <c r="AW99" s="805"/>
      <c r="AX99" s="809"/>
      <c r="AY99">
        <f t="shared" si="12"/>
        <v>1</v>
      </c>
    </row>
    <row r="100" spans="1:60" ht="31.5" customHeight="1" x14ac:dyDescent="0.15">
      <c r="A100" s="819" t="s">
        <v>271</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49"/>
      <c r="Z100" s="450"/>
      <c r="AA100" s="451"/>
      <c r="AB100" s="844" t="s">
        <v>11</v>
      </c>
      <c r="AC100" s="844"/>
      <c r="AD100" s="844"/>
      <c r="AE100" s="810" t="s">
        <v>308</v>
      </c>
      <c r="AF100" s="811"/>
      <c r="AG100" s="811"/>
      <c r="AH100" s="812"/>
      <c r="AI100" s="810" t="s">
        <v>330</v>
      </c>
      <c r="AJ100" s="811"/>
      <c r="AK100" s="811"/>
      <c r="AL100" s="812"/>
      <c r="AM100" s="810" t="s">
        <v>427</v>
      </c>
      <c r="AN100" s="811"/>
      <c r="AO100" s="811"/>
      <c r="AP100" s="812"/>
      <c r="AQ100" s="913" t="s">
        <v>335</v>
      </c>
      <c r="AR100" s="914"/>
      <c r="AS100" s="914"/>
      <c r="AT100" s="915"/>
      <c r="AU100" s="913" t="s">
        <v>461</v>
      </c>
      <c r="AV100" s="914"/>
      <c r="AW100" s="914"/>
      <c r="AX100" s="916"/>
    </row>
    <row r="101" spans="1:60" ht="23.25" customHeight="1" x14ac:dyDescent="0.15">
      <c r="A101" s="475"/>
      <c r="B101" s="476"/>
      <c r="C101" s="476"/>
      <c r="D101" s="476"/>
      <c r="E101" s="476"/>
      <c r="F101" s="477"/>
      <c r="G101" s="177" t="s">
        <v>647</v>
      </c>
      <c r="H101" s="177"/>
      <c r="I101" s="177"/>
      <c r="J101" s="177"/>
      <c r="K101" s="177"/>
      <c r="L101" s="177"/>
      <c r="M101" s="177"/>
      <c r="N101" s="177"/>
      <c r="O101" s="177"/>
      <c r="P101" s="177"/>
      <c r="Q101" s="177"/>
      <c r="R101" s="177"/>
      <c r="S101" s="177"/>
      <c r="T101" s="177"/>
      <c r="U101" s="177"/>
      <c r="V101" s="177"/>
      <c r="W101" s="177"/>
      <c r="X101" s="219"/>
      <c r="Y101" s="802" t="s">
        <v>54</v>
      </c>
      <c r="Z101" s="707"/>
      <c r="AA101" s="708"/>
      <c r="AB101" s="506" t="s">
        <v>649</v>
      </c>
      <c r="AC101" s="506"/>
      <c r="AD101" s="506"/>
      <c r="AE101" s="344">
        <v>6</v>
      </c>
      <c r="AF101" s="344"/>
      <c r="AG101" s="344"/>
      <c r="AH101" s="344"/>
      <c r="AI101" s="344">
        <v>3</v>
      </c>
      <c r="AJ101" s="344"/>
      <c r="AK101" s="344"/>
      <c r="AL101" s="344"/>
      <c r="AM101" s="344">
        <v>3</v>
      </c>
      <c r="AN101" s="344"/>
      <c r="AO101" s="344"/>
      <c r="AP101" s="344"/>
      <c r="AQ101" s="344" t="s">
        <v>641</v>
      </c>
      <c r="AR101" s="344"/>
      <c r="AS101" s="344"/>
      <c r="AT101" s="344"/>
      <c r="AU101" s="349" t="s">
        <v>641</v>
      </c>
      <c r="AV101" s="350"/>
      <c r="AW101" s="350"/>
      <c r="AX101" s="351"/>
    </row>
    <row r="102" spans="1:60" ht="23.25" customHeight="1" x14ac:dyDescent="0.15">
      <c r="A102" s="478"/>
      <c r="B102" s="479"/>
      <c r="C102" s="479"/>
      <c r="D102" s="479"/>
      <c r="E102" s="479"/>
      <c r="F102" s="480"/>
      <c r="G102" s="180"/>
      <c r="H102" s="180"/>
      <c r="I102" s="180"/>
      <c r="J102" s="180"/>
      <c r="K102" s="180"/>
      <c r="L102" s="180"/>
      <c r="M102" s="180"/>
      <c r="N102" s="180"/>
      <c r="O102" s="180"/>
      <c r="P102" s="180"/>
      <c r="Q102" s="180"/>
      <c r="R102" s="180"/>
      <c r="S102" s="180"/>
      <c r="T102" s="180"/>
      <c r="U102" s="180"/>
      <c r="V102" s="180"/>
      <c r="W102" s="180"/>
      <c r="X102" s="224"/>
      <c r="Y102" s="458" t="s">
        <v>55</v>
      </c>
      <c r="Z102" s="326"/>
      <c r="AA102" s="327"/>
      <c r="AB102" s="506" t="s">
        <v>649</v>
      </c>
      <c r="AC102" s="506"/>
      <c r="AD102" s="506"/>
      <c r="AE102" s="344">
        <v>7</v>
      </c>
      <c r="AF102" s="344"/>
      <c r="AG102" s="344"/>
      <c r="AH102" s="344"/>
      <c r="AI102" s="344">
        <v>6</v>
      </c>
      <c r="AJ102" s="344"/>
      <c r="AK102" s="344"/>
      <c r="AL102" s="344"/>
      <c r="AM102" s="344">
        <v>3</v>
      </c>
      <c r="AN102" s="344"/>
      <c r="AO102" s="344"/>
      <c r="AP102" s="344"/>
      <c r="AQ102" s="344">
        <v>4</v>
      </c>
      <c r="AR102" s="344"/>
      <c r="AS102" s="344"/>
      <c r="AT102" s="344"/>
      <c r="AU102" s="357">
        <v>5</v>
      </c>
      <c r="AV102" s="358"/>
      <c r="AW102" s="358"/>
      <c r="AX102" s="917"/>
    </row>
    <row r="103" spans="1:60" ht="31.5" hidden="1" customHeight="1" x14ac:dyDescent="0.15">
      <c r="A103" s="472" t="s">
        <v>271</v>
      </c>
      <c r="B103" s="473"/>
      <c r="C103" s="473"/>
      <c r="D103" s="473"/>
      <c r="E103" s="473"/>
      <c r="F103" s="474"/>
      <c r="G103" s="722" t="s">
        <v>59</v>
      </c>
      <c r="H103" s="722"/>
      <c r="I103" s="722"/>
      <c r="J103" s="722"/>
      <c r="K103" s="722"/>
      <c r="L103" s="722"/>
      <c r="M103" s="722"/>
      <c r="N103" s="722"/>
      <c r="O103" s="722"/>
      <c r="P103" s="722"/>
      <c r="Q103" s="722"/>
      <c r="R103" s="722"/>
      <c r="S103" s="722"/>
      <c r="T103" s="722"/>
      <c r="U103" s="722"/>
      <c r="V103" s="722"/>
      <c r="W103" s="722"/>
      <c r="X103" s="723"/>
      <c r="Y103" s="452"/>
      <c r="Z103" s="453"/>
      <c r="AA103" s="454"/>
      <c r="AB103" s="289" t="s">
        <v>11</v>
      </c>
      <c r="AC103" s="284"/>
      <c r="AD103" s="285"/>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461</v>
      </c>
      <c r="AV103" s="347"/>
      <c r="AW103" s="347"/>
      <c r="AX103" s="348"/>
      <c r="AY103">
        <f>COUNTA($G$104)</f>
        <v>0</v>
      </c>
    </row>
    <row r="104" spans="1:60" ht="23.25" hidden="1" customHeight="1" x14ac:dyDescent="0.15">
      <c r="A104" s="475"/>
      <c r="B104" s="476"/>
      <c r="C104" s="476"/>
      <c r="D104" s="476"/>
      <c r="E104" s="476"/>
      <c r="F104" s="477"/>
      <c r="G104" s="177"/>
      <c r="H104" s="177"/>
      <c r="I104" s="177"/>
      <c r="J104" s="177"/>
      <c r="K104" s="177"/>
      <c r="L104" s="177"/>
      <c r="M104" s="177"/>
      <c r="N104" s="177"/>
      <c r="O104" s="177"/>
      <c r="P104" s="177"/>
      <c r="Q104" s="177"/>
      <c r="R104" s="177"/>
      <c r="S104" s="177"/>
      <c r="T104" s="177"/>
      <c r="U104" s="177"/>
      <c r="V104" s="177"/>
      <c r="W104" s="177"/>
      <c r="X104" s="219"/>
      <c r="Y104" s="461" t="s">
        <v>54</v>
      </c>
      <c r="Z104" s="462"/>
      <c r="AA104" s="463"/>
      <c r="AB104" s="455"/>
      <c r="AC104" s="456"/>
      <c r="AD104" s="457"/>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8"/>
      <c r="B105" s="479"/>
      <c r="C105" s="479"/>
      <c r="D105" s="479"/>
      <c r="E105" s="479"/>
      <c r="F105" s="480"/>
      <c r="G105" s="180"/>
      <c r="H105" s="180"/>
      <c r="I105" s="180"/>
      <c r="J105" s="180"/>
      <c r="K105" s="180"/>
      <c r="L105" s="180"/>
      <c r="M105" s="180"/>
      <c r="N105" s="180"/>
      <c r="O105" s="180"/>
      <c r="P105" s="180"/>
      <c r="Q105" s="180"/>
      <c r="R105" s="180"/>
      <c r="S105" s="180"/>
      <c r="T105" s="180"/>
      <c r="U105" s="180"/>
      <c r="V105" s="180"/>
      <c r="W105" s="180"/>
      <c r="X105" s="224"/>
      <c r="Y105" s="458" t="s">
        <v>55</v>
      </c>
      <c r="Z105" s="459"/>
      <c r="AA105" s="460"/>
      <c r="AB105" s="391"/>
      <c r="AC105" s="392"/>
      <c r="AD105" s="393"/>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2" t="s">
        <v>271</v>
      </c>
      <c r="B106" s="473"/>
      <c r="C106" s="473"/>
      <c r="D106" s="473"/>
      <c r="E106" s="473"/>
      <c r="F106" s="474"/>
      <c r="G106" s="722" t="s">
        <v>59</v>
      </c>
      <c r="H106" s="722"/>
      <c r="I106" s="722"/>
      <c r="J106" s="722"/>
      <c r="K106" s="722"/>
      <c r="L106" s="722"/>
      <c r="M106" s="722"/>
      <c r="N106" s="722"/>
      <c r="O106" s="722"/>
      <c r="P106" s="722"/>
      <c r="Q106" s="722"/>
      <c r="R106" s="722"/>
      <c r="S106" s="722"/>
      <c r="T106" s="722"/>
      <c r="U106" s="722"/>
      <c r="V106" s="722"/>
      <c r="W106" s="722"/>
      <c r="X106" s="723"/>
      <c r="Y106" s="452"/>
      <c r="Z106" s="453"/>
      <c r="AA106" s="454"/>
      <c r="AB106" s="289" t="s">
        <v>11</v>
      </c>
      <c r="AC106" s="284"/>
      <c r="AD106" s="285"/>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461</v>
      </c>
      <c r="AV106" s="347"/>
      <c r="AW106" s="347"/>
      <c r="AX106" s="348"/>
      <c r="AY106">
        <f>COUNTA($G$107)</f>
        <v>0</v>
      </c>
    </row>
    <row r="107" spans="1:60" ht="23.25" hidden="1" customHeight="1" x14ac:dyDescent="0.15">
      <c r="A107" s="475"/>
      <c r="B107" s="476"/>
      <c r="C107" s="476"/>
      <c r="D107" s="476"/>
      <c r="E107" s="476"/>
      <c r="F107" s="477"/>
      <c r="G107" s="177"/>
      <c r="H107" s="177"/>
      <c r="I107" s="177"/>
      <c r="J107" s="177"/>
      <c r="K107" s="177"/>
      <c r="L107" s="177"/>
      <c r="M107" s="177"/>
      <c r="N107" s="177"/>
      <c r="O107" s="177"/>
      <c r="P107" s="177"/>
      <c r="Q107" s="177"/>
      <c r="R107" s="177"/>
      <c r="S107" s="177"/>
      <c r="T107" s="177"/>
      <c r="U107" s="177"/>
      <c r="V107" s="177"/>
      <c r="W107" s="177"/>
      <c r="X107" s="219"/>
      <c r="Y107" s="461" t="s">
        <v>54</v>
      </c>
      <c r="Z107" s="462"/>
      <c r="AA107" s="463"/>
      <c r="AB107" s="455"/>
      <c r="AC107" s="456"/>
      <c r="AD107" s="457"/>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8"/>
      <c r="B108" s="479"/>
      <c r="C108" s="479"/>
      <c r="D108" s="479"/>
      <c r="E108" s="479"/>
      <c r="F108" s="480"/>
      <c r="G108" s="180"/>
      <c r="H108" s="180"/>
      <c r="I108" s="180"/>
      <c r="J108" s="180"/>
      <c r="K108" s="180"/>
      <c r="L108" s="180"/>
      <c r="M108" s="180"/>
      <c r="N108" s="180"/>
      <c r="O108" s="180"/>
      <c r="P108" s="180"/>
      <c r="Q108" s="180"/>
      <c r="R108" s="180"/>
      <c r="S108" s="180"/>
      <c r="T108" s="180"/>
      <c r="U108" s="180"/>
      <c r="V108" s="180"/>
      <c r="W108" s="180"/>
      <c r="X108" s="224"/>
      <c r="Y108" s="458" t="s">
        <v>55</v>
      </c>
      <c r="Z108" s="459"/>
      <c r="AA108" s="460"/>
      <c r="AB108" s="391"/>
      <c r="AC108" s="392"/>
      <c r="AD108" s="393"/>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2" t="s">
        <v>271</v>
      </c>
      <c r="B109" s="473"/>
      <c r="C109" s="473"/>
      <c r="D109" s="473"/>
      <c r="E109" s="473"/>
      <c r="F109" s="474"/>
      <c r="G109" s="722" t="s">
        <v>59</v>
      </c>
      <c r="H109" s="722"/>
      <c r="I109" s="722"/>
      <c r="J109" s="722"/>
      <c r="K109" s="722"/>
      <c r="L109" s="722"/>
      <c r="M109" s="722"/>
      <c r="N109" s="722"/>
      <c r="O109" s="722"/>
      <c r="P109" s="722"/>
      <c r="Q109" s="722"/>
      <c r="R109" s="722"/>
      <c r="S109" s="722"/>
      <c r="T109" s="722"/>
      <c r="U109" s="722"/>
      <c r="V109" s="722"/>
      <c r="W109" s="722"/>
      <c r="X109" s="723"/>
      <c r="Y109" s="452"/>
      <c r="Z109" s="453"/>
      <c r="AA109" s="454"/>
      <c r="AB109" s="289" t="s">
        <v>11</v>
      </c>
      <c r="AC109" s="284"/>
      <c r="AD109" s="285"/>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461</v>
      </c>
      <c r="AV109" s="347"/>
      <c r="AW109" s="347"/>
      <c r="AX109" s="348"/>
      <c r="AY109">
        <f>COUNTA($G$110)</f>
        <v>0</v>
      </c>
    </row>
    <row r="110" spans="1:60" ht="23.25" hidden="1" customHeight="1" x14ac:dyDescent="0.15">
      <c r="A110" s="475"/>
      <c r="B110" s="476"/>
      <c r="C110" s="476"/>
      <c r="D110" s="476"/>
      <c r="E110" s="476"/>
      <c r="F110" s="477"/>
      <c r="G110" s="177"/>
      <c r="H110" s="177"/>
      <c r="I110" s="177"/>
      <c r="J110" s="177"/>
      <c r="K110" s="177"/>
      <c r="L110" s="177"/>
      <c r="M110" s="177"/>
      <c r="N110" s="177"/>
      <c r="O110" s="177"/>
      <c r="P110" s="177"/>
      <c r="Q110" s="177"/>
      <c r="R110" s="177"/>
      <c r="S110" s="177"/>
      <c r="T110" s="177"/>
      <c r="U110" s="177"/>
      <c r="V110" s="177"/>
      <c r="W110" s="177"/>
      <c r="X110" s="219"/>
      <c r="Y110" s="461" t="s">
        <v>54</v>
      </c>
      <c r="Z110" s="462"/>
      <c r="AA110" s="463"/>
      <c r="AB110" s="455"/>
      <c r="AC110" s="456"/>
      <c r="AD110" s="457"/>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8"/>
      <c r="B111" s="479"/>
      <c r="C111" s="479"/>
      <c r="D111" s="479"/>
      <c r="E111" s="479"/>
      <c r="F111" s="480"/>
      <c r="G111" s="180"/>
      <c r="H111" s="180"/>
      <c r="I111" s="180"/>
      <c r="J111" s="180"/>
      <c r="K111" s="180"/>
      <c r="L111" s="180"/>
      <c r="M111" s="180"/>
      <c r="N111" s="180"/>
      <c r="O111" s="180"/>
      <c r="P111" s="180"/>
      <c r="Q111" s="180"/>
      <c r="R111" s="180"/>
      <c r="S111" s="180"/>
      <c r="T111" s="180"/>
      <c r="U111" s="180"/>
      <c r="V111" s="180"/>
      <c r="W111" s="180"/>
      <c r="X111" s="224"/>
      <c r="Y111" s="458" t="s">
        <v>55</v>
      </c>
      <c r="Z111" s="459"/>
      <c r="AA111" s="460"/>
      <c r="AB111" s="391"/>
      <c r="AC111" s="392"/>
      <c r="AD111" s="393"/>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2" t="s">
        <v>271</v>
      </c>
      <c r="B112" s="473"/>
      <c r="C112" s="473"/>
      <c r="D112" s="473"/>
      <c r="E112" s="473"/>
      <c r="F112" s="474"/>
      <c r="G112" s="722" t="s">
        <v>59</v>
      </c>
      <c r="H112" s="722"/>
      <c r="I112" s="722"/>
      <c r="J112" s="722"/>
      <c r="K112" s="722"/>
      <c r="L112" s="722"/>
      <c r="M112" s="722"/>
      <c r="N112" s="722"/>
      <c r="O112" s="722"/>
      <c r="P112" s="722"/>
      <c r="Q112" s="722"/>
      <c r="R112" s="722"/>
      <c r="S112" s="722"/>
      <c r="T112" s="722"/>
      <c r="U112" s="722"/>
      <c r="V112" s="722"/>
      <c r="W112" s="722"/>
      <c r="X112" s="723"/>
      <c r="Y112" s="452"/>
      <c r="Z112" s="453"/>
      <c r="AA112" s="454"/>
      <c r="AB112" s="289" t="s">
        <v>11</v>
      </c>
      <c r="AC112" s="284"/>
      <c r="AD112" s="285"/>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461</v>
      </c>
      <c r="AV112" s="347"/>
      <c r="AW112" s="347"/>
      <c r="AX112" s="348"/>
      <c r="AY112">
        <f>COUNTA($G$113)</f>
        <v>0</v>
      </c>
    </row>
    <row r="113" spans="1:51" ht="23.25" hidden="1" customHeight="1" x14ac:dyDescent="0.15">
      <c r="A113" s="475"/>
      <c r="B113" s="476"/>
      <c r="C113" s="476"/>
      <c r="D113" s="476"/>
      <c r="E113" s="476"/>
      <c r="F113" s="477"/>
      <c r="G113" s="177"/>
      <c r="H113" s="177"/>
      <c r="I113" s="177"/>
      <c r="J113" s="177"/>
      <c r="K113" s="177"/>
      <c r="L113" s="177"/>
      <c r="M113" s="177"/>
      <c r="N113" s="177"/>
      <c r="O113" s="177"/>
      <c r="P113" s="177"/>
      <c r="Q113" s="177"/>
      <c r="R113" s="177"/>
      <c r="S113" s="177"/>
      <c r="T113" s="177"/>
      <c r="U113" s="177"/>
      <c r="V113" s="177"/>
      <c r="W113" s="177"/>
      <c r="X113" s="219"/>
      <c r="Y113" s="461" t="s">
        <v>54</v>
      </c>
      <c r="Z113" s="462"/>
      <c r="AA113" s="463"/>
      <c r="AB113" s="455"/>
      <c r="AC113" s="456"/>
      <c r="AD113" s="457"/>
      <c r="AE113" s="344"/>
      <c r="AF113" s="344"/>
      <c r="AG113" s="344"/>
      <c r="AH113" s="344"/>
      <c r="AI113" s="344"/>
      <c r="AJ113" s="344"/>
      <c r="AK113" s="344"/>
      <c r="AL113" s="344"/>
      <c r="AM113" s="344"/>
      <c r="AN113" s="344"/>
      <c r="AO113" s="344"/>
      <c r="AP113" s="344"/>
      <c r="AQ113" s="349"/>
      <c r="AR113" s="350"/>
      <c r="AS113" s="350"/>
      <c r="AT113" s="803"/>
      <c r="AU113" s="344"/>
      <c r="AV113" s="344"/>
      <c r="AW113" s="344"/>
      <c r="AX113" s="345"/>
      <c r="AY113">
        <f>$AY$112</f>
        <v>0</v>
      </c>
    </row>
    <row r="114" spans="1:51" ht="23.25" hidden="1" customHeight="1" x14ac:dyDescent="0.15">
      <c r="A114" s="478"/>
      <c r="B114" s="479"/>
      <c r="C114" s="479"/>
      <c r="D114" s="479"/>
      <c r="E114" s="479"/>
      <c r="F114" s="480"/>
      <c r="G114" s="180"/>
      <c r="H114" s="180"/>
      <c r="I114" s="180"/>
      <c r="J114" s="180"/>
      <c r="K114" s="180"/>
      <c r="L114" s="180"/>
      <c r="M114" s="180"/>
      <c r="N114" s="180"/>
      <c r="O114" s="180"/>
      <c r="P114" s="180"/>
      <c r="Q114" s="180"/>
      <c r="R114" s="180"/>
      <c r="S114" s="180"/>
      <c r="T114" s="180"/>
      <c r="U114" s="180"/>
      <c r="V114" s="180"/>
      <c r="W114" s="180"/>
      <c r="X114" s="224"/>
      <c r="Y114" s="458" t="s">
        <v>55</v>
      </c>
      <c r="Z114" s="459"/>
      <c r="AA114" s="460"/>
      <c r="AB114" s="391"/>
      <c r="AC114" s="392"/>
      <c r="AD114" s="393"/>
      <c r="AE114" s="352"/>
      <c r="AF114" s="352"/>
      <c r="AG114" s="352"/>
      <c r="AH114" s="352"/>
      <c r="AI114" s="352"/>
      <c r="AJ114" s="352"/>
      <c r="AK114" s="352"/>
      <c r="AL114" s="352"/>
      <c r="AM114" s="352"/>
      <c r="AN114" s="352"/>
      <c r="AO114" s="352"/>
      <c r="AP114" s="352"/>
      <c r="AQ114" s="349"/>
      <c r="AR114" s="350"/>
      <c r="AS114" s="350"/>
      <c r="AT114" s="803"/>
      <c r="AU114" s="349"/>
      <c r="AV114" s="350"/>
      <c r="AW114" s="350"/>
      <c r="AX114" s="351"/>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7"/>
      <c r="Z115" s="468"/>
      <c r="AA115" s="469"/>
      <c r="AB115" s="289" t="s">
        <v>11</v>
      </c>
      <c r="AC115" s="284"/>
      <c r="AD115" s="285"/>
      <c r="AE115" s="321" t="s">
        <v>308</v>
      </c>
      <c r="AF115" s="321"/>
      <c r="AG115" s="321"/>
      <c r="AH115" s="321"/>
      <c r="AI115" s="321" t="s">
        <v>330</v>
      </c>
      <c r="AJ115" s="321"/>
      <c r="AK115" s="321"/>
      <c r="AL115" s="321"/>
      <c r="AM115" s="321" t="s">
        <v>427</v>
      </c>
      <c r="AN115" s="321"/>
      <c r="AO115" s="321"/>
      <c r="AP115" s="321"/>
      <c r="AQ115" s="322" t="s">
        <v>462</v>
      </c>
      <c r="AR115" s="323"/>
      <c r="AS115" s="323"/>
      <c r="AT115" s="323"/>
      <c r="AU115" s="323"/>
      <c r="AV115" s="323"/>
      <c r="AW115" s="323"/>
      <c r="AX115" s="324"/>
    </row>
    <row r="116" spans="1:51" ht="23.25" customHeight="1" x14ac:dyDescent="0.15">
      <c r="A116" s="278"/>
      <c r="B116" s="279"/>
      <c r="C116" s="279"/>
      <c r="D116" s="279"/>
      <c r="E116" s="279"/>
      <c r="F116" s="280"/>
      <c r="G116" s="337" t="s">
        <v>648</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652</v>
      </c>
      <c r="AC116" s="287"/>
      <c r="AD116" s="288"/>
      <c r="AE116" s="344">
        <v>10</v>
      </c>
      <c r="AF116" s="344"/>
      <c r="AG116" s="344"/>
      <c r="AH116" s="344"/>
      <c r="AI116" s="344">
        <v>8</v>
      </c>
      <c r="AJ116" s="344"/>
      <c r="AK116" s="344"/>
      <c r="AL116" s="344"/>
      <c r="AM116" s="344">
        <v>7</v>
      </c>
      <c r="AN116" s="344"/>
      <c r="AO116" s="344"/>
      <c r="AP116" s="344"/>
      <c r="AQ116" s="349">
        <v>11</v>
      </c>
      <c r="AR116" s="350"/>
      <c r="AS116" s="350"/>
      <c r="AT116" s="350"/>
      <c r="AU116" s="350"/>
      <c r="AV116" s="350"/>
      <c r="AW116" s="350"/>
      <c r="AX116" s="351"/>
    </row>
    <row r="117" spans="1:51"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653</v>
      </c>
      <c r="AC117" s="329"/>
      <c r="AD117" s="330"/>
      <c r="AE117" s="292" t="s">
        <v>650</v>
      </c>
      <c r="AF117" s="292"/>
      <c r="AG117" s="292"/>
      <c r="AH117" s="292"/>
      <c r="AI117" s="292" t="s">
        <v>651</v>
      </c>
      <c r="AJ117" s="292"/>
      <c r="AK117" s="292"/>
      <c r="AL117" s="292"/>
      <c r="AM117" s="292" t="s">
        <v>680</v>
      </c>
      <c r="AN117" s="292"/>
      <c r="AO117" s="292"/>
      <c r="AP117" s="292"/>
      <c r="AQ117" s="292" t="s">
        <v>676</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7"/>
      <c r="Z118" s="468"/>
      <c r="AA118" s="469"/>
      <c r="AB118" s="289" t="s">
        <v>11</v>
      </c>
      <c r="AC118" s="284"/>
      <c r="AD118" s="285"/>
      <c r="AE118" s="321" t="s">
        <v>308</v>
      </c>
      <c r="AF118" s="321"/>
      <c r="AG118" s="321"/>
      <c r="AH118" s="321"/>
      <c r="AI118" s="321" t="s">
        <v>330</v>
      </c>
      <c r="AJ118" s="321"/>
      <c r="AK118" s="321"/>
      <c r="AL118" s="321"/>
      <c r="AM118" s="321" t="s">
        <v>427</v>
      </c>
      <c r="AN118" s="321"/>
      <c r="AO118" s="321"/>
      <c r="AP118" s="321"/>
      <c r="AQ118" s="322" t="s">
        <v>462</v>
      </c>
      <c r="AR118" s="323"/>
      <c r="AS118" s="323"/>
      <c r="AT118" s="323"/>
      <c r="AU118" s="323"/>
      <c r="AV118" s="323"/>
      <c r="AW118" s="323"/>
      <c r="AX118" s="324"/>
      <c r="AY118" s="77">
        <f>IF(SUBSTITUTE(SUBSTITUTE($G$119,"／",""),"　","")="",0,1)</f>
        <v>0</v>
      </c>
    </row>
    <row r="119" spans="1:51" ht="23.25" hidden="1" customHeight="1" x14ac:dyDescent="0.15">
      <c r="A119" s="278"/>
      <c r="B119" s="279"/>
      <c r="C119" s="279"/>
      <c r="D119" s="279"/>
      <c r="E119" s="279"/>
      <c r="F119" s="280"/>
      <c r="G119" s="337" t="s">
        <v>278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277</v>
      </c>
      <c r="AC120" s="329"/>
      <c r="AD120" s="330"/>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7"/>
      <c r="Z121" s="468"/>
      <c r="AA121" s="469"/>
      <c r="AB121" s="289" t="s">
        <v>11</v>
      </c>
      <c r="AC121" s="284"/>
      <c r="AD121" s="285"/>
      <c r="AE121" s="321" t="s">
        <v>308</v>
      </c>
      <c r="AF121" s="321"/>
      <c r="AG121" s="321"/>
      <c r="AH121" s="321"/>
      <c r="AI121" s="321" t="s">
        <v>330</v>
      </c>
      <c r="AJ121" s="321"/>
      <c r="AK121" s="321"/>
      <c r="AL121" s="321"/>
      <c r="AM121" s="321" t="s">
        <v>427</v>
      </c>
      <c r="AN121" s="321"/>
      <c r="AO121" s="321"/>
      <c r="AP121" s="321"/>
      <c r="AQ121" s="322" t="s">
        <v>462</v>
      </c>
      <c r="AR121" s="323"/>
      <c r="AS121" s="323"/>
      <c r="AT121" s="323"/>
      <c r="AU121" s="323"/>
      <c r="AV121" s="323"/>
      <c r="AW121" s="323"/>
      <c r="AX121" s="324"/>
      <c r="AY121" s="77">
        <f>IF(SUBSTITUTE(SUBSTITUTE($G$122,"／",""),"　","")="",0,1)</f>
        <v>0</v>
      </c>
    </row>
    <row r="122" spans="1:51" ht="23.25" hidden="1" customHeight="1" x14ac:dyDescent="0.15">
      <c r="A122" s="278"/>
      <c r="B122" s="279"/>
      <c r="C122" s="279"/>
      <c r="D122" s="279"/>
      <c r="E122" s="279"/>
      <c r="F122" s="280"/>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7"/>
      <c r="Z124" s="468"/>
      <c r="AA124" s="469"/>
      <c r="AB124" s="289" t="s">
        <v>11</v>
      </c>
      <c r="AC124" s="284"/>
      <c r="AD124" s="285"/>
      <c r="AE124" s="321" t="s">
        <v>308</v>
      </c>
      <c r="AF124" s="321"/>
      <c r="AG124" s="321"/>
      <c r="AH124" s="321"/>
      <c r="AI124" s="321" t="s">
        <v>330</v>
      </c>
      <c r="AJ124" s="321"/>
      <c r="AK124" s="321"/>
      <c r="AL124" s="321"/>
      <c r="AM124" s="321" t="s">
        <v>427</v>
      </c>
      <c r="AN124" s="321"/>
      <c r="AO124" s="321"/>
      <c r="AP124" s="321"/>
      <c r="AQ124" s="322" t="s">
        <v>462</v>
      </c>
      <c r="AR124" s="323"/>
      <c r="AS124" s="323"/>
      <c r="AT124" s="323"/>
      <c r="AU124" s="323"/>
      <c r="AV124" s="323"/>
      <c r="AW124" s="323"/>
      <c r="AX124" s="324"/>
      <c r="AY124" s="77">
        <f>IF(SUBSTITUTE(SUBSTITUTE($G$125,"／",""),"　","")="",0,1)</f>
        <v>0</v>
      </c>
    </row>
    <row r="125" spans="1:51" ht="23.25" hidden="1" customHeight="1" x14ac:dyDescent="0.15">
      <c r="A125" s="278"/>
      <c r="B125" s="279"/>
      <c r="C125" s="279"/>
      <c r="D125" s="279"/>
      <c r="E125" s="279"/>
      <c r="F125" s="280"/>
      <c r="G125" s="337" t="s">
        <v>458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39"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462</v>
      </c>
      <c r="AR127" s="323"/>
      <c r="AS127" s="323"/>
      <c r="AT127" s="323"/>
      <c r="AU127" s="323"/>
      <c r="AV127" s="323"/>
      <c r="AW127" s="323"/>
      <c r="AX127" s="324"/>
      <c r="AY127" s="77">
        <f>IF(SUBSTITUTE(SUBSTITUTE($G$128,"／",""),"　","")="",0,1)</f>
        <v>0</v>
      </c>
    </row>
    <row r="128" spans="1:51" ht="23.25" hidden="1" customHeight="1" x14ac:dyDescent="0.15">
      <c r="A128" s="278"/>
      <c r="B128" s="279"/>
      <c r="C128" s="279"/>
      <c r="D128" s="279"/>
      <c r="E128" s="279"/>
      <c r="F128" s="280"/>
      <c r="G128" s="337" t="s">
        <v>459</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75" customHeight="1" x14ac:dyDescent="0.15">
      <c r="A130" s="980" t="s">
        <v>323</v>
      </c>
      <c r="B130" s="978"/>
      <c r="C130" s="977" t="s">
        <v>188</v>
      </c>
      <c r="D130" s="978"/>
      <c r="E130" s="294" t="s">
        <v>217</v>
      </c>
      <c r="F130" s="295"/>
      <c r="G130" s="296" t="s">
        <v>654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1"/>
      <c r="B131" s="239"/>
      <c r="C131" s="238"/>
      <c r="D131" s="239"/>
      <c r="E131" s="225" t="s">
        <v>216</v>
      </c>
      <c r="F131" s="226"/>
      <c r="G131" s="223" t="s">
        <v>655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hidden="1" customHeight="1" x14ac:dyDescent="0.15">
      <c r="A132" s="981"/>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308</v>
      </c>
      <c r="AF132" s="185"/>
      <c r="AG132" s="185"/>
      <c r="AH132" s="186"/>
      <c r="AI132" s="201" t="s">
        <v>330</v>
      </c>
      <c r="AJ132" s="185"/>
      <c r="AK132" s="185"/>
      <c r="AL132" s="186"/>
      <c r="AM132" s="201" t="s">
        <v>619</v>
      </c>
      <c r="AN132" s="185"/>
      <c r="AO132" s="185"/>
      <c r="AP132" s="186"/>
      <c r="AQ132" s="253" t="s">
        <v>184</v>
      </c>
      <c r="AR132" s="254"/>
      <c r="AS132" s="254"/>
      <c r="AT132" s="255"/>
      <c r="AU132" s="265" t="s">
        <v>200</v>
      </c>
      <c r="AV132" s="265"/>
      <c r="AW132" s="265"/>
      <c r="AX132" s="266"/>
      <c r="AY132">
        <f>COUNTA($G$134)</f>
        <v>1</v>
      </c>
    </row>
    <row r="133" spans="1:51" ht="18.75" hidden="1" customHeight="1" x14ac:dyDescent="0.15">
      <c r="A133" s="981"/>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641</v>
      </c>
      <c r="AR133" s="257"/>
      <c r="AS133" s="165" t="s">
        <v>185</v>
      </c>
      <c r="AT133" s="188"/>
      <c r="AU133" s="164" t="s">
        <v>641</v>
      </c>
      <c r="AV133" s="164"/>
      <c r="AW133" s="165" t="s">
        <v>175</v>
      </c>
      <c r="AX133" s="166"/>
      <c r="AY133">
        <f>$AY$132</f>
        <v>1</v>
      </c>
    </row>
    <row r="134" spans="1:51" ht="39.75" hidden="1" customHeight="1" x14ac:dyDescent="0.15">
      <c r="A134" s="981"/>
      <c r="B134" s="239"/>
      <c r="C134" s="238"/>
      <c r="D134" s="239"/>
      <c r="E134" s="238"/>
      <c r="F134" s="300"/>
      <c r="G134" s="218" t="s">
        <v>641</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641</v>
      </c>
      <c r="AC134" s="210"/>
      <c r="AD134" s="210"/>
      <c r="AE134" s="252" t="s">
        <v>641</v>
      </c>
      <c r="AF134" s="153"/>
      <c r="AG134" s="153"/>
      <c r="AH134" s="153"/>
      <c r="AI134" s="252" t="s">
        <v>641</v>
      </c>
      <c r="AJ134" s="153"/>
      <c r="AK134" s="153"/>
      <c r="AL134" s="153"/>
      <c r="AM134" s="252" t="s">
        <v>641</v>
      </c>
      <c r="AN134" s="153"/>
      <c r="AO134" s="153"/>
      <c r="AP134" s="153"/>
      <c r="AQ134" s="252" t="s">
        <v>641</v>
      </c>
      <c r="AR134" s="153"/>
      <c r="AS134" s="153"/>
      <c r="AT134" s="153"/>
      <c r="AU134" s="252" t="s">
        <v>641</v>
      </c>
      <c r="AV134" s="153"/>
      <c r="AW134" s="153"/>
      <c r="AX134" s="197"/>
      <c r="AY134">
        <f t="shared" ref="AY134:AY135" si="13">$AY$132</f>
        <v>1</v>
      </c>
    </row>
    <row r="135" spans="1:51" ht="39.75" hidden="1" customHeight="1" x14ac:dyDescent="0.15">
      <c r="A135" s="981"/>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8" t="s">
        <v>53</v>
      </c>
      <c r="Z135" s="144"/>
      <c r="AA135" s="145"/>
      <c r="AB135" s="272" t="s">
        <v>641</v>
      </c>
      <c r="AC135" s="161"/>
      <c r="AD135" s="161"/>
      <c r="AE135" s="252" t="s">
        <v>641</v>
      </c>
      <c r="AF135" s="153"/>
      <c r="AG135" s="153"/>
      <c r="AH135" s="153"/>
      <c r="AI135" s="252" t="s">
        <v>641</v>
      </c>
      <c r="AJ135" s="153"/>
      <c r="AK135" s="153"/>
      <c r="AL135" s="153"/>
      <c r="AM135" s="252" t="s">
        <v>641</v>
      </c>
      <c r="AN135" s="153"/>
      <c r="AO135" s="153"/>
      <c r="AP135" s="153"/>
      <c r="AQ135" s="252" t="s">
        <v>641</v>
      </c>
      <c r="AR135" s="153"/>
      <c r="AS135" s="153"/>
      <c r="AT135" s="153"/>
      <c r="AU135" s="252" t="s">
        <v>641</v>
      </c>
      <c r="AV135" s="153"/>
      <c r="AW135" s="153"/>
      <c r="AX135" s="197"/>
      <c r="AY135">
        <f t="shared" si="13"/>
        <v>1</v>
      </c>
    </row>
    <row r="136" spans="1:51" ht="18.75" hidden="1" customHeight="1" x14ac:dyDescent="0.15">
      <c r="A136" s="981"/>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308</v>
      </c>
      <c r="AF136" s="185"/>
      <c r="AG136" s="185"/>
      <c r="AH136" s="186"/>
      <c r="AI136" s="201" t="s">
        <v>330</v>
      </c>
      <c r="AJ136" s="185"/>
      <c r="AK136" s="185"/>
      <c r="AL136" s="186"/>
      <c r="AM136" s="201" t="s">
        <v>619</v>
      </c>
      <c r="AN136" s="185"/>
      <c r="AO136" s="185"/>
      <c r="AP136" s="186"/>
      <c r="AQ136" s="253" t="s">
        <v>184</v>
      </c>
      <c r="AR136" s="254"/>
      <c r="AS136" s="254"/>
      <c r="AT136" s="255"/>
      <c r="AU136" s="265" t="s">
        <v>200</v>
      </c>
      <c r="AV136" s="265"/>
      <c r="AW136" s="265"/>
      <c r="AX136" s="266"/>
      <c r="AY136">
        <f>COUNTA($G$138)</f>
        <v>1</v>
      </c>
    </row>
    <row r="137" spans="1:51" ht="18.75" hidden="1" customHeight="1" x14ac:dyDescent="0.15">
      <c r="A137" s="981"/>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t="s">
        <v>641</v>
      </c>
      <c r="AR137" s="257"/>
      <c r="AS137" s="165" t="s">
        <v>185</v>
      </c>
      <c r="AT137" s="188"/>
      <c r="AU137" s="164" t="s">
        <v>641</v>
      </c>
      <c r="AV137" s="164"/>
      <c r="AW137" s="165" t="s">
        <v>175</v>
      </c>
      <c r="AX137" s="166"/>
      <c r="AY137">
        <f>$AY$136</f>
        <v>1</v>
      </c>
    </row>
    <row r="138" spans="1:51" ht="39.75" hidden="1" customHeight="1" x14ac:dyDescent="0.15">
      <c r="A138" s="981"/>
      <c r="B138" s="239"/>
      <c r="C138" s="238"/>
      <c r="D138" s="239"/>
      <c r="E138" s="238"/>
      <c r="F138" s="300"/>
      <c r="G138" s="218" t="s">
        <v>641</v>
      </c>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t="s">
        <v>641</v>
      </c>
      <c r="AC138" s="210"/>
      <c r="AD138" s="210"/>
      <c r="AE138" s="252" t="s">
        <v>641</v>
      </c>
      <c r="AF138" s="153"/>
      <c r="AG138" s="153"/>
      <c r="AH138" s="153"/>
      <c r="AI138" s="252" t="s">
        <v>641</v>
      </c>
      <c r="AJ138" s="153"/>
      <c r="AK138" s="153"/>
      <c r="AL138" s="153"/>
      <c r="AM138" s="252" t="s">
        <v>641</v>
      </c>
      <c r="AN138" s="153"/>
      <c r="AO138" s="153"/>
      <c r="AP138" s="153"/>
      <c r="AQ138" s="252" t="s">
        <v>641</v>
      </c>
      <c r="AR138" s="153"/>
      <c r="AS138" s="153"/>
      <c r="AT138" s="153"/>
      <c r="AU138" s="252" t="s">
        <v>641</v>
      </c>
      <c r="AV138" s="153"/>
      <c r="AW138" s="153"/>
      <c r="AX138" s="197"/>
      <c r="AY138">
        <f t="shared" ref="AY138:AY139" si="14">$AY$136</f>
        <v>1</v>
      </c>
    </row>
    <row r="139" spans="1:51" ht="39.75" hidden="1" customHeight="1" x14ac:dyDescent="0.15">
      <c r="A139" s="981"/>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8" t="s">
        <v>53</v>
      </c>
      <c r="Z139" s="144"/>
      <c r="AA139" s="145"/>
      <c r="AB139" s="272" t="s">
        <v>641</v>
      </c>
      <c r="AC139" s="161"/>
      <c r="AD139" s="161"/>
      <c r="AE139" s="252" t="s">
        <v>641</v>
      </c>
      <c r="AF139" s="153"/>
      <c r="AG139" s="153"/>
      <c r="AH139" s="153"/>
      <c r="AI139" s="252" t="s">
        <v>641</v>
      </c>
      <c r="AJ139" s="153"/>
      <c r="AK139" s="153"/>
      <c r="AL139" s="153"/>
      <c r="AM139" s="252" t="s">
        <v>641</v>
      </c>
      <c r="AN139" s="153"/>
      <c r="AO139" s="153"/>
      <c r="AP139" s="153"/>
      <c r="AQ139" s="252" t="s">
        <v>641</v>
      </c>
      <c r="AR139" s="153"/>
      <c r="AS139" s="153"/>
      <c r="AT139" s="153"/>
      <c r="AU139" s="252" t="s">
        <v>641</v>
      </c>
      <c r="AV139" s="153"/>
      <c r="AW139" s="153"/>
      <c r="AX139" s="197"/>
      <c r="AY139">
        <f t="shared" si="14"/>
        <v>1</v>
      </c>
    </row>
    <row r="140" spans="1:51" ht="18.75" hidden="1" customHeight="1" x14ac:dyDescent="0.15">
      <c r="A140" s="981"/>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308</v>
      </c>
      <c r="AF140" s="185"/>
      <c r="AG140" s="185"/>
      <c r="AH140" s="186"/>
      <c r="AI140" s="201" t="s">
        <v>330</v>
      </c>
      <c r="AJ140" s="185"/>
      <c r="AK140" s="185"/>
      <c r="AL140" s="186"/>
      <c r="AM140" s="201" t="s">
        <v>619</v>
      </c>
      <c r="AN140" s="185"/>
      <c r="AO140" s="185"/>
      <c r="AP140" s="186"/>
      <c r="AQ140" s="253" t="s">
        <v>184</v>
      </c>
      <c r="AR140" s="254"/>
      <c r="AS140" s="254"/>
      <c r="AT140" s="255"/>
      <c r="AU140" s="265" t="s">
        <v>200</v>
      </c>
      <c r="AV140" s="265"/>
      <c r="AW140" s="265"/>
      <c r="AX140" s="266"/>
      <c r="AY140">
        <f>COUNTA($G$142)</f>
        <v>1</v>
      </c>
    </row>
    <row r="141" spans="1:51" ht="18.75" hidden="1" customHeight="1" x14ac:dyDescent="0.15">
      <c r="A141" s="981"/>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t="s">
        <v>641</v>
      </c>
      <c r="AR141" s="257"/>
      <c r="AS141" s="165" t="s">
        <v>185</v>
      </c>
      <c r="AT141" s="188"/>
      <c r="AU141" s="164" t="s">
        <v>641</v>
      </c>
      <c r="AV141" s="164"/>
      <c r="AW141" s="165" t="s">
        <v>175</v>
      </c>
      <c r="AX141" s="166"/>
      <c r="AY141">
        <f>$AY$140</f>
        <v>1</v>
      </c>
    </row>
    <row r="142" spans="1:51" ht="39.75" hidden="1" customHeight="1" x14ac:dyDescent="0.15">
      <c r="A142" s="981"/>
      <c r="B142" s="239"/>
      <c r="C142" s="238"/>
      <c r="D142" s="239"/>
      <c r="E142" s="238"/>
      <c r="F142" s="300"/>
      <c r="G142" s="218" t="s">
        <v>641</v>
      </c>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t="s">
        <v>641</v>
      </c>
      <c r="AC142" s="210"/>
      <c r="AD142" s="210"/>
      <c r="AE142" s="252" t="s">
        <v>641</v>
      </c>
      <c r="AF142" s="153"/>
      <c r="AG142" s="153"/>
      <c r="AH142" s="153"/>
      <c r="AI142" s="252" t="s">
        <v>641</v>
      </c>
      <c r="AJ142" s="153"/>
      <c r="AK142" s="153"/>
      <c r="AL142" s="153"/>
      <c r="AM142" s="252" t="s">
        <v>641</v>
      </c>
      <c r="AN142" s="153"/>
      <c r="AO142" s="153"/>
      <c r="AP142" s="153"/>
      <c r="AQ142" s="252" t="s">
        <v>641</v>
      </c>
      <c r="AR142" s="153"/>
      <c r="AS142" s="153"/>
      <c r="AT142" s="153"/>
      <c r="AU142" s="252" t="s">
        <v>641</v>
      </c>
      <c r="AV142" s="153"/>
      <c r="AW142" s="153"/>
      <c r="AX142" s="197"/>
      <c r="AY142">
        <f t="shared" ref="AY142:AY143" si="15">$AY$140</f>
        <v>1</v>
      </c>
    </row>
    <row r="143" spans="1:51" ht="39.75" hidden="1" customHeight="1" x14ac:dyDescent="0.15">
      <c r="A143" s="981"/>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8" t="s">
        <v>53</v>
      </c>
      <c r="Z143" s="144"/>
      <c r="AA143" s="145"/>
      <c r="AB143" s="272" t="s">
        <v>641</v>
      </c>
      <c r="AC143" s="161"/>
      <c r="AD143" s="161"/>
      <c r="AE143" s="252" t="s">
        <v>641</v>
      </c>
      <c r="AF143" s="153"/>
      <c r="AG143" s="153"/>
      <c r="AH143" s="153"/>
      <c r="AI143" s="252" t="s">
        <v>641</v>
      </c>
      <c r="AJ143" s="153"/>
      <c r="AK143" s="153"/>
      <c r="AL143" s="153"/>
      <c r="AM143" s="252" t="s">
        <v>641</v>
      </c>
      <c r="AN143" s="153"/>
      <c r="AO143" s="153"/>
      <c r="AP143" s="153"/>
      <c r="AQ143" s="252" t="s">
        <v>641</v>
      </c>
      <c r="AR143" s="153"/>
      <c r="AS143" s="153"/>
      <c r="AT143" s="153"/>
      <c r="AU143" s="252" t="s">
        <v>641</v>
      </c>
      <c r="AV143" s="153"/>
      <c r="AW143" s="153"/>
      <c r="AX143" s="197"/>
      <c r="AY143">
        <f t="shared" si="15"/>
        <v>1</v>
      </c>
    </row>
    <row r="144" spans="1:51" ht="18.75" hidden="1" customHeight="1" x14ac:dyDescent="0.15">
      <c r="A144" s="981"/>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308</v>
      </c>
      <c r="AF144" s="185"/>
      <c r="AG144" s="185"/>
      <c r="AH144" s="186"/>
      <c r="AI144" s="201" t="s">
        <v>330</v>
      </c>
      <c r="AJ144" s="185"/>
      <c r="AK144" s="185"/>
      <c r="AL144" s="186"/>
      <c r="AM144" s="201" t="s">
        <v>619</v>
      </c>
      <c r="AN144" s="185"/>
      <c r="AO144" s="185"/>
      <c r="AP144" s="186"/>
      <c r="AQ144" s="253" t="s">
        <v>184</v>
      </c>
      <c r="AR144" s="254"/>
      <c r="AS144" s="254"/>
      <c r="AT144" s="255"/>
      <c r="AU144" s="265" t="s">
        <v>200</v>
      </c>
      <c r="AV144" s="265"/>
      <c r="AW144" s="265"/>
      <c r="AX144" s="266"/>
      <c r="AY144">
        <f>COUNTA($G$146)</f>
        <v>1</v>
      </c>
    </row>
    <row r="145" spans="1:51" ht="18.75" hidden="1" customHeight="1" x14ac:dyDescent="0.15">
      <c r="A145" s="981"/>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t="s">
        <v>641</v>
      </c>
      <c r="AR145" s="257"/>
      <c r="AS145" s="165" t="s">
        <v>185</v>
      </c>
      <c r="AT145" s="188"/>
      <c r="AU145" s="164" t="s">
        <v>641</v>
      </c>
      <c r="AV145" s="164"/>
      <c r="AW145" s="165" t="s">
        <v>175</v>
      </c>
      <c r="AX145" s="166"/>
      <c r="AY145">
        <f>$AY$144</f>
        <v>1</v>
      </c>
    </row>
    <row r="146" spans="1:51" ht="39.75" hidden="1" customHeight="1" x14ac:dyDescent="0.15">
      <c r="A146" s="981"/>
      <c r="B146" s="239"/>
      <c r="C146" s="238"/>
      <c r="D146" s="239"/>
      <c r="E146" s="238"/>
      <c r="F146" s="300"/>
      <c r="G146" s="218" t="s">
        <v>641</v>
      </c>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t="s">
        <v>641</v>
      </c>
      <c r="AC146" s="210"/>
      <c r="AD146" s="210"/>
      <c r="AE146" s="252" t="s">
        <v>641</v>
      </c>
      <c r="AF146" s="153"/>
      <c r="AG146" s="153"/>
      <c r="AH146" s="153"/>
      <c r="AI146" s="252" t="s">
        <v>641</v>
      </c>
      <c r="AJ146" s="153"/>
      <c r="AK146" s="153"/>
      <c r="AL146" s="153"/>
      <c r="AM146" s="252" t="s">
        <v>641</v>
      </c>
      <c r="AN146" s="153"/>
      <c r="AO146" s="153"/>
      <c r="AP146" s="153"/>
      <c r="AQ146" s="252" t="s">
        <v>641</v>
      </c>
      <c r="AR146" s="153"/>
      <c r="AS146" s="153"/>
      <c r="AT146" s="153"/>
      <c r="AU146" s="252" t="s">
        <v>641</v>
      </c>
      <c r="AV146" s="153"/>
      <c r="AW146" s="153"/>
      <c r="AX146" s="197"/>
      <c r="AY146">
        <f t="shared" ref="AY146:AY147" si="16">$AY$144</f>
        <v>1</v>
      </c>
    </row>
    <row r="147" spans="1:51" ht="39.75" hidden="1" customHeight="1" x14ac:dyDescent="0.15">
      <c r="A147" s="981"/>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8" t="s">
        <v>53</v>
      </c>
      <c r="Z147" s="144"/>
      <c r="AA147" s="145"/>
      <c r="AB147" s="272" t="s">
        <v>641</v>
      </c>
      <c r="AC147" s="161"/>
      <c r="AD147" s="161"/>
      <c r="AE147" s="252" t="s">
        <v>641</v>
      </c>
      <c r="AF147" s="153"/>
      <c r="AG147" s="153"/>
      <c r="AH147" s="153"/>
      <c r="AI147" s="252" t="s">
        <v>641</v>
      </c>
      <c r="AJ147" s="153"/>
      <c r="AK147" s="153"/>
      <c r="AL147" s="153"/>
      <c r="AM147" s="252" t="s">
        <v>641</v>
      </c>
      <c r="AN147" s="153"/>
      <c r="AO147" s="153"/>
      <c r="AP147" s="153"/>
      <c r="AQ147" s="252" t="s">
        <v>641</v>
      </c>
      <c r="AR147" s="153"/>
      <c r="AS147" s="153"/>
      <c r="AT147" s="153"/>
      <c r="AU147" s="252" t="s">
        <v>641</v>
      </c>
      <c r="AV147" s="153"/>
      <c r="AW147" s="153"/>
      <c r="AX147" s="197"/>
      <c r="AY147">
        <f t="shared" si="16"/>
        <v>1</v>
      </c>
    </row>
    <row r="148" spans="1:51" ht="18.75" customHeight="1" x14ac:dyDescent="0.15">
      <c r="A148" s="981"/>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308</v>
      </c>
      <c r="AF148" s="185"/>
      <c r="AG148" s="185"/>
      <c r="AH148" s="186"/>
      <c r="AI148" s="201" t="s">
        <v>330</v>
      </c>
      <c r="AJ148" s="185"/>
      <c r="AK148" s="185"/>
      <c r="AL148" s="186"/>
      <c r="AM148" s="201" t="s">
        <v>619</v>
      </c>
      <c r="AN148" s="185"/>
      <c r="AO148" s="185"/>
      <c r="AP148" s="186"/>
      <c r="AQ148" s="253" t="s">
        <v>184</v>
      </c>
      <c r="AR148" s="254"/>
      <c r="AS148" s="254"/>
      <c r="AT148" s="255"/>
      <c r="AU148" s="265" t="s">
        <v>200</v>
      </c>
      <c r="AV148" s="265"/>
      <c r="AW148" s="265"/>
      <c r="AX148" s="266"/>
      <c r="AY148">
        <f>COUNTA($G$150)</f>
        <v>1</v>
      </c>
    </row>
    <row r="149" spans="1:51" ht="18.75" customHeight="1" x14ac:dyDescent="0.15">
      <c r="A149" s="981"/>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t="s">
        <v>641</v>
      </c>
      <c r="AR149" s="257"/>
      <c r="AS149" s="165" t="s">
        <v>185</v>
      </c>
      <c r="AT149" s="188"/>
      <c r="AU149" s="164" t="s">
        <v>641</v>
      </c>
      <c r="AV149" s="164"/>
      <c r="AW149" s="165" t="s">
        <v>175</v>
      </c>
      <c r="AX149" s="166"/>
      <c r="AY149">
        <f>$AY$148</f>
        <v>1</v>
      </c>
    </row>
    <row r="150" spans="1:51" ht="39.75" customHeight="1" x14ac:dyDescent="0.15">
      <c r="A150" s="981"/>
      <c r="B150" s="239"/>
      <c r="C150" s="238"/>
      <c r="D150" s="239"/>
      <c r="E150" s="238"/>
      <c r="F150" s="300"/>
      <c r="G150" s="218" t="s">
        <v>641</v>
      </c>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t="s">
        <v>641</v>
      </c>
      <c r="AC150" s="210"/>
      <c r="AD150" s="210"/>
      <c r="AE150" s="252" t="s">
        <v>641</v>
      </c>
      <c r="AF150" s="153"/>
      <c r="AG150" s="153"/>
      <c r="AH150" s="153"/>
      <c r="AI150" s="252" t="s">
        <v>641</v>
      </c>
      <c r="AJ150" s="153"/>
      <c r="AK150" s="153"/>
      <c r="AL150" s="153"/>
      <c r="AM150" s="252" t="s">
        <v>641</v>
      </c>
      <c r="AN150" s="153"/>
      <c r="AO150" s="153"/>
      <c r="AP150" s="153"/>
      <c r="AQ150" s="252" t="s">
        <v>641</v>
      </c>
      <c r="AR150" s="153"/>
      <c r="AS150" s="153"/>
      <c r="AT150" s="153"/>
      <c r="AU150" s="252" t="s">
        <v>641</v>
      </c>
      <c r="AV150" s="153"/>
      <c r="AW150" s="153"/>
      <c r="AX150" s="197"/>
      <c r="AY150">
        <f t="shared" ref="AY150:AY151" si="17">$AY$148</f>
        <v>1</v>
      </c>
    </row>
    <row r="151" spans="1:51" ht="39.75" customHeight="1" x14ac:dyDescent="0.15">
      <c r="A151" s="981"/>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8" t="s">
        <v>53</v>
      </c>
      <c r="Z151" s="144"/>
      <c r="AA151" s="145"/>
      <c r="AB151" s="272" t="s">
        <v>641</v>
      </c>
      <c r="AC151" s="161"/>
      <c r="AD151" s="161"/>
      <c r="AE151" s="252" t="s">
        <v>641</v>
      </c>
      <c r="AF151" s="153"/>
      <c r="AG151" s="153"/>
      <c r="AH151" s="153"/>
      <c r="AI151" s="252" t="s">
        <v>641</v>
      </c>
      <c r="AJ151" s="153"/>
      <c r="AK151" s="153"/>
      <c r="AL151" s="153"/>
      <c r="AM151" s="252" t="s">
        <v>641</v>
      </c>
      <c r="AN151" s="153"/>
      <c r="AO151" s="153"/>
      <c r="AP151" s="153"/>
      <c r="AQ151" s="252" t="s">
        <v>641</v>
      </c>
      <c r="AR151" s="153"/>
      <c r="AS151" s="153"/>
      <c r="AT151" s="153"/>
      <c r="AU151" s="252" t="s">
        <v>641</v>
      </c>
      <c r="AV151" s="153"/>
      <c r="AW151" s="153"/>
      <c r="AX151" s="197"/>
      <c r="AY151">
        <f t="shared" si="17"/>
        <v>1</v>
      </c>
    </row>
    <row r="152" spans="1:51" ht="22.5" customHeight="1" x14ac:dyDescent="0.15">
      <c r="A152" s="981"/>
      <c r="B152" s="239"/>
      <c r="C152" s="238"/>
      <c r="D152" s="239"/>
      <c r="E152" s="238"/>
      <c r="F152" s="300"/>
      <c r="G152" s="258" t="s">
        <v>201</v>
      </c>
      <c r="H152" s="185"/>
      <c r="I152" s="185"/>
      <c r="J152" s="185"/>
      <c r="K152" s="185"/>
      <c r="L152" s="185"/>
      <c r="M152" s="185"/>
      <c r="N152" s="185"/>
      <c r="O152" s="185"/>
      <c r="P152" s="186"/>
      <c r="Q152" s="201" t="s">
        <v>255</v>
      </c>
      <c r="R152" s="185"/>
      <c r="S152" s="185"/>
      <c r="T152" s="185"/>
      <c r="U152" s="185"/>
      <c r="V152" s="185"/>
      <c r="W152" s="185"/>
      <c r="X152" s="185"/>
      <c r="Y152" s="185"/>
      <c r="Z152" s="185"/>
      <c r="AA152" s="185"/>
      <c r="AB152" s="273" t="s">
        <v>256</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5"/>
      <c r="AY152">
        <f>COUNTA($G$154)</f>
        <v>1</v>
      </c>
    </row>
    <row r="153" spans="1:51" ht="22.5" customHeight="1" x14ac:dyDescent="0.15">
      <c r="A153" s="981"/>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1</v>
      </c>
    </row>
    <row r="154" spans="1:51" ht="22.5" customHeight="1" x14ac:dyDescent="0.15">
      <c r="A154" s="981"/>
      <c r="B154" s="239"/>
      <c r="C154" s="238"/>
      <c r="D154" s="239"/>
      <c r="E154" s="238"/>
      <c r="F154" s="300"/>
      <c r="G154" s="218" t="s">
        <v>656</v>
      </c>
      <c r="H154" s="177"/>
      <c r="I154" s="177"/>
      <c r="J154" s="177"/>
      <c r="K154" s="177"/>
      <c r="L154" s="177"/>
      <c r="M154" s="177"/>
      <c r="N154" s="177"/>
      <c r="O154" s="177"/>
      <c r="P154" s="219"/>
      <c r="Q154" s="176" t="s">
        <v>657</v>
      </c>
      <c r="R154" s="177"/>
      <c r="S154" s="177"/>
      <c r="T154" s="177"/>
      <c r="U154" s="177"/>
      <c r="V154" s="177"/>
      <c r="W154" s="177"/>
      <c r="X154" s="177"/>
      <c r="Y154" s="177"/>
      <c r="Z154" s="177"/>
      <c r="AA154" s="908"/>
      <c r="AB154" s="242" t="s">
        <v>658</v>
      </c>
      <c r="AC154" s="243"/>
      <c r="AD154" s="243"/>
      <c r="AE154" s="248" t="s">
        <v>641</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x14ac:dyDescent="0.15">
      <c r="A155" s="981"/>
      <c r="B155" s="239"/>
      <c r="C155" s="238"/>
      <c r="D155" s="239"/>
      <c r="E155" s="238"/>
      <c r="F155" s="300"/>
      <c r="G155" s="220"/>
      <c r="H155" s="221"/>
      <c r="I155" s="221"/>
      <c r="J155" s="221"/>
      <c r="K155" s="221"/>
      <c r="L155" s="221"/>
      <c r="M155" s="221"/>
      <c r="N155" s="221"/>
      <c r="O155" s="221"/>
      <c r="P155" s="222"/>
      <c r="Q155" s="412"/>
      <c r="R155" s="221"/>
      <c r="S155" s="221"/>
      <c r="T155" s="221"/>
      <c r="U155" s="221"/>
      <c r="V155" s="221"/>
      <c r="W155" s="221"/>
      <c r="X155" s="221"/>
      <c r="Y155" s="221"/>
      <c r="Z155" s="221"/>
      <c r="AA155" s="909"/>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x14ac:dyDescent="0.15">
      <c r="A156" s="981"/>
      <c r="B156" s="239"/>
      <c r="C156" s="238"/>
      <c r="D156" s="239"/>
      <c r="E156" s="238"/>
      <c r="F156" s="300"/>
      <c r="G156" s="220"/>
      <c r="H156" s="221"/>
      <c r="I156" s="221"/>
      <c r="J156" s="221"/>
      <c r="K156" s="221"/>
      <c r="L156" s="221"/>
      <c r="M156" s="221"/>
      <c r="N156" s="221"/>
      <c r="O156" s="221"/>
      <c r="P156" s="222"/>
      <c r="Q156" s="412"/>
      <c r="R156" s="221"/>
      <c r="S156" s="221"/>
      <c r="T156" s="221"/>
      <c r="U156" s="221"/>
      <c r="V156" s="221"/>
      <c r="W156" s="221"/>
      <c r="X156" s="221"/>
      <c r="Y156" s="221"/>
      <c r="Z156" s="221"/>
      <c r="AA156" s="909"/>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1</v>
      </c>
    </row>
    <row r="157" spans="1:51" ht="147.75" customHeight="1" x14ac:dyDescent="0.15">
      <c r="A157" s="981"/>
      <c r="B157" s="239"/>
      <c r="C157" s="238"/>
      <c r="D157" s="239"/>
      <c r="E157" s="238"/>
      <c r="F157" s="300"/>
      <c r="G157" s="220"/>
      <c r="H157" s="221"/>
      <c r="I157" s="221"/>
      <c r="J157" s="221"/>
      <c r="K157" s="221"/>
      <c r="L157" s="221"/>
      <c r="M157" s="221"/>
      <c r="N157" s="221"/>
      <c r="O157" s="221"/>
      <c r="P157" s="222"/>
      <c r="Q157" s="412"/>
      <c r="R157" s="221"/>
      <c r="S157" s="221"/>
      <c r="T157" s="221"/>
      <c r="U157" s="221"/>
      <c r="V157" s="221"/>
      <c r="W157" s="221"/>
      <c r="X157" s="221"/>
      <c r="Y157" s="221"/>
      <c r="Z157" s="221"/>
      <c r="AA157" s="909"/>
      <c r="AB157" s="244"/>
      <c r="AC157" s="245"/>
      <c r="AD157" s="245"/>
      <c r="AE157" s="176" t="s">
        <v>687</v>
      </c>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1</v>
      </c>
    </row>
    <row r="158" spans="1:51" ht="147.75" customHeight="1" x14ac:dyDescent="0.15">
      <c r="A158" s="981"/>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10"/>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1</v>
      </c>
    </row>
    <row r="159" spans="1:51" ht="22.5" hidden="1" customHeight="1" x14ac:dyDescent="0.15">
      <c r="A159" s="981"/>
      <c r="B159" s="239"/>
      <c r="C159" s="238"/>
      <c r="D159" s="239"/>
      <c r="E159" s="238"/>
      <c r="F159" s="300"/>
      <c r="G159" s="258" t="s">
        <v>201</v>
      </c>
      <c r="H159" s="185"/>
      <c r="I159" s="185"/>
      <c r="J159" s="185"/>
      <c r="K159" s="185"/>
      <c r="L159" s="185"/>
      <c r="M159" s="185"/>
      <c r="N159" s="185"/>
      <c r="O159" s="185"/>
      <c r="P159" s="186"/>
      <c r="Q159" s="201" t="s">
        <v>255</v>
      </c>
      <c r="R159" s="185"/>
      <c r="S159" s="185"/>
      <c r="T159" s="185"/>
      <c r="U159" s="185"/>
      <c r="V159" s="185"/>
      <c r="W159" s="185"/>
      <c r="X159" s="185"/>
      <c r="Y159" s="185"/>
      <c r="Z159" s="185"/>
      <c r="AA159" s="185"/>
      <c r="AB159" s="273" t="s">
        <v>256</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81"/>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81"/>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08"/>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81"/>
      <c r="B162" s="239"/>
      <c r="C162" s="238"/>
      <c r="D162" s="239"/>
      <c r="E162" s="238"/>
      <c r="F162" s="300"/>
      <c r="G162" s="220"/>
      <c r="H162" s="221"/>
      <c r="I162" s="221"/>
      <c r="J162" s="221"/>
      <c r="K162" s="221"/>
      <c r="L162" s="221"/>
      <c r="M162" s="221"/>
      <c r="N162" s="221"/>
      <c r="O162" s="221"/>
      <c r="P162" s="222"/>
      <c r="Q162" s="412"/>
      <c r="R162" s="221"/>
      <c r="S162" s="221"/>
      <c r="T162" s="221"/>
      <c r="U162" s="221"/>
      <c r="V162" s="221"/>
      <c r="W162" s="221"/>
      <c r="X162" s="221"/>
      <c r="Y162" s="221"/>
      <c r="Z162" s="221"/>
      <c r="AA162" s="909"/>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81"/>
      <c r="B163" s="239"/>
      <c r="C163" s="238"/>
      <c r="D163" s="239"/>
      <c r="E163" s="238"/>
      <c r="F163" s="300"/>
      <c r="G163" s="220"/>
      <c r="H163" s="221"/>
      <c r="I163" s="221"/>
      <c r="J163" s="221"/>
      <c r="K163" s="221"/>
      <c r="L163" s="221"/>
      <c r="M163" s="221"/>
      <c r="N163" s="221"/>
      <c r="O163" s="221"/>
      <c r="P163" s="222"/>
      <c r="Q163" s="412"/>
      <c r="R163" s="221"/>
      <c r="S163" s="221"/>
      <c r="T163" s="221"/>
      <c r="U163" s="221"/>
      <c r="V163" s="221"/>
      <c r="W163" s="221"/>
      <c r="X163" s="221"/>
      <c r="Y163" s="221"/>
      <c r="Z163" s="221"/>
      <c r="AA163" s="909"/>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81"/>
      <c r="B164" s="239"/>
      <c r="C164" s="238"/>
      <c r="D164" s="239"/>
      <c r="E164" s="238"/>
      <c r="F164" s="300"/>
      <c r="G164" s="220"/>
      <c r="H164" s="221"/>
      <c r="I164" s="221"/>
      <c r="J164" s="221"/>
      <c r="K164" s="221"/>
      <c r="L164" s="221"/>
      <c r="M164" s="221"/>
      <c r="N164" s="221"/>
      <c r="O164" s="221"/>
      <c r="P164" s="222"/>
      <c r="Q164" s="412"/>
      <c r="R164" s="221"/>
      <c r="S164" s="221"/>
      <c r="T164" s="221"/>
      <c r="U164" s="221"/>
      <c r="V164" s="221"/>
      <c r="W164" s="221"/>
      <c r="X164" s="221"/>
      <c r="Y164" s="221"/>
      <c r="Z164" s="221"/>
      <c r="AA164" s="909"/>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81"/>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10"/>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81"/>
      <c r="B166" s="239"/>
      <c r="C166" s="238"/>
      <c r="D166" s="239"/>
      <c r="E166" s="238"/>
      <c r="F166" s="300"/>
      <c r="G166" s="258" t="s">
        <v>201</v>
      </c>
      <c r="H166" s="185"/>
      <c r="I166" s="185"/>
      <c r="J166" s="185"/>
      <c r="K166" s="185"/>
      <c r="L166" s="185"/>
      <c r="M166" s="185"/>
      <c r="N166" s="185"/>
      <c r="O166" s="185"/>
      <c r="P166" s="186"/>
      <c r="Q166" s="201" t="s">
        <v>255</v>
      </c>
      <c r="R166" s="185"/>
      <c r="S166" s="185"/>
      <c r="T166" s="185"/>
      <c r="U166" s="185"/>
      <c r="V166" s="185"/>
      <c r="W166" s="185"/>
      <c r="X166" s="185"/>
      <c r="Y166" s="185"/>
      <c r="Z166" s="185"/>
      <c r="AA166" s="185"/>
      <c r="AB166" s="273" t="s">
        <v>256</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81"/>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81"/>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08"/>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81"/>
      <c r="B169" s="239"/>
      <c r="C169" s="238"/>
      <c r="D169" s="239"/>
      <c r="E169" s="238"/>
      <c r="F169" s="300"/>
      <c r="G169" s="220"/>
      <c r="H169" s="221"/>
      <c r="I169" s="221"/>
      <c r="J169" s="221"/>
      <c r="K169" s="221"/>
      <c r="L169" s="221"/>
      <c r="M169" s="221"/>
      <c r="N169" s="221"/>
      <c r="O169" s="221"/>
      <c r="P169" s="222"/>
      <c r="Q169" s="412"/>
      <c r="R169" s="221"/>
      <c r="S169" s="221"/>
      <c r="T169" s="221"/>
      <c r="U169" s="221"/>
      <c r="V169" s="221"/>
      <c r="W169" s="221"/>
      <c r="X169" s="221"/>
      <c r="Y169" s="221"/>
      <c r="Z169" s="221"/>
      <c r="AA169" s="909"/>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81"/>
      <c r="B170" s="239"/>
      <c r="C170" s="238"/>
      <c r="D170" s="239"/>
      <c r="E170" s="238"/>
      <c r="F170" s="300"/>
      <c r="G170" s="220"/>
      <c r="H170" s="221"/>
      <c r="I170" s="221"/>
      <c r="J170" s="221"/>
      <c r="K170" s="221"/>
      <c r="L170" s="221"/>
      <c r="M170" s="221"/>
      <c r="N170" s="221"/>
      <c r="O170" s="221"/>
      <c r="P170" s="222"/>
      <c r="Q170" s="412"/>
      <c r="R170" s="221"/>
      <c r="S170" s="221"/>
      <c r="T170" s="221"/>
      <c r="U170" s="221"/>
      <c r="V170" s="221"/>
      <c r="W170" s="221"/>
      <c r="X170" s="221"/>
      <c r="Y170" s="221"/>
      <c r="Z170" s="221"/>
      <c r="AA170" s="909"/>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81"/>
      <c r="B171" s="239"/>
      <c r="C171" s="238"/>
      <c r="D171" s="239"/>
      <c r="E171" s="238"/>
      <c r="F171" s="300"/>
      <c r="G171" s="220"/>
      <c r="H171" s="221"/>
      <c r="I171" s="221"/>
      <c r="J171" s="221"/>
      <c r="K171" s="221"/>
      <c r="L171" s="221"/>
      <c r="M171" s="221"/>
      <c r="N171" s="221"/>
      <c r="O171" s="221"/>
      <c r="P171" s="222"/>
      <c r="Q171" s="412"/>
      <c r="R171" s="221"/>
      <c r="S171" s="221"/>
      <c r="T171" s="221"/>
      <c r="U171" s="221"/>
      <c r="V171" s="221"/>
      <c r="W171" s="221"/>
      <c r="X171" s="221"/>
      <c r="Y171" s="221"/>
      <c r="Z171" s="221"/>
      <c r="AA171" s="909"/>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81"/>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10"/>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81"/>
      <c r="B173" s="239"/>
      <c r="C173" s="238"/>
      <c r="D173" s="239"/>
      <c r="E173" s="238"/>
      <c r="F173" s="300"/>
      <c r="G173" s="258" t="s">
        <v>201</v>
      </c>
      <c r="H173" s="185"/>
      <c r="I173" s="185"/>
      <c r="J173" s="185"/>
      <c r="K173" s="185"/>
      <c r="L173" s="185"/>
      <c r="M173" s="185"/>
      <c r="N173" s="185"/>
      <c r="O173" s="185"/>
      <c r="P173" s="186"/>
      <c r="Q173" s="201" t="s">
        <v>255</v>
      </c>
      <c r="R173" s="185"/>
      <c r="S173" s="185"/>
      <c r="T173" s="185"/>
      <c r="U173" s="185"/>
      <c r="V173" s="185"/>
      <c r="W173" s="185"/>
      <c r="X173" s="185"/>
      <c r="Y173" s="185"/>
      <c r="Z173" s="185"/>
      <c r="AA173" s="185"/>
      <c r="AB173" s="273" t="s">
        <v>256</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81"/>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81"/>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08"/>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81"/>
      <c r="B176" s="239"/>
      <c r="C176" s="238"/>
      <c r="D176" s="239"/>
      <c r="E176" s="238"/>
      <c r="F176" s="300"/>
      <c r="G176" s="220"/>
      <c r="H176" s="221"/>
      <c r="I176" s="221"/>
      <c r="J176" s="221"/>
      <c r="K176" s="221"/>
      <c r="L176" s="221"/>
      <c r="M176" s="221"/>
      <c r="N176" s="221"/>
      <c r="O176" s="221"/>
      <c r="P176" s="222"/>
      <c r="Q176" s="412"/>
      <c r="R176" s="221"/>
      <c r="S176" s="221"/>
      <c r="T176" s="221"/>
      <c r="U176" s="221"/>
      <c r="V176" s="221"/>
      <c r="W176" s="221"/>
      <c r="X176" s="221"/>
      <c r="Y176" s="221"/>
      <c r="Z176" s="221"/>
      <c r="AA176" s="909"/>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81"/>
      <c r="B177" s="239"/>
      <c r="C177" s="238"/>
      <c r="D177" s="239"/>
      <c r="E177" s="238"/>
      <c r="F177" s="300"/>
      <c r="G177" s="220"/>
      <c r="H177" s="221"/>
      <c r="I177" s="221"/>
      <c r="J177" s="221"/>
      <c r="K177" s="221"/>
      <c r="L177" s="221"/>
      <c r="M177" s="221"/>
      <c r="N177" s="221"/>
      <c r="O177" s="221"/>
      <c r="P177" s="222"/>
      <c r="Q177" s="412"/>
      <c r="R177" s="221"/>
      <c r="S177" s="221"/>
      <c r="T177" s="221"/>
      <c r="U177" s="221"/>
      <c r="V177" s="221"/>
      <c r="W177" s="221"/>
      <c r="X177" s="221"/>
      <c r="Y177" s="221"/>
      <c r="Z177" s="221"/>
      <c r="AA177" s="909"/>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81"/>
      <c r="B178" s="239"/>
      <c r="C178" s="238"/>
      <c r="D178" s="239"/>
      <c r="E178" s="238"/>
      <c r="F178" s="300"/>
      <c r="G178" s="220"/>
      <c r="H178" s="221"/>
      <c r="I178" s="221"/>
      <c r="J178" s="221"/>
      <c r="K178" s="221"/>
      <c r="L178" s="221"/>
      <c r="M178" s="221"/>
      <c r="N178" s="221"/>
      <c r="O178" s="221"/>
      <c r="P178" s="222"/>
      <c r="Q178" s="412"/>
      <c r="R178" s="221"/>
      <c r="S178" s="221"/>
      <c r="T178" s="221"/>
      <c r="U178" s="221"/>
      <c r="V178" s="221"/>
      <c r="W178" s="221"/>
      <c r="X178" s="221"/>
      <c r="Y178" s="221"/>
      <c r="Z178" s="221"/>
      <c r="AA178" s="909"/>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81"/>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10"/>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81"/>
      <c r="B180" s="239"/>
      <c r="C180" s="238"/>
      <c r="D180" s="239"/>
      <c r="E180" s="238"/>
      <c r="F180" s="300"/>
      <c r="G180" s="258" t="s">
        <v>201</v>
      </c>
      <c r="H180" s="185"/>
      <c r="I180" s="185"/>
      <c r="J180" s="185"/>
      <c r="K180" s="185"/>
      <c r="L180" s="185"/>
      <c r="M180" s="185"/>
      <c r="N180" s="185"/>
      <c r="O180" s="185"/>
      <c r="P180" s="186"/>
      <c r="Q180" s="201" t="s">
        <v>255</v>
      </c>
      <c r="R180" s="185"/>
      <c r="S180" s="185"/>
      <c r="T180" s="185"/>
      <c r="U180" s="185"/>
      <c r="V180" s="185"/>
      <c r="W180" s="185"/>
      <c r="X180" s="185"/>
      <c r="Y180" s="185"/>
      <c r="Z180" s="185"/>
      <c r="AA180" s="185"/>
      <c r="AB180" s="273" t="s">
        <v>256</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81"/>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81"/>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08"/>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81"/>
      <c r="B183" s="239"/>
      <c r="C183" s="238"/>
      <c r="D183" s="239"/>
      <c r="E183" s="238"/>
      <c r="F183" s="300"/>
      <c r="G183" s="220"/>
      <c r="H183" s="221"/>
      <c r="I183" s="221"/>
      <c r="J183" s="221"/>
      <c r="K183" s="221"/>
      <c r="L183" s="221"/>
      <c r="M183" s="221"/>
      <c r="N183" s="221"/>
      <c r="O183" s="221"/>
      <c r="P183" s="222"/>
      <c r="Q183" s="412"/>
      <c r="R183" s="221"/>
      <c r="S183" s="221"/>
      <c r="T183" s="221"/>
      <c r="U183" s="221"/>
      <c r="V183" s="221"/>
      <c r="W183" s="221"/>
      <c r="X183" s="221"/>
      <c r="Y183" s="221"/>
      <c r="Z183" s="221"/>
      <c r="AA183" s="909"/>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81"/>
      <c r="B184" s="239"/>
      <c r="C184" s="238"/>
      <c r="D184" s="239"/>
      <c r="E184" s="238"/>
      <c r="F184" s="300"/>
      <c r="G184" s="220"/>
      <c r="H184" s="221"/>
      <c r="I184" s="221"/>
      <c r="J184" s="221"/>
      <c r="K184" s="221"/>
      <c r="L184" s="221"/>
      <c r="M184" s="221"/>
      <c r="N184" s="221"/>
      <c r="O184" s="221"/>
      <c r="P184" s="222"/>
      <c r="Q184" s="412"/>
      <c r="R184" s="221"/>
      <c r="S184" s="221"/>
      <c r="T184" s="221"/>
      <c r="U184" s="221"/>
      <c r="V184" s="221"/>
      <c r="W184" s="221"/>
      <c r="X184" s="221"/>
      <c r="Y184" s="221"/>
      <c r="Z184" s="221"/>
      <c r="AA184" s="909"/>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81"/>
      <c r="B185" s="239"/>
      <c r="C185" s="238"/>
      <c r="D185" s="239"/>
      <c r="E185" s="238"/>
      <c r="F185" s="300"/>
      <c r="G185" s="220"/>
      <c r="H185" s="221"/>
      <c r="I185" s="221"/>
      <c r="J185" s="221"/>
      <c r="K185" s="221"/>
      <c r="L185" s="221"/>
      <c r="M185" s="221"/>
      <c r="N185" s="221"/>
      <c r="O185" s="221"/>
      <c r="P185" s="222"/>
      <c r="Q185" s="412"/>
      <c r="R185" s="221"/>
      <c r="S185" s="221"/>
      <c r="T185" s="221"/>
      <c r="U185" s="221"/>
      <c r="V185" s="221"/>
      <c r="W185" s="221"/>
      <c r="X185" s="221"/>
      <c r="Y185" s="221"/>
      <c r="Z185" s="221"/>
      <c r="AA185" s="909"/>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81"/>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10"/>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81"/>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81"/>
      <c r="B188" s="239"/>
      <c r="C188" s="238"/>
      <c r="D188" s="239"/>
      <c r="E188" s="176" t="s">
        <v>686</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x14ac:dyDescent="0.15">
      <c r="A189" s="981"/>
      <c r="B189" s="239"/>
      <c r="C189" s="238"/>
      <c r="D189" s="239"/>
      <c r="E189" s="412"/>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3"/>
      <c r="AY189">
        <f>$AY$187</f>
        <v>1</v>
      </c>
    </row>
    <row r="190" spans="1:51" ht="45" hidden="1" customHeight="1" x14ac:dyDescent="0.15">
      <c r="A190" s="981"/>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1"/>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81"/>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308</v>
      </c>
      <c r="AF192" s="185"/>
      <c r="AG192" s="185"/>
      <c r="AH192" s="186"/>
      <c r="AI192" s="201" t="s">
        <v>330</v>
      </c>
      <c r="AJ192" s="185"/>
      <c r="AK192" s="185"/>
      <c r="AL192" s="186"/>
      <c r="AM192" s="201" t="s">
        <v>619</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81"/>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81"/>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7"/>
      <c r="AY194">
        <f t="shared" ref="AY194:AY195" si="23">$AY$192</f>
        <v>0</v>
      </c>
    </row>
    <row r="195" spans="1:51" ht="39.75" hidden="1" customHeight="1" x14ac:dyDescent="0.15">
      <c r="A195" s="981"/>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8"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7"/>
      <c r="AY195">
        <f t="shared" si="23"/>
        <v>0</v>
      </c>
    </row>
    <row r="196" spans="1:51" ht="18.75" hidden="1" customHeight="1" x14ac:dyDescent="0.15">
      <c r="A196" s="981"/>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308</v>
      </c>
      <c r="AF196" s="185"/>
      <c r="AG196" s="185"/>
      <c r="AH196" s="186"/>
      <c r="AI196" s="201" t="s">
        <v>330</v>
      </c>
      <c r="AJ196" s="185"/>
      <c r="AK196" s="185"/>
      <c r="AL196" s="186"/>
      <c r="AM196" s="201" t="s">
        <v>619</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81"/>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81"/>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7"/>
      <c r="AY198">
        <f t="shared" ref="AY198:AY199" si="24">$AY$196</f>
        <v>0</v>
      </c>
    </row>
    <row r="199" spans="1:51" ht="39.75" hidden="1" customHeight="1" x14ac:dyDescent="0.15">
      <c r="A199" s="981"/>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8"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7"/>
      <c r="AY199">
        <f t="shared" si="24"/>
        <v>0</v>
      </c>
    </row>
    <row r="200" spans="1:51" ht="18.75" hidden="1" customHeight="1" x14ac:dyDescent="0.15">
      <c r="A200" s="981"/>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308</v>
      </c>
      <c r="AF200" s="185"/>
      <c r="AG200" s="185"/>
      <c r="AH200" s="186"/>
      <c r="AI200" s="201" t="s">
        <v>330</v>
      </c>
      <c r="AJ200" s="185"/>
      <c r="AK200" s="185"/>
      <c r="AL200" s="186"/>
      <c r="AM200" s="201" t="s">
        <v>619</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81"/>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81"/>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7"/>
      <c r="AY202">
        <f t="shared" ref="AY202:AY203" si="25">$AY$200</f>
        <v>0</v>
      </c>
    </row>
    <row r="203" spans="1:51" ht="39.75" hidden="1" customHeight="1" x14ac:dyDescent="0.15">
      <c r="A203" s="981"/>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8"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7"/>
      <c r="AY203">
        <f t="shared" si="25"/>
        <v>0</v>
      </c>
    </row>
    <row r="204" spans="1:51" ht="18.75" hidden="1" customHeight="1" x14ac:dyDescent="0.15">
      <c r="A204" s="981"/>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308</v>
      </c>
      <c r="AF204" s="185"/>
      <c r="AG204" s="185"/>
      <c r="AH204" s="186"/>
      <c r="AI204" s="201" t="s">
        <v>330</v>
      </c>
      <c r="AJ204" s="185"/>
      <c r="AK204" s="185"/>
      <c r="AL204" s="186"/>
      <c r="AM204" s="201" t="s">
        <v>619</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81"/>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81"/>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7"/>
      <c r="AY206">
        <f t="shared" ref="AY206:AY207" si="26">$AY$204</f>
        <v>0</v>
      </c>
    </row>
    <row r="207" spans="1:51" ht="39.75" hidden="1" customHeight="1" x14ac:dyDescent="0.15">
      <c r="A207" s="981"/>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8"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7"/>
      <c r="AY207">
        <f t="shared" si="26"/>
        <v>0</v>
      </c>
    </row>
    <row r="208" spans="1:51" ht="18.75" hidden="1" customHeight="1" x14ac:dyDescent="0.15">
      <c r="A208" s="981"/>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308</v>
      </c>
      <c r="AF208" s="185"/>
      <c r="AG208" s="185"/>
      <c r="AH208" s="186"/>
      <c r="AI208" s="201" t="s">
        <v>330</v>
      </c>
      <c r="AJ208" s="185"/>
      <c r="AK208" s="185"/>
      <c r="AL208" s="186"/>
      <c r="AM208" s="201" t="s">
        <v>619</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81"/>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81"/>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7"/>
      <c r="AY210">
        <f t="shared" ref="AY210:AY211" si="27">$AY$208</f>
        <v>0</v>
      </c>
    </row>
    <row r="211" spans="1:51" ht="39.75" hidden="1" customHeight="1" x14ac:dyDescent="0.15">
      <c r="A211" s="981"/>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8"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7"/>
      <c r="AY211">
        <f t="shared" si="27"/>
        <v>0</v>
      </c>
    </row>
    <row r="212" spans="1:51" ht="22.5" hidden="1" customHeight="1" x14ac:dyDescent="0.15">
      <c r="A212" s="981"/>
      <c r="B212" s="239"/>
      <c r="C212" s="238"/>
      <c r="D212" s="239"/>
      <c r="E212" s="238"/>
      <c r="F212" s="300"/>
      <c r="G212" s="258" t="s">
        <v>201</v>
      </c>
      <c r="H212" s="185"/>
      <c r="I212" s="185"/>
      <c r="J212" s="185"/>
      <c r="K212" s="185"/>
      <c r="L212" s="185"/>
      <c r="M212" s="185"/>
      <c r="N212" s="185"/>
      <c r="O212" s="185"/>
      <c r="P212" s="186"/>
      <c r="Q212" s="201" t="s">
        <v>255</v>
      </c>
      <c r="R212" s="185"/>
      <c r="S212" s="185"/>
      <c r="T212" s="185"/>
      <c r="U212" s="185"/>
      <c r="V212" s="185"/>
      <c r="W212" s="185"/>
      <c r="X212" s="185"/>
      <c r="Y212" s="185"/>
      <c r="Z212" s="185"/>
      <c r="AA212" s="185"/>
      <c r="AB212" s="273" t="s">
        <v>256</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5"/>
      <c r="AY212">
        <f>COUNTA($G$214)</f>
        <v>0</v>
      </c>
    </row>
    <row r="213" spans="1:51" ht="22.5" hidden="1" customHeight="1" x14ac:dyDescent="0.15">
      <c r="A213" s="981"/>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81"/>
      <c r="B214" s="239"/>
      <c r="C214" s="238"/>
      <c r="D214" s="239"/>
      <c r="E214" s="238"/>
      <c r="F214" s="300"/>
      <c r="G214" s="218"/>
      <c r="H214" s="177"/>
      <c r="I214" s="177"/>
      <c r="J214" s="177"/>
      <c r="K214" s="177"/>
      <c r="L214" s="177"/>
      <c r="M214" s="177"/>
      <c r="N214" s="177"/>
      <c r="O214" s="177"/>
      <c r="P214" s="219"/>
      <c r="Q214" s="968"/>
      <c r="R214" s="969"/>
      <c r="S214" s="969"/>
      <c r="T214" s="969"/>
      <c r="U214" s="969"/>
      <c r="V214" s="969"/>
      <c r="W214" s="969"/>
      <c r="X214" s="969"/>
      <c r="Y214" s="969"/>
      <c r="Z214" s="969"/>
      <c r="AA214" s="970"/>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81"/>
      <c r="B215" s="239"/>
      <c r="C215" s="238"/>
      <c r="D215" s="239"/>
      <c r="E215" s="238"/>
      <c r="F215" s="300"/>
      <c r="G215" s="220"/>
      <c r="H215" s="221"/>
      <c r="I215" s="221"/>
      <c r="J215" s="221"/>
      <c r="K215" s="221"/>
      <c r="L215" s="221"/>
      <c r="M215" s="221"/>
      <c r="N215" s="221"/>
      <c r="O215" s="221"/>
      <c r="P215" s="222"/>
      <c r="Q215" s="971"/>
      <c r="R215" s="972"/>
      <c r="S215" s="972"/>
      <c r="T215" s="972"/>
      <c r="U215" s="972"/>
      <c r="V215" s="972"/>
      <c r="W215" s="972"/>
      <c r="X215" s="972"/>
      <c r="Y215" s="972"/>
      <c r="Z215" s="972"/>
      <c r="AA215" s="973"/>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81"/>
      <c r="B216" s="239"/>
      <c r="C216" s="238"/>
      <c r="D216" s="239"/>
      <c r="E216" s="238"/>
      <c r="F216" s="300"/>
      <c r="G216" s="220"/>
      <c r="H216" s="221"/>
      <c r="I216" s="221"/>
      <c r="J216" s="221"/>
      <c r="K216" s="221"/>
      <c r="L216" s="221"/>
      <c r="M216" s="221"/>
      <c r="N216" s="221"/>
      <c r="O216" s="221"/>
      <c r="P216" s="222"/>
      <c r="Q216" s="971"/>
      <c r="R216" s="972"/>
      <c r="S216" s="972"/>
      <c r="T216" s="972"/>
      <c r="U216" s="972"/>
      <c r="V216" s="972"/>
      <c r="W216" s="972"/>
      <c r="X216" s="972"/>
      <c r="Y216" s="972"/>
      <c r="Z216" s="972"/>
      <c r="AA216" s="973"/>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81"/>
      <c r="B217" s="239"/>
      <c r="C217" s="238"/>
      <c r="D217" s="239"/>
      <c r="E217" s="238"/>
      <c r="F217" s="300"/>
      <c r="G217" s="220"/>
      <c r="H217" s="221"/>
      <c r="I217" s="221"/>
      <c r="J217" s="221"/>
      <c r="K217" s="221"/>
      <c r="L217" s="221"/>
      <c r="M217" s="221"/>
      <c r="N217" s="221"/>
      <c r="O217" s="221"/>
      <c r="P217" s="222"/>
      <c r="Q217" s="971"/>
      <c r="R217" s="972"/>
      <c r="S217" s="972"/>
      <c r="T217" s="972"/>
      <c r="U217" s="972"/>
      <c r="V217" s="972"/>
      <c r="W217" s="972"/>
      <c r="X217" s="972"/>
      <c r="Y217" s="972"/>
      <c r="Z217" s="972"/>
      <c r="AA217" s="973"/>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81"/>
      <c r="B218" s="239"/>
      <c r="C218" s="238"/>
      <c r="D218" s="239"/>
      <c r="E218" s="238"/>
      <c r="F218" s="300"/>
      <c r="G218" s="223"/>
      <c r="H218" s="180"/>
      <c r="I218" s="180"/>
      <c r="J218" s="180"/>
      <c r="K218" s="180"/>
      <c r="L218" s="180"/>
      <c r="M218" s="180"/>
      <c r="N218" s="180"/>
      <c r="O218" s="180"/>
      <c r="P218" s="224"/>
      <c r="Q218" s="974"/>
      <c r="R218" s="975"/>
      <c r="S218" s="975"/>
      <c r="T218" s="975"/>
      <c r="U218" s="975"/>
      <c r="V218" s="975"/>
      <c r="W218" s="975"/>
      <c r="X218" s="975"/>
      <c r="Y218" s="975"/>
      <c r="Z218" s="975"/>
      <c r="AA218" s="976"/>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81"/>
      <c r="B219" s="239"/>
      <c r="C219" s="238"/>
      <c r="D219" s="239"/>
      <c r="E219" s="238"/>
      <c r="F219" s="300"/>
      <c r="G219" s="258" t="s">
        <v>201</v>
      </c>
      <c r="H219" s="185"/>
      <c r="I219" s="185"/>
      <c r="J219" s="185"/>
      <c r="K219" s="185"/>
      <c r="L219" s="185"/>
      <c r="M219" s="185"/>
      <c r="N219" s="185"/>
      <c r="O219" s="185"/>
      <c r="P219" s="186"/>
      <c r="Q219" s="201" t="s">
        <v>255</v>
      </c>
      <c r="R219" s="185"/>
      <c r="S219" s="185"/>
      <c r="T219" s="185"/>
      <c r="U219" s="185"/>
      <c r="V219" s="185"/>
      <c r="W219" s="185"/>
      <c r="X219" s="185"/>
      <c r="Y219" s="185"/>
      <c r="Z219" s="185"/>
      <c r="AA219" s="185"/>
      <c r="AB219" s="273" t="s">
        <v>256</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81"/>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81"/>
      <c r="B221" s="239"/>
      <c r="C221" s="238"/>
      <c r="D221" s="239"/>
      <c r="E221" s="238"/>
      <c r="F221" s="300"/>
      <c r="G221" s="218"/>
      <c r="H221" s="177"/>
      <c r="I221" s="177"/>
      <c r="J221" s="177"/>
      <c r="K221" s="177"/>
      <c r="L221" s="177"/>
      <c r="M221" s="177"/>
      <c r="N221" s="177"/>
      <c r="O221" s="177"/>
      <c r="P221" s="219"/>
      <c r="Q221" s="968"/>
      <c r="R221" s="969"/>
      <c r="S221" s="969"/>
      <c r="T221" s="969"/>
      <c r="U221" s="969"/>
      <c r="V221" s="969"/>
      <c r="W221" s="969"/>
      <c r="X221" s="969"/>
      <c r="Y221" s="969"/>
      <c r="Z221" s="969"/>
      <c r="AA221" s="970"/>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81"/>
      <c r="B222" s="239"/>
      <c r="C222" s="238"/>
      <c r="D222" s="239"/>
      <c r="E222" s="238"/>
      <c r="F222" s="300"/>
      <c r="G222" s="220"/>
      <c r="H222" s="221"/>
      <c r="I222" s="221"/>
      <c r="J222" s="221"/>
      <c r="K222" s="221"/>
      <c r="L222" s="221"/>
      <c r="M222" s="221"/>
      <c r="N222" s="221"/>
      <c r="O222" s="221"/>
      <c r="P222" s="222"/>
      <c r="Q222" s="971"/>
      <c r="R222" s="972"/>
      <c r="S222" s="972"/>
      <c r="T222" s="972"/>
      <c r="U222" s="972"/>
      <c r="V222" s="972"/>
      <c r="W222" s="972"/>
      <c r="X222" s="972"/>
      <c r="Y222" s="972"/>
      <c r="Z222" s="972"/>
      <c r="AA222" s="973"/>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81"/>
      <c r="B223" s="239"/>
      <c r="C223" s="238"/>
      <c r="D223" s="239"/>
      <c r="E223" s="238"/>
      <c r="F223" s="300"/>
      <c r="G223" s="220"/>
      <c r="H223" s="221"/>
      <c r="I223" s="221"/>
      <c r="J223" s="221"/>
      <c r="K223" s="221"/>
      <c r="L223" s="221"/>
      <c r="M223" s="221"/>
      <c r="N223" s="221"/>
      <c r="O223" s="221"/>
      <c r="P223" s="222"/>
      <c r="Q223" s="971"/>
      <c r="R223" s="972"/>
      <c r="S223" s="972"/>
      <c r="T223" s="972"/>
      <c r="U223" s="972"/>
      <c r="V223" s="972"/>
      <c r="W223" s="972"/>
      <c r="X223" s="972"/>
      <c r="Y223" s="972"/>
      <c r="Z223" s="972"/>
      <c r="AA223" s="973"/>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81"/>
      <c r="B224" s="239"/>
      <c r="C224" s="238"/>
      <c r="D224" s="239"/>
      <c r="E224" s="238"/>
      <c r="F224" s="300"/>
      <c r="G224" s="220"/>
      <c r="H224" s="221"/>
      <c r="I224" s="221"/>
      <c r="J224" s="221"/>
      <c r="K224" s="221"/>
      <c r="L224" s="221"/>
      <c r="M224" s="221"/>
      <c r="N224" s="221"/>
      <c r="O224" s="221"/>
      <c r="P224" s="222"/>
      <c r="Q224" s="971"/>
      <c r="R224" s="972"/>
      <c r="S224" s="972"/>
      <c r="T224" s="972"/>
      <c r="U224" s="972"/>
      <c r="V224" s="972"/>
      <c r="W224" s="972"/>
      <c r="X224" s="972"/>
      <c r="Y224" s="972"/>
      <c r="Z224" s="972"/>
      <c r="AA224" s="973"/>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81"/>
      <c r="B225" s="239"/>
      <c r="C225" s="238"/>
      <c r="D225" s="239"/>
      <c r="E225" s="238"/>
      <c r="F225" s="300"/>
      <c r="G225" s="223"/>
      <c r="H225" s="180"/>
      <c r="I225" s="180"/>
      <c r="J225" s="180"/>
      <c r="K225" s="180"/>
      <c r="L225" s="180"/>
      <c r="M225" s="180"/>
      <c r="N225" s="180"/>
      <c r="O225" s="180"/>
      <c r="P225" s="224"/>
      <c r="Q225" s="974"/>
      <c r="R225" s="975"/>
      <c r="S225" s="975"/>
      <c r="T225" s="975"/>
      <c r="U225" s="975"/>
      <c r="V225" s="975"/>
      <c r="W225" s="975"/>
      <c r="X225" s="975"/>
      <c r="Y225" s="975"/>
      <c r="Z225" s="975"/>
      <c r="AA225" s="976"/>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81"/>
      <c r="B226" s="239"/>
      <c r="C226" s="238"/>
      <c r="D226" s="239"/>
      <c r="E226" s="238"/>
      <c r="F226" s="300"/>
      <c r="G226" s="258" t="s">
        <v>201</v>
      </c>
      <c r="H226" s="185"/>
      <c r="I226" s="185"/>
      <c r="J226" s="185"/>
      <c r="K226" s="185"/>
      <c r="L226" s="185"/>
      <c r="M226" s="185"/>
      <c r="N226" s="185"/>
      <c r="O226" s="185"/>
      <c r="P226" s="186"/>
      <c r="Q226" s="201" t="s">
        <v>255</v>
      </c>
      <c r="R226" s="185"/>
      <c r="S226" s="185"/>
      <c r="T226" s="185"/>
      <c r="U226" s="185"/>
      <c r="V226" s="185"/>
      <c r="W226" s="185"/>
      <c r="X226" s="185"/>
      <c r="Y226" s="185"/>
      <c r="Z226" s="185"/>
      <c r="AA226" s="185"/>
      <c r="AB226" s="273" t="s">
        <v>256</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81"/>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81"/>
      <c r="B228" s="239"/>
      <c r="C228" s="238"/>
      <c r="D228" s="239"/>
      <c r="E228" s="238"/>
      <c r="F228" s="300"/>
      <c r="G228" s="218"/>
      <c r="H228" s="177"/>
      <c r="I228" s="177"/>
      <c r="J228" s="177"/>
      <c r="K228" s="177"/>
      <c r="L228" s="177"/>
      <c r="M228" s="177"/>
      <c r="N228" s="177"/>
      <c r="O228" s="177"/>
      <c r="P228" s="219"/>
      <c r="Q228" s="968"/>
      <c r="R228" s="969"/>
      <c r="S228" s="969"/>
      <c r="T228" s="969"/>
      <c r="U228" s="969"/>
      <c r="V228" s="969"/>
      <c r="W228" s="969"/>
      <c r="X228" s="969"/>
      <c r="Y228" s="969"/>
      <c r="Z228" s="969"/>
      <c r="AA228" s="970"/>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81"/>
      <c r="B229" s="239"/>
      <c r="C229" s="238"/>
      <c r="D229" s="239"/>
      <c r="E229" s="238"/>
      <c r="F229" s="300"/>
      <c r="G229" s="220"/>
      <c r="H229" s="221"/>
      <c r="I229" s="221"/>
      <c r="J229" s="221"/>
      <c r="K229" s="221"/>
      <c r="L229" s="221"/>
      <c r="M229" s="221"/>
      <c r="N229" s="221"/>
      <c r="O229" s="221"/>
      <c r="P229" s="222"/>
      <c r="Q229" s="971"/>
      <c r="R229" s="972"/>
      <c r="S229" s="972"/>
      <c r="T229" s="972"/>
      <c r="U229" s="972"/>
      <c r="V229" s="972"/>
      <c r="W229" s="972"/>
      <c r="X229" s="972"/>
      <c r="Y229" s="972"/>
      <c r="Z229" s="972"/>
      <c r="AA229" s="973"/>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81"/>
      <c r="B230" s="239"/>
      <c r="C230" s="238"/>
      <c r="D230" s="239"/>
      <c r="E230" s="238"/>
      <c r="F230" s="300"/>
      <c r="G230" s="220"/>
      <c r="H230" s="221"/>
      <c r="I230" s="221"/>
      <c r="J230" s="221"/>
      <c r="K230" s="221"/>
      <c r="L230" s="221"/>
      <c r="M230" s="221"/>
      <c r="N230" s="221"/>
      <c r="O230" s="221"/>
      <c r="P230" s="222"/>
      <c r="Q230" s="971"/>
      <c r="R230" s="972"/>
      <c r="S230" s="972"/>
      <c r="T230" s="972"/>
      <c r="U230" s="972"/>
      <c r="V230" s="972"/>
      <c r="W230" s="972"/>
      <c r="X230" s="972"/>
      <c r="Y230" s="972"/>
      <c r="Z230" s="972"/>
      <c r="AA230" s="973"/>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81"/>
      <c r="B231" s="239"/>
      <c r="C231" s="238"/>
      <c r="D231" s="239"/>
      <c r="E231" s="238"/>
      <c r="F231" s="300"/>
      <c r="G231" s="220"/>
      <c r="H231" s="221"/>
      <c r="I231" s="221"/>
      <c r="J231" s="221"/>
      <c r="K231" s="221"/>
      <c r="L231" s="221"/>
      <c r="M231" s="221"/>
      <c r="N231" s="221"/>
      <c r="O231" s="221"/>
      <c r="P231" s="222"/>
      <c r="Q231" s="971"/>
      <c r="R231" s="972"/>
      <c r="S231" s="972"/>
      <c r="T231" s="972"/>
      <c r="U231" s="972"/>
      <c r="V231" s="972"/>
      <c r="W231" s="972"/>
      <c r="X231" s="972"/>
      <c r="Y231" s="972"/>
      <c r="Z231" s="972"/>
      <c r="AA231" s="973"/>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81"/>
      <c r="B232" s="239"/>
      <c r="C232" s="238"/>
      <c r="D232" s="239"/>
      <c r="E232" s="238"/>
      <c r="F232" s="300"/>
      <c r="G232" s="223"/>
      <c r="H232" s="180"/>
      <c r="I232" s="180"/>
      <c r="J232" s="180"/>
      <c r="K232" s="180"/>
      <c r="L232" s="180"/>
      <c r="M232" s="180"/>
      <c r="N232" s="180"/>
      <c r="O232" s="180"/>
      <c r="P232" s="224"/>
      <c r="Q232" s="974"/>
      <c r="R232" s="975"/>
      <c r="S232" s="975"/>
      <c r="T232" s="975"/>
      <c r="U232" s="975"/>
      <c r="V232" s="975"/>
      <c r="W232" s="975"/>
      <c r="X232" s="975"/>
      <c r="Y232" s="975"/>
      <c r="Z232" s="975"/>
      <c r="AA232" s="976"/>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81"/>
      <c r="B233" s="239"/>
      <c r="C233" s="238"/>
      <c r="D233" s="239"/>
      <c r="E233" s="238"/>
      <c r="F233" s="300"/>
      <c r="G233" s="258" t="s">
        <v>201</v>
      </c>
      <c r="H233" s="185"/>
      <c r="I233" s="185"/>
      <c r="J233" s="185"/>
      <c r="K233" s="185"/>
      <c r="L233" s="185"/>
      <c r="M233" s="185"/>
      <c r="N233" s="185"/>
      <c r="O233" s="185"/>
      <c r="P233" s="186"/>
      <c r="Q233" s="201" t="s">
        <v>255</v>
      </c>
      <c r="R233" s="185"/>
      <c r="S233" s="185"/>
      <c r="T233" s="185"/>
      <c r="U233" s="185"/>
      <c r="V233" s="185"/>
      <c r="W233" s="185"/>
      <c r="X233" s="185"/>
      <c r="Y233" s="185"/>
      <c r="Z233" s="185"/>
      <c r="AA233" s="185"/>
      <c r="AB233" s="273" t="s">
        <v>256</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81"/>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81"/>
      <c r="B235" s="239"/>
      <c r="C235" s="238"/>
      <c r="D235" s="239"/>
      <c r="E235" s="238"/>
      <c r="F235" s="300"/>
      <c r="G235" s="218"/>
      <c r="H235" s="177"/>
      <c r="I235" s="177"/>
      <c r="J235" s="177"/>
      <c r="K235" s="177"/>
      <c r="L235" s="177"/>
      <c r="M235" s="177"/>
      <c r="N235" s="177"/>
      <c r="O235" s="177"/>
      <c r="P235" s="219"/>
      <c r="Q235" s="968"/>
      <c r="R235" s="969"/>
      <c r="S235" s="969"/>
      <c r="T235" s="969"/>
      <c r="U235" s="969"/>
      <c r="V235" s="969"/>
      <c r="W235" s="969"/>
      <c r="X235" s="969"/>
      <c r="Y235" s="969"/>
      <c r="Z235" s="969"/>
      <c r="AA235" s="970"/>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81"/>
      <c r="B236" s="239"/>
      <c r="C236" s="238"/>
      <c r="D236" s="239"/>
      <c r="E236" s="238"/>
      <c r="F236" s="300"/>
      <c r="G236" s="220"/>
      <c r="H236" s="221"/>
      <c r="I236" s="221"/>
      <c r="J236" s="221"/>
      <c r="K236" s="221"/>
      <c r="L236" s="221"/>
      <c r="M236" s="221"/>
      <c r="N236" s="221"/>
      <c r="O236" s="221"/>
      <c r="P236" s="222"/>
      <c r="Q236" s="971"/>
      <c r="R236" s="972"/>
      <c r="S236" s="972"/>
      <c r="T236" s="972"/>
      <c r="U236" s="972"/>
      <c r="V236" s="972"/>
      <c r="W236" s="972"/>
      <c r="X236" s="972"/>
      <c r="Y236" s="972"/>
      <c r="Z236" s="972"/>
      <c r="AA236" s="973"/>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81"/>
      <c r="B237" s="239"/>
      <c r="C237" s="238"/>
      <c r="D237" s="239"/>
      <c r="E237" s="238"/>
      <c r="F237" s="300"/>
      <c r="G237" s="220"/>
      <c r="H237" s="221"/>
      <c r="I237" s="221"/>
      <c r="J237" s="221"/>
      <c r="K237" s="221"/>
      <c r="L237" s="221"/>
      <c r="M237" s="221"/>
      <c r="N237" s="221"/>
      <c r="O237" s="221"/>
      <c r="P237" s="222"/>
      <c r="Q237" s="971"/>
      <c r="R237" s="972"/>
      <c r="S237" s="972"/>
      <c r="T237" s="972"/>
      <c r="U237" s="972"/>
      <c r="V237" s="972"/>
      <c r="W237" s="972"/>
      <c r="X237" s="972"/>
      <c r="Y237" s="972"/>
      <c r="Z237" s="972"/>
      <c r="AA237" s="973"/>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81"/>
      <c r="B238" s="239"/>
      <c r="C238" s="238"/>
      <c r="D238" s="239"/>
      <c r="E238" s="238"/>
      <c r="F238" s="300"/>
      <c r="G238" s="220"/>
      <c r="H238" s="221"/>
      <c r="I238" s="221"/>
      <c r="J238" s="221"/>
      <c r="K238" s="221"/>
      <c r="L238" s="221"/>
      <c r="M238" s="221"/>
      <c r="N238" s="221"/>
      <c r="O238" s="221"/>
      <c r="P238" s="222"/>
      <c r="Q238" s="971"/>
      <c r="R238" s="972"/>
      <c r="S238" s="972"/>
      <c r="T238" s="972"/>
      <c r="U238" s="972"/>
      <c r="V238" s="972"/>
      <c r="W238" s="972"/>
      <c r="X238" s="972"/>
      <c r="Y238" s="972"/>
      <c r="Z238" s="972"/>
      <c r="AA238" s="973"/>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81"/>
      <c r="B239" s="239"/>
      <c r="C239" s="238"/>
      <c r="D239" s="239"/>
      <c r="E239" s="238"/>
      <c r="F239" s="300"/>
      <c r="G239" s="223"/>
      <c r="H239" s="180"/>
      <c r="I239" s="180"/>
      <c r="J239" s="180"/>
      <c r="K239" s="180"/>
      <c r="L239" s="180"/>
      <c r="M239" s="180"/>
      <c r="N239" s="180"/>
      <c r="O239" s="180"/>
      <c r="P239" s="224"/>
      <c r="Q239" s="974"/>
      <c r="R239" s="975"/>
      <c r="S239" s="975"/>
      <c r="T239" s="975"/>
      <c r="U239" s="975"/>
      <c r="V239" s="975"/>
      <c r="W239" s="975"/>
      <c r="X239" s="975"/>
      <c r="Y239" s="975"/>
      <c r="Z239" s="975"/>
      <c r="AA239" s="976"/>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81"/>
      <c r="B240" s="239"/>
      <c r="C240" s="238"/>
      <c r="D240" s="239"/>
      <c r="E240" s="238"/>
      <c r="F240" s="300"/>
      <c r="G240" s="258" t="s">
        <v>201</v>
      </c>
      <c r="H240" s="185"/>
      <c r="I240" s="185"/>
      <c r="J240" s="185"/>
      <c r="K240" s="185"/>
      <c r="L240" s="185"/>
      <c r="M240" s="185"/>
      <c r="N240" s="185"/>
      <c r="O240" s="185"/>
      <c r="P240" s="186"/>
      <c r="Q240" s="201" t="s">
        <v>255</v>
      </c>
      <c r="R240" s="185"/>
      <c r="S240" s="185"/>
      <c r="T240" s="185"/>
      <c r="U240" s="185"/>
      <c r="V240" s="185"/>
      <c r="W240" s="185"/>
      <c r="X240" s="185"/>
      <c r="Y240" s="185"/>
      <c r="Z240" s="185"/>
      <c r="AA240" s="185"/>
      <c r="AB240" s="273" t="s">
        <v>256</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81"/>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81"/>
      <c r="B242" s="239"/>
      <c r="C242" s="238"/>
      <c r="D242" s="239"/>
      <c r="E242" s="238"/>
      <c r="F242" s="300"/>
      <c r="G242" s="218"/>
      <c r="H242" s="177"/>
      <c r="I242" s="177"/>
      <c r="J242" s="177"/>
      <c r="K242" s="177"/>
      <c r="L242" s="177"/>
      <c r="M242" s="177"/>
      <c r="N242" s="177"/>
      <c r="O242" s="177"/>
      <c r="P242" s="219"/>
      <c r="Q242" s="968"/>
      <c r="R242" s="969"/>
      <c r="S242" s="969"/>
      <c r="T242" s="969"/>
      <c r="U242" s="969"/>
      <c r="V242" s="969"/>
      <c r="W242" s="969"/>
      <c r="X242" s="969"/>
      <c r="Y242" s="969"/>
      <c r="Z242" s="969"/>
      <c r="AA242" s="970"/>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81"/>
      <c r="B243" s="239"/>
      <c r="C243" s="238"/>
      <c r="D243" s="239"/>
      <c r="E243" s="238"/>
      <c r="F243" s="300"/>
      <c r="G243" s="220"/>
      <c r="H243" s="221"/>
      <c r="I243" s="221"/>
      <c r="J243" s="221"/>
      <c r="K243" s="221"/>
      <c r="L243" s="221"/>
      <c r="M243" s="221"/>
      <c r="N243" s="221"/>
      <c r="O243" s="221"/>
      <c r="P243" s="222"/>
      <c r="Q243" s="971"/>
      <c r="R243" s="972"/>
      <c r="S243" s="972"/>
      <c r="T243" s="972"/>
      <c r="U243" s="972"/>
      <c r="V243" s="972"/>
      <c r="W243" s="972"/>
      <c r="X243" s="972"/>
      <c r="Y243" s="972"/>
      <c r="Z243" s="972"/>
      <c r="AA243" s="973"/>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81"/>
      <c r="B244" s="239"/>
      <c r="C244" s="238"/>
      <c r="D244" s="239"/>
      <c r="E244" s="238"/>
      <c r="F244" s="300"/>
      <c r="G244" s="220"/>
      <c r="H244" s="221"/>
      <c r="I244" s="221"/>
      <c r="J244" s="221"/>
      <c r="K244" s="221"/>
      <c r="L244" s="221"/>
      <c r="M244" s="221"/>
      <c r="N244" s="221"/>
      <c r="O244" s="221"/>
      <c r="P244" s="222"/>
      <c r="Q244" s="971"/>
      <c r="R244" s="972"/>
      <c r="S244" s="972"/>
      <c r="T244" s="972"/>
      <c r="U244" s="972"/>
      <c r="V244" s="972"/>
      <c r="W244" s="972"/>
      <c r="X244" s="972"/>
      <c r="Y244" s="972"/>
      <c r="Z244" s="972"/>
      <c r="AA244" s="973"/>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81"/>
      <c r="B245" s="239"/>
      <c r="C245" s="238"/>
      <c r="D245" s="239"/>
      <c r="E245" s="238"/>
      <c r="F245" s="300"/>
      <c r="G245" s="220"/>
      <c r="H245" s="221"/>
      <c r="I245" s="221"/>
      <c r="J245" s="221"/>
      <c r="K245" s="221"/>
      <c r="L245" s="221"/>
      <c r="M245" s="221"/>
      <c r="N245" s="221"/>
      <c r="O245" s="221"/>
      <c r="P245" s="222"/>
      <c r="Q245" s="971"/>
      <c r="R245" s="972"/>
      <c r="S245" s="972"/>
      <c r="T245" s="972"/>
      <c r="U245" s="972"/>
      <c r="V245" s="972"/>
      <c r="W245" s="972"/>
      <c r="X245" s="972"/>
      <c r="Y245" s="972"/>
      <c r="Z245" s="972"/>
      <c r="AA245" s="973"/>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81"/>
      <c r="B246" s="239"/>
      <c r="C246" s="238"/>
      <c r="D246" s="239"/>
      <c r="E246" s="301"/>
      <c r="F246" s="302"/>
      <c r="G246" s="223"/>
      <c r="H246" s="180"/>
      <c r="I246" s="180"/>
      <c r="J246" s="180"/>
      <c r="K246" s="180"/>
      <c r="L246" s="180"/>
      <c r="M246" s="180"/>
      <c r="N246" s="180"/>
      <c r="O246" s="180"/>
      <c r="P246" s="224"/>
      <c r="Q246" s="974"/>
      <c r="R246" s="975"/>
      <c r="S246" s="975"/>
      <c r="T246" s="975"/>
      <c r="U246" s="975"/>
      <c r="V246" s="975"/>
      <c r="W246" s="975"/>
      <c r="X246" s="975"/>
      <c r="Y246" s="975"/>
      <c r="Z246" s="975"/>
      <c r="AA246" s="976"/>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81"/>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81"/>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81"/>
      <c r="B249" s="239"/>
      <c r="C249" s="238"/>
      <c r="D249" s="239"/>
      <c r="E249" s="412"/>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3"/>
      <c r="AY249">
        <f>$AY$247</f>
        <v>0</v>
      </c>
    </row>
    <row r="250" spans="1:51" ht="45" hidden="1" customHeight="1" x14ac:dyDescent="0.15">
      <c r="A250" s="981"/>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1"/>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81"/>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308</v>
      </c>
      <c r="AF252" s="185"/>
      <c r="AG252" s="185"/>
      <c r="AH252" s="186"/>
      <c r="AI252" s="201" t="s">
        <v>330</v>
      </c>
      <c r="AJ252" s="185"/>
      <c r="AK252" s="185"/>
      <c r="AL252" s="186"/>
      <c r="AM252" s="201" t="s">
        <v>619</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81"/>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81"/>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7"/>
      <c r="AY254">
        <f t="shared" ref="AY254:AY255" si="33">$AY$252</f>
        <v>0</v>
      </c>
    </row>
    <row r="255" spans="1:51" ht="39.75" hidden="1" customHeight="1" x14ac:dyDescent="0.15">
      <c r="A255" s="981"/>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8"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7"/>
      <c r="AY255">
        <f t="shared" si="33"/>
        <v>0</v>
      </c>
    </row>
    <row r="256" spans="1:51" ht="18.75" hidden="1" customHeight="1" x14ac:dyDescent="0.15">
      <c r="A256" s="981"/>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308</v>
      </c>
      <c r="AF256" s="185"/>
      <c r="AG256" s="185"/>
      <c r="AH256" s="186"/>
      <c r="AI256" s="201" t="s">
        <v>330</v>
      </c>
      <c r="AJ256" s="185"/>
      <c r="AK256" s="185"/>
      <c r="AL256" s="186"/>
      <c r="AM256" s="201" t="s">
        <v>619</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81"/>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81"/>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7"/>
      <c r="AY258">
        <f t="shared" ref="AY258:AY259" si="34">$AY$256</f>
        <v>0</v>
      </c>
    </row>
    <row r="259" spans="1:51" ht="39.75" hidden="1" customHeight="1" x14ac:dyDescent="0.15">
      <c r="A259" s="981"/>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8"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7"/>
      <c r="AY259">
        <f t="shared" si="34"/>
        <v>0</v>
      </c>
    </row>
    <row r="260" spans="1:51" ht="18.75" hidden="1" customHeight="1" x14ac:dyDescent="0.15">
      <c r="A260" s="981"/>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308</v>
      </c>
      <c r="AF260" s="185"/>
      <c r="AG260" s="185"/>
      <c r="AH260" s="186"/>
      <c r="AI260" s="201" t="s">
        <v>330</v>
      </c>
      <c r="AJ260" s="185"/>
      <c r="AK260" s="185"/>
      <c r="AL260" s="186"/>
      <c r="AM260" s="201" t="s">
        <v>619</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81"/>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81"/>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7"/>
      <c r="AY262">
        <f t="shared" ref="AY262:AY263" si="35">$AY$260</f>
        <v>0</v>
      </c>
    </row>
    <row r="263" spans="1:51" ht="39.75" hidden="1" customHeight="1" x14ac:dyDescent="0.15">
      <c r="A263" s="981"/>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8"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7"/>
      <c r="AY263">
        <f t="shared" si="35"/>
        <v>0</v>
      </c>
    </row>
    <row r="264" spans="1:51" ht="18.75" hidden="1" customHeight="1" x14ac:dyDescent="0.15">
      <c r="A264" s="981"/>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619</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81"/>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81"/>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7"/>
      <c r="AY266">
        <f t="shared" ref="AY266:AY267" si="36">$AY$264</f>
        <v>0</v>
      </c>
    </row>
    <row r="267" spans="1:51" ht="39.75" hidden="1" customHeight="1" x14ac:dyDescent="0.15">
      <c r="A267" s="981"/>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8"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7"/>
      <c r="AY267">
        <f t="shared" si="36"/>
        <v>0</v>
      </c>
    </row>
    <row r="268" spans="1:51" ht="18.75" hidden="1" customHeight="1" x14ac:dyDescent="0.15">
      <c r="A268" s="981"/>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308</v>
      </c>
      <c r="AF268" s="185"/>
      <c r="AG268" s="185"/>
      <c r="AH268" s="186"/>
      <c r="AI268" s="201" t="s">
        <v>330</v>
      </c>
      <c r="AJ268" s="185"/>
      <c r="AK268" s="185"/>
      <c r="AL268" s="186"/>
      <c r="AM268" s="201" t="s">
        <v>619</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81"/>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81"/>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7"/>
      <c r="AY270">
        <f t="shared" ref="AY270:AY271" si="37">$AY$268</f>
        <v>0</v>
      </c>
    </row>
    <row r="271" spans="1:51" ht="39.75" hidden="1" customHeight="1" x14ac:dyDescent="0.15">
      <c r="A271" s="981"/>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8"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7"/>
      <c r="AY271">
        <f t="shared" si="37"/>
        <v>0</v>
      </c>
    </row>
    <row r="272" spans="1:51" ht="22.5" hidden="1" customHeight="1" x14ac:dyDescent="0.15">
      <c r="A272" s="981"/>
      <c r="B272" s="239"/>
      <c r="C272" s="238"/>
      <c r="D272" s="239"/>
      <c r="E272" s="238"/>
      <c r="F272" s="300"/>
      <c r="G272" s="258" t="s">
        <v>201</v>
      </c>
      <c r="H272" s="185"/>
      <c r="I272" s="185"/>
      <c r="J272" s="185"/>
      <c r="K272" s="185"/>
      <c r="L272" s="185"/>
      <c r="M272" s="185"/>
      <c r="N272" s="185"/>
      <c r="O272" s="185"/>
      <c r="P272" s="186"/>
      <c r="Q272" s="201" t="s">
        <v>255</v>
      </c>
      <c r="R272" s="185"/>
      <c r="S272" s="185"/>
      <c r="T272" s="185"/>
      <c r="U272" s="185"/>
      <c r="V272" s="185"/>
      <c r="W272" s="185"/>
      <c r="X272" s="185"/>
      <c r="Y272" s="185"/>
      <c r="Z272" s="185"/>
      <c r="AA272" s="185"/>
      <c r="AB272" s="273" t="s">
        <v>256</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5"/>
      <c r="AY272">
        <f>COUNTA($G$274)</f>
        <v>0</v>
      </c>
    </row>
    <row r="273" spans="1:51" ht="22.5" hidden="1" customHeight="1" x14ac:dyDescent="0.15">
      <c r="A273" s="981"/>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81"/>
      <c r="B274" s="239"/>
      <c r="C274" s="238"/>
      <c r="D274" s="239"/>
      <c r="E274" s="238"/>
      <c r="F274" s="300"/>
      <c r="G274" s="218"/>
      <c r="H274" s="177"/>
      <c r="I274" s="177"/>
      <c r="J274" s="177"/>
      <c r="K274" s="177"/>
      <c r="L274" s="177"/>
      <c r="M274" s="177"/>
      <c r="N274" s="177"/>
      <c r="O274" s="177"/>
      <c r="P274" s="219"/>
      <c r="Q274" s="968"/>
      <c r="R274" s="969"/>
      <c r="S274" s="969"/>
      <c r="T274" s="969"/>
      <c r="U274" s="969"/>
      <c r="V274" s="969"/>
      <c r="W274" s="969"/>
      <c r="X274" s="969"/>
      <c r="Y274" s="969"/>
      <c r="Z274" s="969"/>
      <c r="AA274" s="970"/>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81"/>
      <c r="B275" s="239"/>
      <c r="C275" s="238"/>
      <c r="D275" s="239"/>
      <c r="E275" s="238"/>
      <c r="F275" s="300"/>
      <c r="G275" s="220"/>
      <c r="H275" s="221"/>
      <c r="I275" s="221"/>
      <c r="J275" s="221"/>
      <c r="K275" s="221"/>
      <c r="L275" s="221"/>
      <c r="M275" s="221"/>
      <c r="N275" s="221"/>
      <c r="O275" s="221"/>
      <c r="P275" s="222"/>
      <c r="Q275" s="971"/>
      <c r="R275" s="972"/>
      <c r="S275" s="972"/>
      <c r="T275" s="972"/>
      <c r="U275" s="972"/>
      <c r="V275" s="972"/>
      <c r="W275" s="972"/>
      <c r="X275" s="972"/>
      <c r="Y275" s="972"/>
      <c r="Z275" s="972"/>
      <c r="AA275" s="973"/>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81"/>
      <c r="B276" s="239"/>
      <c r="C276" s="238"/>
      <c r="D276" s="239"/>
      <c r="E276" s="238"/>
      <c r="F276" s="300"/>
      <c r="G276" s="220"/>
      <c r="H276" s="221"/>
      <c r="I276" s="221"/>
      <c r="J276" s="221"/>
      <c r="K276" s="221"/>
      <c r="L276" s="221"/>
      <c r="M276" s="221"/>
      <c r="N276" s="221"/>
      <c r="O276" s="221"/>
      <c r="P276" s="222"/>
      <c r="Q276" s="971"/>
      <c r="R276" s="972"/>
      <c r="S276" s="972"/>
      <c r="T276" s="972"/>
      <c r="U276" s="972"/>
      <c r="V276" s="972"/>
      <c r="W276" s="972"/>
      <c r="X276" s="972"/>
      <c r="Y276" s="972"/>
      <c r="Z276" s="972"/>
      <c r="AA276" s="973"/>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81"/>
      <c r="B277" s="239"/>
      <c r="C277" s="238"/>
      <c r="D277" s="239"/>
      <c r="E277" s="238"/>
      <c r="F277" s="300"/>
      <c r="G277" s="220"/>
      <c r="H277" s="221"/>
      <c r="I277" s="221"/>
      <c r="J277" s="221"/>
      <c r="K277" s="221"/>
      <c r="L277" s="221"/>
      <c r="M277" s="221"/>
      <c r="N277" s="221"/>
      <c r="O277" s="221"/>
      <c r="P277" s="222"/>
      <c r="Q277" s="971"/>
      <c r="R277" s="972"/>
      <c r="S277" s="972"/>
      <c r="T277" s="972"/>
      <c r="U277" s="972"/>
      <c r="V277" s="972"/>
      <c r="W277" s="972"/>
      <c r="X277" s="972"/>
      <c r="Y277" s="972"/>
      <c r="Z277" s="972"/>
      <c r="AA277" s="973"/>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81"/>
      <c r="B278" s="239"/>
      <c r="C278" s="238"/>
      <c r="D278" s="239"/>
      <c r="E278" s="238"/>
      <c r="F278" s="300"/>
      <c r="G278" s="223"/>
      <c r="H278" s="180"/>
      <c r="I278" s="180"/>
      <c r="J278" s="180"/>
      <c r="K278" s="180"/>
      <c r="L278" s="180"/>
      <c r="M278" s="180"/>
      <c r="N278" s="180"/>
      <c r="O278" s="180"/>
      <c r="P278" s="224"/>
      <c r="Q278" s="974"/>
      <c r="R278" s="975"/>
      <c r="S278" s="975"/>
      <c r="T278" s="975"/>
      <c r="U278" s="975"/>
      <c r="V278" s="975"/>
      <c r="W278" s="975"/>
      <c r="X278" s="975"/>
      <c r="Y278" s="975"/>
      <c r="Z278" s="975"/>
      <c r="AA278" s="976"/>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81"/>
      <c r="B279" s="239"/>
      <c r="C279" s="238"/>
      <c r="D279" s="239"/>
      <c r="E279" s="238"/>
      <c r="F279" s="300"/>
      <c r="G279" s="258" t="s">
        <v>201</v>
      </c>
      <c r="H279" s="185"/>
      <c r="I279" s="185"/>
      <c r="J279" s="185"/>
      <c r="K279" s="185"/>
      <c r="L279" s="185"/>
      <c r="M279" s="185"/>
      <c r="N279" s="185"/>
      <c r="O279" s="185"/>
      <c r="P279" s="186"/>
      <c r="Q279" s="201" t="s">
        <v>255</v>
      </c>
      <c r="R279" s="185"/>
      <c r="S279" s="185"/>
      <c r="T279" s="185"/>
      <c r="U279" s="185"/>
      <c r="V279" s="185"/>
      <c r="W279" s="185"/>
      <c r="X279" s="185"/>
      <c r="Y279" s="185"/>
      <c r="Z279" s="185"/>
      <c r="AA279" s="185"/>
      <c r="AB279" s="273" t="s">
        <v>256</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81"/>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81"/>
      <c r="B281" s="239"/>
      <c r="C281" s="238"/>
      <c r="D281" s="239"/>
      <c r="E281" s="238"/>
      <c r="F281" s="300"/>
      <c r="G281" s="218"/>
      <c r="H281" s="177"/>
      <c r="I281" s="177"/>
      <c r="J281" s="177"/>
      <c r="K281" s="177"/>
      <c r="L281" s="177"/>
      <c r="M281" s="177"/>
      <c r="N281" s="177"/>
      <c r="O281" s="177"/>
      <c r="P281" s="219"/>
      <c r="Q281" s="968"/>
      <c r="R281" s="969"/>
      <c r="S281" s="969"/>
      <c r="T281" s="969"/>
      <c r="U281" s="969"/>
      <c r="V281" s="969"/>
      <c r="W281" s="969"/>
      <c r="X281" s="969"/>
      <c r="Y281" s="969"/>
      <c r="Z281" s="969"/>
      <c r="AA281" s="970"/>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81"/>
      <c r="B282" s="239"/>
      <c r="C282" s="238"/>
      <c r="D282" s="239"/>
      <c r="E282" s="238"/>
      <c r="F282" s="300"/>
      <c r="G282" s="220"/>
      <c r="H282" s="221"/>
      <c r="I282" s="221"/>
      <c r="J282" s="221"/>
      <c r="K282" s="221"/>
      <c r="L282" s="221"/>
      <c r="M282" s="221"/>
      <c r="N282" s="221"/>
      <c r="O282" s="221"/>
      <c r="P282" s="222"/>
      <c r="Q282" s="971"/>
      <c r="R282" s="972"/>
      <c r="S282" s="972"/>
      <c r="T282" s="972"/>
      <c r="U282" s="972"/>
      <c r="V282" s="972"/>
      <c r="W282" s="972"/>
      <c r="X282" s="972"/>
      <c r="Y282" s="972"/>
      <c r="Z282" s="972"/>
      <c r="AA282" s="973"/>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81"/>
      <c r="B283" s="239"/>
      <c r="C283" s="238"/>
      <c r="D283" s="239"/>
      <c r="E283" s="238"/>
      <c r="F283" s="300"/>
      <c r="G283" s="220"/>
      <c r="H283" s="221"/>
      <c r="I283" s="221"/>
      <c r="J283" s="221"/>
      <c r="K283" s="221"/>
      <c r="L283" s="221"/>
      <c r="M283" s="221"/>
      <c r="N283" s="221"/>
      <c r="O283" s="221"/>
      <c r="P283" s="222"/>
      <c r="Q283" s="971"/>
      <c r="R283" s="972"/>
      <c r="S283" s="972"/>
      <c r="T283" s="972"/>
      <c r="U283" s="972"/>
      <c r="V283" s="972"/>
      <c r="W283" s="972"/>
      <c r="X283" s="972"/>
      <c r="Y283" s="972"/>
      <c r="Z283" s="972"/>
      <c r="AA283" s="973"/>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81"/>
      <c r="B284" s="239"/>
      <c r="C284" s="238"/>
      <c r="D284" s="239"/>
      <c r="E284" s="238"/>
      <c r="F284" s="300"/>
      <c r="G284" s="220"/>
      <c r="H284" s="221"/>
      <c r="I284" s="221"/>
      <c r="J284" s="221"/>
      <c r="K284" s="221"/>
      <c r="L284" s="221"/>
      <c r="M284" s="221"/>
      <c r="N284" s="221"/>
      <c r="O284" s="221"/>
      <c r="P284" s="222"/>
      <c r="Q284" s="971"/>
      <c r="R284" s="972"/>
      <c r="S284" s="972"/>
      <c r="T284" s="972"/>
      <c r="U284" s="972"/>
      <c r="V284" s="972"/>
      <c r="W284" s="972"/>
      <c r="X284" s="972"/>
      <c r="Y284" s="972"/>
      <c r="Z284" s="972"/>
      <c r="AA284" s="973"/>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81"/>
      <c r="B285" s="239"/>
      <c r="C285" s="238"/>
      <c r="D285" s="239"/>
      <c r="E285" s="238"/>
      <c r="F285" s="300"/>
      <c r="G285" s="223"/>
      <c r="H285" s="180"/>
      <c r="I285" s="180"/>
      <c r="J285" s="180"/>
      <c r="K285" s="180"/>
      <c r="L285" s="180"/>
      <c r="M285" s="180"/>
      <c r="N285" s="180"/>
      <c r="O285" s="180"/>
      <c r="P285" s="224"/>
      <c r="Q285" s="974"/>
      <c r="R285" s="975"/>
      <c r="S285" s="975"/>
      <c r="T285" s="975"/>
      <c r="U285" s="975"/>
      <c r="V285" s="975"/>
      <c r="W285" s="975"/>
      <c r="X285" s="975"/>
      <c r="Y285" s="975"/>
      <c r="Z285" s="975"/>
      <c r="AA285" s="976"/>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81"/>
      <c r="B286" s="239"/>
      <c r="C286" s="238"/>
      <c r="D286" s="239"/>
      <c r="E286" s="238"/>
      <c r="F286" s="300"/>
      <c r="G286" s="258" t="s">
        <v>201</v>
      </c>
      <c r="H286" s="185"/>
      <c r="I286" s="185"/>
      <c r="J286" s="185"/>
      <c r="K286" s="185"/>
      <c r="L286" s="185"/>
      <c r="M286" s="185"/>
      <c r="N286" s="185"/>
      <c r="O286" s="185"/>
      <c r="P286" s="186"/>
      <c r="Q286" s="201" t="s">
        <v>255</v>
      </c>
      <c r="R286" s="185"/>
      <c r="S286" s="185"/>
      <c r="T286" s="185"/>
      <c r="U286" s="185"/>
      <c r="V286" s="185"/>
      <c r="W286" s="185"/>
      <c r="X286" s="185"/>
      <c r="Y286" s="185"/>
      <c r="Z286" s="185"/>
      <c r="AA286" s="185"/>
      <c r="AB286" s="273" t="s">
        <v>256</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81"/>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81"/>
      <c r="B288" s="239"/>
      <c r="C288" s="238"/>
      <c r="D288" s="239"/>
      <c r="E288" s="238"/>
      <c r="F288" s="300"/>
      <c r="G288" s="218"/>
      <c r="H288" s="177"/>
      <c r="I288" s="177"/>
      <c r="J288" s="177"/>
      <c r="K288" s="177"/>
      <c r="L288" s="177"/>
      <c r="M288" s="177"/>
      <c r="N288" s="177"/>
      <c r="O288" s="177"/>
      <c r="P288" s="219"/>
      <c r="Q288" s="968"/>
      <c r="R288" s="969"/>
      <c r="S288" s="969"/>
      <c r="T288" s="969"/>
      <c r="U288" s="969"/>
      <c r="V288" s="969"/>
      <c r="W288" s="969"/>
      <c r="X288" s="969"/>
      <c r="Y288" s="969"/>
      <c r="Z288" s="969"/>
      <c r="AA288" s="970"/>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81"/>
      <c r="B289" s="239"/>
      <c r="C289" s="238"/>
      <c r="D289" s="239"/>
      <c r="E289" s="238"/>
      <c r="F289" s="300"/>
      <c r="G289" s="220"/>
      <c r="H289" s="221"/>
      <c r="I289" s="221"/>
      <c r="J289" s="221"/>
      <c r="K289" s="221"/>
      <c r="L289" s="221"/>
      <c r="M289" s="221"/>
      <c r="N289" s="221"/>
      <c r="O289" s="221"/>
      <c r="P289" s="222"/>
      <c r="Q289" s="971"/>
      <c r="R289" s="972"/>
      <c r="S289" s="972"/>
      <c r="T289" s="972"/>
      <c r="U289" s="972"/>
      <c r="V289" s="972"/>
      <c r="W289" s="972"/>
      <c r="X289" s="972"/>
      <c r="Y289" s="972"/>
      <c r="Z289" s="972"/>
      <c r="AA289" s="973"/>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81"/>
      <c r="B290" s="239"/>
      <c r="C290" s="238"/>
      <c r="D290" s="239"/>
      <c r="E290" s="238"/>
      <c r="F290" s="300"/>
      <c r="G290" s="220"/>
      <c r="H290" s="221"/>
      <c r="I290" s="221"/>
      <c r="J290" s="221"/>
      <c r="K290" s="221"/>
      <c r="L290" s="221"/>
      <c r="M290" s="221"/>
      <c r="N290" s="221"/>
      <c r="O290" s="221"/>
      <c r="P290" s="222"/>
      <c r="Q290" s="971"/>
      <c r="R290" s="972"/>
      <c r="S290" s="972"/>
      <c r="T290" s="972"/>
      <c r="U290" s="972"/>
      <c r="V290" s="972"/>
      <c r="W290" s="972"/>
      <c r="X290" s="972"/>
      <c r="Y290" s="972"/>
      <c r="Z290" s="972"/>
      <c r="AA290" s="973"/>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81"/>
      <c r="B291" s="239"/>
      <c r="C291" s="238"/>
      <c r="D291" s="239"/>
      <c r="E291" s="238"/>
      <c r="F291" s="300"/>
      <c r="G291" s="220"/>
      <c r="H291" s="221"/>
      <c r="I291" s="221"/>
      <c r="J291" s="221"/>
      <c r="K291" s="221"/>
      <c r="L291" s="221"/>
      <c r="M291" s="221"/>
      <c r="N291" s="221"/>
      <c r="O291" s="221"/>
      <c r="P291" s="222"/>
      <c r="Q291" s="971"/>
      <c r="R291" s="972"/>
      <c r="S291" s="972"/>
      <c r="T291" s="972"/>
      <c r="U291" s="972"/>
      <c r="V291" s="972"/>
      <c r="W291" s="972"/>
      <c r="X291" s="972"/>
      <c r="Y291" s="972"/>
      <c r="Z291" s="972"/>
      <c r="AA291" s="973"/>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81"/>
      <c r="B292" s="239"/>
      <c r="C292" s="238"/>
      <c r="D292" s="239"/>
      <c r="E292" s="238"/>
      <c r="F292" s="300"/>
      <c r="G292" s="223"/>
      <c r="H292" s="180"/>
      <c r="I292" s="180"/>
      <c r="J292" s="180"/>
      <c r="K292" s="180"/>
      <c r="L292" s="180"/>
      <c r="M292" s="180"/>
      <c r="N292" s="180"/>
      <c r="O292" s="180"/>
      <c r="P292" s="224"/>
      <c r="Q292" s="974"/>
      <c r="R292" s="975"/>
      <c r="S292" s="975"/>
      <c r="T292" s="975"/>
      <c r="U292" s="975"/>
      <c r="V292" s="975"/>
      <c r="W292" s="975"/>
      <c r="X292" s="975"/>
      <c r="Y292" s="975"/>
      <c r="Z292" s="975"/>
      <c r="AA292" s="976"/>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81"/>
      <c r="B293" s="239"/>
      <c r="C293" s="238"/>
      <c r="D293" s="239"/>
      <c r="E293" s="238"/>
      <c r="F293" s="300"/>
      <c r="G293" s="258" t="s">
        <v>201</v>
      </c>
      <c r="H293" s="185"/>
      <c r="I293" s="185"/>
      <c r="J293" s="185"/>
      <c r="K293" s="185"/>
      <c r="L293" s="185"/>
      <c r="M293" s="185"/>
      <c r="N293" s="185"/>
      <c r="O293" s="185"/>
      <c r="P293" s="186"/>
      <c r="Q293" s="201" t="s">
        <v>255</v>
      </c>
      <c r="R293" s="185"/>
      <c r="S293" s="185"/>
      <c r="T293" s="185"/>
      <c r="U293" s="185"/>
      <c r="V293" s="185"/>
      <c r="W293" s="185"/>
      <c r="X293" s="185"/>
      <c r="Y293" s="185"/>
      <c r="Z293" s="185"/>
      <c r="AA293" s="185"/>
      <c r="AB293" s="273" t="s">
        <v>256</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81"/>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81"/>
      <c r="B295" s="239"/>
      <c r="C295" s="238"/>
      <c r="D295" s="239"/>
      <c r="E295" s="238"/>
      <c r="F295" s="300"/>
      <c r="G295" s="218"/>
      <c r="H295" s="177"/>
      <c r="I295" s="177"/>
      <c r="J295" s="177"/>
      <c r="K295" s="177"/>
      <c r="L295" s="177"/>
      <c r="M295" s="177"/>
      <c r="N295" s="177"/>
      <c r="O295" s="177"/>
      <c r="P295" s="219"/>
      <c r="Q295" s="968"/>
      <c r="R295" s="969"/>
      <c r="S295" s="969"/>
      <c r="T295" s="969"/>
      <c r="U295" s="969"/>
      <c r="V295" s="969"/>
      <c r="W295" s="969"/>
      <c r="X295" s="969"/>
      <c r="Y295" s="969"/>
      <c r="Z295" s="969"/>
      <c r="AA295" s="970"/>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81"/>
      <c r="B296" s="239"/>
      <c r="C296" s="238"/>
      <c r="D296" s="239"/>
      <c r="E296" s="238"/>
      <c r="F296" s="300"/>
      <c r="G296" s="220"/>
      <c r="H296" s="221"/>
      <c r="I296" s="221"/>
      <c r="J296" s="221"/>
      <c r="K296" s="221"/>
      <c r="L296" s="221"/>
      <c r="M296" s="221"/>
      <c r="N296" s="221"/>
      <c r="O296" s="221"/>
      <c r="P296" s="222"/>
      <c r="Q296" s="971"/>
      <c r="R296" s="972"/>
      <c r="S296" s="972"/>
      <c r="T296" s="972"/>
      <c r="U296" s="972"/>
      <c r="V296" s="972"/>
      <c r="W296" s="972"/>
      <c r="X296" s="972"/>
      <c r="Y296" s="972"/>
      <c r="Z296" s="972"/>
      <c r="AA296" s="973"/>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81"/>
      <c r="B297" s="239"/>
      <c r="C297" s="238"/>
      <c r="D297" s="239"/>
      <c r="E297" s="238"/>
      <c r="F297" s="300"/>
      <c r="G297" s="220"/>
      <c r="H297" s="221"/>
      <c r="I297" s="221"/>
      <c r="J297" s="221"/>
      <c r="K297" s="221"/>
      <c r="L297" s="221"/>
      <c r="M297" s="221"/>
      <c r="N297" s="221"/>
      <c r="O297" s="221"/>
      <c r="P297" s="222"/>
      <c r="Q297" s="971"/>
      <c r="R297" s="972"/>
      <c r="S297" s="972"/>
      <c r="T297" s="972"/>
      <c r="U297" s="972"/>
      <c r="V297" s="972"/>
      <c r="W297" s="972"/>
      <c r="X297" s="972"/>
      <c r="Y297" s="972"/>
      <c r="Z297" s="972"/>
      <c r="AA297" s="973"/>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81"/>
      <c r="B298" s="239"/>
      <c r="C298" s="238"/>
      <c r="D298" s="239"/>
      <c r="E298" s="238"/>
      <c r="F298" s="300"/>
      <c r="G298" s="220"/>
      <c r="H298" s="221"/>
      <c r="I298" s="221"/>
      <c r="J298" s="221"/>
      <c r="K298" s="221"/>
      <c r="L298" s="221"/>
      <c r="M298" s="221"/>
      <c r="N298" s="221"/>
      <c r="O298" s="221"/>
      <c r="P298" s="222"/>
      <c r="Q298" s="971"/>
      <c r="R298" s="972"/>
      <c r="S298" s="972"/>
      <c r="T298" s="972"/>
      <c r="U298" s="972"/>
      <c r="V298" s="972"/>
      <c r="W298" s="972"/>
      <c r="X298" s="972"/>
      <c r="Y298" s="972"/>
      <c r="Z298" s="972"/>
      <c r="AA298" s="973"/>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81"/>
      <c r="B299" s="239"/>
      <c r="C299" s="238"/>
      <c r="D299" s="239"/>
      <c r="E299" s="238"/>
      <c r="F299" s="300"/>
      <c r="G299" s="223"/>
      <c r="H299" s="180"/>
      <c r="I299" s="180"/>
      <c r="J299" s="180"/>
      <c r="K299" s="180"/>
      <c r="L299" s="180"/>
      <c r="M299" s="180"/>
      <c r="N299" s="180"/>
      <c r="O299" s="180"/>
      <c r="P299" s="224"/>
      <c r="Q299" s="974"/>
      <c r="R299" s="975"/>
      <c r="S299" s="975"/>
      <c r="T299" s="975"/>
      <c r="U299" s="975"/>
      <c r="V299" s="975"/>
      <c r="W299" s="975"/>
      <c r="X299" s="975"/>
      <c r="Y299" s="975"/>
      <c r="Z299" s="975"/>
      <c r="AA299" s="976"/>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81"/>
      <c r="B300" s="239"/>
      <c r="C300" s="238"/>
      <c r="D300" s="239"/>
      <c r="E300" s="238"/>
      <c r="F300" s="300"/>
      <c r="G300" s="258" t="s">
        <v>201</v>
      </c>
      <c r="H300" s="185"/>
      <c r="I300" s="185"/>
      <c r="J300" s="185"/>
      <c r="K300" s="185"/>
      <c r="L300" s="185"/>
      <c r="M300" s="185"/>
      <c r="N300" s="185"/>
      <c r="O300" s="185"/>
      <c r="P300" s="186"/>
      <c r="Q300" s="201" t="s">
        <v>255</v>
      </c>
      <c r="R300" s="185"/>
      <c r="S300" s="185"/>
      <c r="T300" s="185"/>
      <c r="U300" s="185"/>
      <c r="V300" s="185"/>
      <c r="W300" s="185"/>
      <c r="X300" s="185"/>
      <c r="Y300" s="185"/>
      <c r="Z300" s="185"/>
      <c r="AA300" s="185"/>
      <c r="AB300" s="273" t="s">
        <v>256</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81"/>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81"/>
      <c r="B302" s="239"/>
      <c r="C302" s="238"/>
      <c r="D302" s="239"/>
      <c r="E302" s="238"/>
      <c r="F302" s="300"/>
      <c r="G302" s="218"/>
      <c r="H302" s="177"/>
      <c r="I302" s="177"/>
      <c r="J302" s="177"/>
      <c r="K302" s="177"/>
      <c r="L302" s="177"/>
      <c r="M302" s="177"/>
      <c r="N302" s="177"/>
      <c r="O302" s="177"/>
      <c r="P302" s="219"/>
      <c r="Q302" s="968"/>
      <c r="R302" s="969"/>
      <c r="S302" s="969"/>
      <c r="T302" s="969"/>
      <c r="U302" s="969"/>
      <c r="V302" s="969"/>
      <c r="W302" s="969"/>
      <c r="X302" s="969"/>
      <c r="Y302" s="969"/>
      <c r="Z302" s="969"/>
      <c r="AA302" s="970"/>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81"/>
      <c r="B303" s="239"/>
      <c r="C303" s="238"/>
      <c r="D303" s="239"/>
      <c r="E303" s="238"/>
      <c r="F303" s="300"/>
      <c r="G303" s="220"/>
      <c r="H303" s="221"/>
      <c r="I303" s="221"/>
      <c r="J303" s="221"/>
      <c r="K303" s="221"/>
      <c r="L303" s="221"/>
      <c r="M303" s="221"/>
      <c r="N303" s="221"/>
      <c r="O303" s="221"/>
      <c r="P303" s="222"/>
      <c r="Q303" s="971"/>
      <c r="R303" s="972"/>
      <c r="S303" s="972"/>
      <c r="T303" s="972"/>
      <c r="U303" s="972"/>
      <c r="V303" s="972"/>
      <c r="W303" s="972"/>
      <c r="X303" s="972"/>
      <c r="Y303" s="972"/>
      <c r="Z303" s="972"/>
      <c r="AA303" s="973"/>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81"/>
      <c r="B304" s="239"/>
      <c r="C304" s="238"/>
      <c r="D304" s="239"/>
      <c r="E304" s="238"/>
      <c r="F304" s="300"/>
      <c r="G304" s="220"/>
      <c r="H304" s="221"/>
      <c r="I304" s="221"/>
      <c r="J304" s="221"/>
      <c r="K304" s="221"/>
      <c r="L304" s="221"/>
      <c r="M304" s="221"/>
      <c r="N304" s="221"/>
      <c r="O304" s="221"/>
      <c r="P304" s="222"/>
      <c r="Q304" s="971"/>
      <c r="R304" s="972"/>
      <c r="S304" s="972"/>
      <c r="T304" s="972"/>
      <c r="U304" s="972"/>
      <c r="V304" s="972"/>
      <c r="W304" s="972"/>
      <c r="X304" s="972"/>
      <c r="Y304" s="972"/>
      <c r="Z304" s="972"/>
      <c r="AA304" s="973"/>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81"/>
      <c r="B305" s="239"/>
      <c r="C305" s="238"/>
      <c r="D305" s="239"/>
      <c r="E305" s="238"/>
      <c r="F305" s="300"/>
      <c r="G305" s="220"/>
      <c r="H305" s="221"/>
      <c r="I305" s="221"/>
      <c r="J305" s="221"/>
      <c r="K305" s="221"/>
      <c r="L305" s="221"/>
      <c r="M305" s="221"/>
      <c r="N305" s="221"/>
      <c r="O305" s="221"/>
      <c r="P305" s="222"/>
      <c r="Q305" s="971"/>
      <c r="R305" s="972"/>
      <c r="S305" s="972"/>
      <c r="T305" s="972"/>
      <c r="U305" s="972"/>
      <c r="V305" s="972"/>
      <c r="W305" s="972"/>
      <c r="X305" s="972"/>
      <c r="Y305" s="972"/>
      <c r="Z305" s="972"/>
      <c r="AA305" s="973"/>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81"/>
      <c r="B306" s="239"/>
      <c r="C306" s="238"/>
      <c r="D306" s="239"/>
      <c r="E306" s="301"/>
      <c r="F306" s="302"/>
      <c r="G306" s="223"/>
      <c r="H306" s="180"/>
      <c r="I306" s="180"/>
      <c r="J306" s="180"/>
      <c r="K306" s="180"/>
      <c r="L306" s="180"/>
      <c r="M306" s="180"/>
      <c r="N306" s="180"/>
      <c r="O306" s="180"/>
      <c r="P306" s="224"/>
      <c r="Q306" s="974"/>
      <c r="R306" s="975"/>
      <c r="S306" s="975"/>
      <c r="T306" s="975"/>
      <c r="U306" s="975"/>
      <c r="V306" s="975"/>
      <c r="W306" s="975"/>
      <c r="X306" s="975"/>
      <c r="Y306" s="975"/>
      <c r="Z306" s="975"/>
      <c r="AA306" s="976"/>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81"/>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81"/>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81"/>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81"/>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1"/>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81"/>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308</v>
      </c>
      <c r="AF312" s="185"/>
      <c r="AG312" s="185"/>
      <c r="AH312" s="186"/>
      <c r="AI312" s="201" t="s">
        <v>330</v>
      </c>
      <c r="AJ312" s="185"/>
      <c r="AK312" s="185"/>
      <c r="AL312" s="186"/>
      <c r="AM312" s="201" t="s">
        <v>619</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81"/>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81"/>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7"/>
      <c r="AY314">
        <f t="shared" ref="AY314:AY315" si="43">$AY$312</f>
        <v>0</v>
      </c>
    </row>
    <row r="315" spans="1:51" ht="39.75" hidden="1" customHeight="1" x14ac:dyDescent="0.15">
      <c r="A315" s="981"/>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8"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7"/>
      <c r="AY315">
        <f t="shared" si="43"/>
        <v>0</v>
      </c>
    </row>
    <row r="316" spans="1:51" ht="18.75" hidden="1" customHeight="1" x14ac:dyDescent="0.15">
      <c r="A316" s="981"/>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308</v>
      </c>
      <c r="AF316" s="185"/>
      <c r="AG316" s="185"/>
      <c r="AH316" s="186"/>
      <c r="AI316" s="201" t="s">
        <v>330</v>
      </c>
      <c r="AJ316" s="185"/>
      <c r="AK316" s="185"/>
      <c r="AL316" s="186"/>
      <c r="AM316" s="201" t="s">
        <v>619</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81"/>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81"/>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7"/>
      <c r="AY318">
        <f t="shared" ref="AY318:AY319" si="44">$AY$316</f>
        <v>0</v>
      </c>
    </row>
    <row r="319" spans="1:51" ht="39.75" hidden="1" customHeight="1" x14ac:dyDescent="0.15">
      <c r="A319" s="981"/>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8"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7"/>
      <c r="AY319">
        <f t="shared" si="44"/>
        <v>0</v>
      </c>
    </row>
    <row r="320" spans="1:51" ht="18.75" hidden="1" customHeight="1" x14ac:dyDescent="0.15">
      <c r="A320" s="981"/>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308</v>
      </c>
      <c r="AF320" s="185"/>
      <c r="AG320" s="185"/>
      <c r="AH320" s="186"/>
      <c r="AI320" s="201" t="s">
        <v>330</v>
      </c>
      <c r="AJ320" s="185"/>
      <c r="AK320" s="185"/>
      <c r="AL320" s="186"/>
      <c r="AM320" s="201" t="s">
        <v>619</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81"/>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81"/>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7"/>
      <c r="AY322">
        <f t="shared" ref="AY322:AY323" si="45">$AY$320</f>
        <v>0</v>
      </c>
    </row>
    <row r="323" spans="1:51" ht="39.75" hidden="1" customHeight="1" x14ac:dyDescent="0.15">
      <c r="A323" s="981"/>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8"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7"/>
      <c r="AY323">
        <f t="shared" si="45"/>
        <v>0</v>
      </c>
    </row>
    <row r="324" spans="1:51" ht="18.75" hidden="1" customHeight="1" x14ac:dyDescent="0.15">
      <c r="A324" s="981"/>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308</v>
      </c>
      <c r="AF324" s="185"/>
      <c r="AG324" s="185"/>
      <c r="AH324" s="186"/>
      <c r="AI324" s="201" t="s">
        <v>330</v>
      </c>
      <c r="AJ324" s="185"/>
      <c r="AK324" s="185"/>
      <c r="AL324" s="186"/>
      <c r="AM324" s="201" t="s">
        <v>619</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81"/>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81"/>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7"/>
      <c r="AY326">
        <f t="shared" ref="AY326:AY327" si="46">$AY$324</f>
        <v>0</v>
      </c>
    </row>
    <row r="327" spans="1:51" ht="39.75" hidden="1" customHeight="1" x14ac:dyDescent="0.15">
      <c r="A327" s="981"/>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8"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7"/>
      <c r="AY327">
        <f t="shared" si="46"/>
        <v>0</v>
      </c>
    </row>
    <row r="328" spans="1:51" ht="18.75" hidden="1" customHeight="1" x14ac:dyDescent="0.15">
      <c r="A328" s="981"/>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308</v>
      </c>
      <c r="AF328" s="185"/>
      <c r="AG328" s="185"/>
      <c r="AH328" s="186"/>
      <c r="AI328" s="201" t="s">
        <v>330</v>
      </c>
      <c r="AJ328" s="185"/>
      <c r="AK328" s="185"/>
      <c r="AL328" s="186"/>
      <c r="AM328" s="201" t="s">
        <v>619</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81"/>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81"/>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7"/>
      <c r="AY330">
        <f t="shared" ref="AY330:AY331" si="47">$AY$328</f>
        <v>0</v>
      </c>
    </row>
    <row r="331" spans="1:51" ht="39.75" hidden="1" customHeight="1" x14ac:dyDescent="0.15">
      <c r="A331" s="981"/>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8"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7"/>
      <c r="AY331">
        <f t="shared" si="47"/>
        <v>0</v>
      </c>
    </row>
    <row r="332" spans="1:51" ht="22.5" hidden="1" customHeight="1" x14ac:dyDescent="0.15">
      <c r="A332" s="981"/>
      <c r="B332" s="239"/>
      <c r="C332" s="238"/>
      <c r="D332" s="239"/>
      <c r="E332" s="238"/>
      <c r="F332" s="300"/>
      <c r="G332" s="258" t="s">
        <v>201</v>
      </c>
      <c r="H332" s="185"/>
      <c r="I332" s="185"/>
      <c r="J332" s="185"/>
      <c r="K332" s="185"/>
      <c r="L332" s="185"/>
      <c r="M332" s="185"/>
      <c r="N332" s="185"/>
      <c r="O332" s="185"/>
      <c r="P332" s="186"/>
      <c r="Q332" s="201" t="s">
        <v>255</v>
      </c>
      <c r="R332" s="185"/>
      <c r="S332" s="185"/>
      <c r="T332" s="185"/>
      <c r="U332" s="185"/>
      <c r="V332" s="185"/>
      <c r="W332" s="185"/>
      <c r="X332" s="185"/>
      <c r="Y332" s="185"/>
      <c r="Z332" s="185"/>
      <c r="AA332" s="185"/>
      <c r="AB332" s="273" t="s">
        <v>256</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5"/>
      <c r="AY332">
        <f>COUNTA($G$334)</f>
        <v>0</v>
      </c>
    </row>
    <row r="333" spans="1:51" ht="22.5" hidden="1" customHeight="1" x14ac:dyDescent="0.15">
      <c r="A333" s="981"/>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81"/>
      <c r="B334" s="239"/>
      <c r="C334" s="238"/>
      <c r="D334" s="239"/>
      <c r="E334" s="238"/>
      <c r="F334" s="300"/>
      <c r="G334" s="218"/>
      <c r="H334" s="177"/>
      <c r="I334" s="177"/>
      <c r="J334" s="177"/>
      <c r="K334" s="177"/>
      <c r="L334" s="177"/>
      <c r="M334" s="177"/>
      <c r="N334" s="177"/>
      <c r="O334" s="177"/>
      <c r="P334" s="219"/>
      <c r="Q334" s="968"/>
      <c r="R334" s="969"/>
      <c r="S334" s="969"/>
      <c r="T334" s="969"/>
      <c r="U334" s="969"/>
      <c r="V334" s="969"/>
      <c r="W334" s="969"/>
      <c r="X334" s="969"/>
      <c r="Y334" s="969"/>
      <c r="Z334" s="969"/>
      <c r="AA334" s="970"/>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81"/>
      <c r="B335" s="239"/>
      <c r="C335" s="238"/>
      <c r="D335" s="239"/>
      <c r="E335" s="238"/>
      <c r="F335" s="300"/>
      <c r="G335" s="220"/>
      <c r="H335" s="221"/>
      <c r="I335" s="221"/>
      <c r="J335" s="221"/>
      <c r="K335" s="221"/>
      <c r="L335" s="221"/>
      <c r="M335" s="221"/>
      <c r="N335" s="221"/>
      <c r="O335" s="221"/>
      <c r="P335" s="222"/>
      <c r="Q335" s="971"/>
      <c r="R335" s="972"/>
      <c r="S335" s="972"/>
      <c r="T335" s="972"/>
      <c r="U335" s="972"/>
      <c r="V335" s="972"/>
      <c r="W335" s="972"/>
      <c r="X335" s="972"/>
      <c r="Y335" s="972"/>
      <c r="Z335" s="972"/>
      <c r="AA335" s="973"/>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81"/>
      <c r="B336" s="239"/>
      <c r="C336" s="238"/>
      <c r="D336" s="239"/>
      <c r="E336" s="238"/>
      <c r="F336" s="300"/>
      <c r="G336" s="220"/>
      <c r="H336" s="221"/>
      <c r="I336" s="221"/>
      <c r="J336" s="221"/>
      <c r="K336" s="221"/>
      <c r="L336" s="221"/>
      <c r="M336" s="221"/>
      <c r="N336" s="221"/>
      <c r="O336" s="221"/>
      <c r="P336" s="222"/>
      <c r="Q336" s="971"/>
      <c r="R336" s="972"/>
      <c r="S336" s="972"/>
      <c r="T336" s="972"/>
      <c r="U336" s="972"/>
      <c r="V336" s="972"/>
      <c r="W336" s="972"/>
      <c r="X336" s="972"/>
      <c r="Y336" s="972"/>
      <c r="Z336" s="972"/>
      <c r="AA336" s="973"/>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81"/>
      <c r="B337" s="239"/>
      <c r="C337" s="238"/>
      <c r="D337" s="239"/>
      <c r="E337" s="238"/>
      <c r="F337" s="300"/>
      <c r="G337" s="220"/>
      <c r="H337" s="221"/>
      <c r="I337" s="221"/>
      <c r="J337" s="221"/>
      <c r="K337" s="221"/>
      <c r="L337" s="221"/>
      <c r="M337" s="221"/>
      <c r="N337" s="221"/>
      <c r="O337" s="221"/>
      <c r="P337" s="222"/>
      <c r="Q337" s="971"/>
      <c r="R337" s="972"/>
      <c r="S337" s="972"/>
      <c r="T337" s="972"/>
      <c r="U337" s="972"/>
      <c r="V337" s="972"/>
      <c r="W337" s="972"/>
      <c r="X337" s="972"/>
      <c r="Y337" s="972"/>
      <c r="Z337" s="972"/>
      <c r="AA337" s="973"/>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81"/>
      <c r="B338" s="239"/>
      <c r="C338" s="238"/>
      <c r="D338" s="239"/>
      <c r="E338" s="238"/>
      <c r="F338" s="300"/>
      <c r="G338" s="223"/>
      <c r="H338" s="180"/>
      <c r="I338" s="180"/>
      <c r="J338" s="180"/>
      <c r="K338" s="180"/>
      <c r="L338" s="180"/>
      <c r="M338" s="180"/>
      <c r="N338" s="180"/>
      <c r="O338" s="180"/>
      <c r="P338" s="224"/>
      <c r="Q338" s="974"/>
      <c r="R338" s="975"/>
      <c r="S338" s="975"/>
      <c r="T338" s="975"/>
      <c r="U338" s="975"/>
      <c r="V338" s="975"/>
      <c r="W338" s="975"/>
      <c r="X338" s="975"/>
      <c r="Y338" s="975"/>
      <c r="Z338" s="975"/>
      <c r="AA338" s="976"/>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81"/>
      <c r="B339" s="239"/>
      <c r="C339" s="238"/>
      <c r="D339" s="239"/>
      <c r="E339" s="238"/>
      <c r="F339" s="300"/>
      <c r="G339" s="258" t="s">
        <v>201</v>
      </c>
      <c r="H339" s="185"/>
      <c r="I339" s="185"/>
      <c r="J339" s="185"/>
      <c r="K339" s="185"/>
      <c r="L339" s="185"/>
      <c r="M339" s="185"/>
      <c r="N339" s="185"/>
      <c r="O339" s="185"/>
      <c r="P339" s="186"/>
      <c r="Q339" s="201" t="s">
        <v>255</v>
      </c>
      <c r="R339" s="185"/>
      <c r="S339" s="185"/>
      <c r="T339" s="185"/>
      <c r="U339" s="185"/>
      <c r="V339" s="185"/>
      <c r="W339" s="185"/>
      <c r="X339" s="185"/>
      <c r="Y339" s="185"/>
      <c r="Z339" s="185"/>
      <c r="AA339" s="185"/>
      <c r="AB339" s="273" t="s">
        <v>256</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81"/>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81"/>
      <c r="B341" s="239"/>
      <c r="C341" s="238"/>
      <c r="D341" s="239"/>
      <c r="E341" s="238"/>
      <c r="F341" s="300"/>
      <c r="G341" s="218"/>
      <c r="H341" s="177"/>
      <c r="I341" s="177"/>
      <c r="J341" s="177"/>
      <c r="K341" s="177"/>
      <c r="L341" s="177"/>
      <c r="M341" s="177"/>
      <c r="N341" s="177"/>
      <c r="O341" s="177"/>
      <c r="P341" s="219"/>
      <c r="Q341" s="968"/>
      <c r="R341" s="969"/>
      <c r="S341" s="969"/>
      <c r="T341" s="969"/>
      <c r="U341" s="969"/>
      <c r="V341" s="969"/>
      <c r="W341" s="969"/>
      <c r="X341" s="969"/>
      <c r="Y341" s="969"/>
      <c r="Z341" s="969"/>
      <c r="AA341" s="970"/>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81"/>
      <c r="B342" s="239"/>
      <c r="C342" s="238"/>
      <c r="D342" s="239"/>
      <c r="E342" s="238"/>
      <c r="F342" s="300"/>
      <c r="G342" s="220"/>
      <c r="H342" s="221"/>
      <c r="I342" s="221"/>
      <c r="J342" s="221"/>
      <c r="K342" s="221"/>
      <c r="L342" s="221"/>
      <c r="M342" s="221"/>
      <c r="N342" s="221"/>
      <c r="O342" s="221"/>
      <c r="P342" s="222"/>
      <c r="Q342" s="971"/>
      <c r="R342" s="972"/>
      <c r="S342" s="972"/>
      <c r="T342" s="972"/>
      <c r="U342" s="972"/>
      <c r="V342" s="972"/>
      <c r="W342" s="972"/>
      <c r="X342" s="972"/>
      <c r="Y342" s="972"/>
      <c r="Z342" s="972"/>
      <c r="AA342" s="973"/>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81"/>
      <c r="B343" s="239"/>
      <c r="C343" s="238"/>
      <c r="D343" s="239"/>
      <c r="E343" s="238"/>
      <c r="F343" s="300"/>
      <c r="G343" s="220"/>
      <c r="H343" s="221"/>
      <c r="I343" s="221"/>
      <c r="J343" s="221"/>
      <c r="K343" s="221"/>
      <c r="L343" s="221"/>
      <c r="M343" s="221"/>
      <c r="N343" s="221"/>
      <c r="O343" s="221"/>
      <c r="P343" s="222"/>
      <c r="Q343" s="971"/>
      <c r="R343" s="972"/>
      <c r="S343" s="972"/>
      <c r="T343" s="972"/>
      <c r="U343" s="972"/>
      <c r="V343" s="972"/>
      <c r="W343" s="972"/>
      <c r="X343" s="972"/>
      <c r="Y343" s="972"/>
      <c r="Z343" s="972"/>
      <c r="AA343" s="973"/>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81"/>
      <c r="B344" s="239"/>
      <c r="C344" s="238"/>
      <c r="D344" s="239"/>
      <c r="E344" s="238"/>
      <c r="F344" s="300"/>
      <c r="G344" s="220"/>
      <c r="H344" s="221"/>
      <c r="I344" s="221"/>
      <c r="J344" s="221"/>
      <c r="K344" s="221"/>
      <c r="L344" s="221"/>
      <c r="M344" s="221"/>
      <c r="N344" s="221"/>
      <c r="O344" s="221"/>
      <c r="P344" s="222"/>
      <c r="Q344" s="971"/>
      <c r="R344" s="972"/>
      <c r="S344" s="972"/>
      <c r="T344" s="972"/>
      <c r="U344" s="972"/>
      <c r="V344" s="972"/>
      <c r="W344" s="972"/>
      <c r="X344" s="972"/>
      <c r="Y344" s="972"/>
      <c r="Z344" s="972"/>
      <c r="AA344" s="973"/>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81"/>
      <c r="B345" s="239"/>
      <c r="C345" s="238"/>
      <c r="D345" s="239"/>
      <c r="E345" s="238"/>
      <c r="F345" s="300"/>
      <c r="G345" s="223"/>
      <c r="H345" s="180"/>
      <c r="I345" s="180"/>
      <c r="J345" s="180"/>
      <c r="K345" s="180"/>
      <c r="L345" s="180"/>
      <c r="M345" s="180"/>
      <c r="N345" s="180"/>
      <c r="O345" s="180"/>
      <c r="P345" s="224"/>
      <c r="Q345" s="974"/>
      <c r="R345" s="975"/>
      <c r="S345" s="975"/>
      <c r="T345" s="975"/>
      <c r="U345" s="975"/>
      <c r="V345" s="975"/>
      <c r="W345" s="975"/>
      <c r="X345" s="975"/>
      <c r="Y345" s="975"/>
      <c r="Z345" s="975"/>
      <c r="AA345" s="976"/>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81"/>
      <c r="B346" s="239"/>
      <c r="C346" s="238"/>
      <c r="D346" s="239"/>
      <c r="E346" s="238"/>
      <c r="F346" s="300"/>
      <c r="G346" s="258" t="s">
        <v>201</v>
      </c>
      <c r="H346" s="185"/>
      <c r="I346" s="185"/>
      <c r="J346" s="185"/>
      <c r="K346" s="185"/>
      <c r="L346" s="185"/>
      <c r="M346" s="185"/>
      <c r="N346" s="185"/>
      <c r="O346" s="185"/>
      <c r="P346" s="186"/>
      <c r="Q346" s="201" t="s">
        <v>255</v>
      </c>
      <c r="R346" s="185"/>
      <c r="S346" s="185"/>
      <c r="T346" s="185"/>
      <c r="U346" s="185"/>
      <c r="V346" s="185"/>
      <c r="W346" s="185"/>
      <c r="X346" s="185"/>
      <c r="Y346" s="185"/>
      <c r="Z346" s="185"/>
      <c r="AA346" s="185"/>
      <c r="AB346" s="273" t="s">
        <v>256</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81"/>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81"/>
      <c r="B348" s="239"/>
      <c r="C348" s="238"/>
      <c r="D348" s="239"/>
      <c r="E348" s="238"/>
      <c r="F348" s="300"/>
      <c r="G348" s="218"/>
      <c r="H348" s="177"/>
      <c r="I348" s="177"/>
      <c r="J348" s="177"/>
      <c r="K348" s="177"/>
      <c r="L348" s="177"/>
      <c r="M348" s="177"/>
      <c r="N348" s="177"/>
      <c r="O348" s="177"/>
      <c r="P348" s="219"/>
      <c r="Q348" s="968"/>
      <c r="R348" s="969"/>
      <c r="S348" s="969"/>
      <c r="T348" s="969"/>
      <c r="U348" s="969"/>
      <c r="V348" s="969"/>
      <c r="W348" s="969"/>
      <c r="X348" s="969"/>
      <c r="Y348" s="969"/>
      <c r="Z348" s="969"/>
      <c r="AA348" s="970"/>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81"/>
      <c r="B349" s="239"/>
      <c r="C349" s="238"/>
      <c r="D349" s="239"/>
      <c r="E349" s="238"/>
      <c r="F349" s="300"/>
      <c r="G349" s="220"/>
      <c r="H349" s="221"/>
      <c r="I349" s="221"/>
      <c r="J349" s="221"/>
      <c r="K349" s="221"/>
      <c r="L349" s="221"/>
      <c r="M349" s="221"/>
      <c r="N349" s="221"/>
      <c r="O349" s="221"/>
      <c r="P349" s="222"/>
      <c r="Q349" s="971"/>
      <c r="R349" s="972"/>
      <c r="S349" s="972"/>
      <c r="T349" s="972"/>
      <c r="U349" s="972"/>
      <c r="V349" s="972"/>
      <c r="W349" s="972"/>
      <c r="X349" s="972"/>
      <c r="Y349" s="972"/>
      <c r="Z349" s="972"/>
      <c r="AA349" s="973"/>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81"/>
      <c r="B350" s="239"/>
      <c r="C350" s="238"/>
      <c r="D350" s="239"/>
      <c r="E350" s="238"/>
      <c r="F350" s="300"/>
      <c r="G350" s="220"/>
      <c r="H350" s="221"/>
      <c r="I350" s="221"/>
      <c r="J350" s="221"/>
      <c r="K350" s="221"/>
      <c r="L350" s="221"/>
      <c r="M350" s="221"/>
      <c r="N350" s="221"/>
      <c r="O350" s="221"/>
      <c r="P350" s="222"/>
      <c r="Q350" s="971"/>
      <c r="R350" s="972"/>
      <c r="S350" s="972"/>
      <c r="T350" s="972"/>
      <c r="U350" s="972"/>
      <c r="V350" s="972"/>
      <c r="W350" s="972"/>
      <c r="X350" s="972"/>
      <c r="Y350" s="972"/>
      <c r="Z350" s="972"/>
      <c r="AA350" s="973"/>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81"/>
      <c r="B351" s="239"/>
      <c r="C351" s="238"/>
      <c r="D351" s="239"/>
      <c r="E351" s="238"/>
      <c r="F351" s="300"/>
      <c r="G351" s="220"/>
      <c r="H351" s="221"/>
      <c r="I351" s="221"/>
      <c r="J351" s="221"/>
      <c r="K351" s="221"/>
      <c r="L351" s="221"/>
      <c r="M351" s="221"/>
      <c r="N351" s="221"/>
      <c r="O351" s="221"/>
      <c r="P351" s="222"/>
      <c r="Q351" s="971"/>
      <c r="R351" s="972"/>
      <c r="S351" s="972"/>
      <c r="T351" s="972"/>
      <c r="U351" s="972"/>
      <c r="V351" s="972"/>
      <c r="W351" s="972"/>
      <c r="X351" s="972"/>
      <c r="Y351" s="972"/>
      <c r="Z351" s="972"/>
      <c r="AA351" s="973"/>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81"/>
      <c r="B352" s="239"/>
      <c r="C352" s="238"/>
      <c r="D352" s="239"/>
      <c r="E352" s="238"/>
      <c r="F352" s="300"/>
      <c r="G352" s="223"/>
      <c r="H352" s="180"/>
      <c r="I352" s="180"/>
      <c r="J352" s="180"/>
      <c r="K352" s="180"/>
      <c r="L352" s="180"/>
      <c r="M352" s="180"/>
      <c r="N352" s="180"/>
      <c r="O352" s="180"/>
      <c r="P352" s="224"/>
      <c r="Q352" s="974"/>
      <c r="R352" s="975"/>
      <c r="S352" s="975"/>
      <c r="T352" s="975"/>
      <c r="U352" s="975"/>
      <c r="V352" s="975"/>
      <c r="W352" s="975"/>
      <c r="X352" s="975"/>
      <c r="Y352" s="975"/>
      <c r="Z352" s="975"/>
      <c r="AA352" s="976"/>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81"/>
      <c r="B353" s="239"/>
      <c r="C353" s="238"/>
      <c r="D353" s="239"/>
      <c r="E353" s="238"/>
      <c r="F353" s="300"/>
      <c r="G353" s="258" t="s">
        <v>201</v>
      </c>
      <c r="H353" s="185"/>
      <c r="I353" s="185"/>
      <c r="J353" s="185"/>
      <c r="K353" s="185"/>
      <c r="L353" s="185"/>
      <c r="M353" s="185"/>
      <c r="N353" s="185"/>
      <c r="O353" s="185"/>
      <c r="P353" s="186"/>
      <c r="Q353" s="201" t="s">
        <v>255</v>
      </c>
      <c r="R353" s="185"/>
      <c r="S353" s="185"/>
      <c r="T353" s="185"/>
      <c r="U353" s="185"/>
      <c r="V353" s="185"/>
      <c r="W353" s="185"/>
      <c r="X353" s="185"/>
      <c r="Y353" s="185"/>
      <c r="Z353" s="185"/>
      <c r="AA353" s="185"/>
      <c r="AB353" s="273" t="s">
        <v>256</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81"/>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81"/>
      <c r="B355" s="239"/>
      <c r="C355" s="238"/>
      <c r="D355" s="239"/>
      <c r="E355" s="238"/>
      <c r="F355" s="300"/>
      <c r="G355" s="218"/>
      <c r="H355" s="177"/>
      <c r="I355" s="177"/>
      <c r="J355" s="177"/>
      <c r="K355" s="177"/>
      <c r="L355" s="177"/>
      <c r="M355" s="177"/>
      <c r="N355" s="177"/>
      <c r="O355" s="177"/>
      <c r="P355" s="219"/>
      <c r="Q355" s="968"/>
      <c r="R355" s="969"/>
      <c r="S355" s="969"/>
      <c r="T355" s="969"/>
      <c r="U355" s="969"/>
      <c r="V355" s="969"/>
      <c r="W355" s="969"/>
      <c r="X355" s="969"/>
      <c r="Y355" s="969"/>
      <c r="Z355" s="969"/>
      <c r="AA355" s="970"/>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81"/>
      <c r="B356" s="239"/>
      <c r="C356" s="238"/>
      <c r="D356" s="239"/>
      <c r="E356" s="238"/>
      <c r="F356" s="300"/>
      <c r="G356" s="220"/>
      <c r="H356" s="221"/>
      <c r="I356" s="221"/>
      <c r="J356" s="221"/>
      <c r="K356" s="221"/>
      <c r="L356" s="221"/>
      <c r="M356" s="221"/>
      <c r="N356" s="221"/>
      <c r="O356" s="221"/>
      <c r="P356" s="222"/>
      <c r="Q356" s="971"/>
      <c r="R356" s="972"/>
      <c r="S356" s="972"/>
      <c r="T356" s="972"/>
      <c r="U356" s="972"/>
      <c r="V356" s="972"/>
      <c r="W356" s="972"/>
      <c r="X356" s="972"/>
      <c r="Y356" s="972"/>
      <c r="Z356" s="972"/>
      <c r="AA356" s="973"/>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81"/>
      <c r="B357" s="239"/>
      <c r="C357" s="238"/>
      <c r="D357" s="239"/>
      <c r="E357" s="238"/>
      <c r="F357" s="300"/>
      <c r="G357" s="220"/>
      <c r="H357" s="221"/>
      <c r="I357" s="221"/>
      <c r="J357" s="221"/>
      <c r="K357" s="221"/>
      <c r="L357" s="221"/>
      <c r="M357" s="221"/>
      <c r="N357" s="221"/>
      <c r="O357" s="221"/>
      <c r="P357" s="222"/>
      <c r="Q357" s="971"/>
      <c r="R357" s="972"/>
      <c r="S357" s="972"/>
      <c r="T357" s="972"/>
      <c r="U357" s="972"/>
      <c r="V357" s="972"/>
      <c r="W357" s="972"/>
      <c r="X357" s="972"/>
      <c r="Y357" s="972"/>
      <c r="Z357" s="972"/>
      <c r="AA357" s="973"/>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81"/>
      <c r="B358" s="239"/>
      <c r="C358" s="238"/>
      <c r="D358" s="239"/>
      <c r="E358" s="238"/>
      <c r="F358" s="300"/>
      <c r="G358" s="220"/>
      <c r="H358" s="221"/>
      <c r="I358" s="221"/>
      <c r="J358" s="221"/>
      <c r="K358" s="221"/>
      <c r="L358" s="221"/>
      <c r="M358" s="221"/>
      <c r="N358" s="221"/>
      <c r="O358" s="221"/>
      <c r="P358" s="222"/>
      <c r="Q358" s="971"/>
      <c r="R358" s="972"/>
      <c r="S358" s="972"/>
      <c r="T358" s="972"/>
      <c r="U358" s="972"/>
      <c r="V358" s="972"/>
      <c r="W358" s="972"/>
      <c r="X358" s="972"/>
      <c r="Y358" s="972"/>
      <c r="Z358" s="972"/>
      <c r="AA358" s="973"/>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81"/>
      <c r="B359" s="239"/>
      <c r="C359" s="238"/>
      <c r="D359" s="239"/>
      <c r="E359" s="238"/>
      <c r="F359" s="300"/>
      <c r="G359" s="223"/>
      <c r="H359" s="180"/>
      <c r="I359" s="180"/>
      <c r="J359" s="180"/>
      <c r="K359" s="180"/>
      <c r="L359" s="180"/>
      <c r="M359" s="180"/>
      <c r="N359" s="180"/>
      <c r="O359" s="180"/>
      <c r="P359" s="224"/>
      <c r="Q359" s="974"/>
      <c r="R359" s="975"/>
      <c r="S359" s="975"/>
      <c r="T359" s="975"/>
      <c r="U359" s="975"/>
      <c r="V359" s="975"/>
      <c r="W359" s="975"/>
      <c r="X359" s="975"/>
      <c r="Y359" s="975"/>
      <c r="Z359" s="975"/>
      <c r="AA359" s="976"/>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81"/>
      <c r="B360" s="239"/>
      <c r="C360" s="238"/>
      <c r="D360" s="239"/>
      <c r="E360" s="238"/>
      <c r="F360" s="300"/>
      <c r="G360" s="258" t="s">
        <v>201</v>
      </c>
      <c r="H360" s="185"/>
      <c r="I360" s="185"/>
      <c r="J360" s="185"/>
      <c r="K360" s="185"/>
      <c r="L360" s="185"/>
      <c r="M360" s="185"/>
      <c r="N360" s="185"/>
      <c r="O360" s="185"/>
      <c r="P360" s="186"/>
      <c r="Q360" s="201" t="s">
        <v>255</v>
      </c>
      <c r="R360" s="185"/>
      <c r="S360" s="185"/>
      <c r="T360" s="185"/>
      <c r="U360" s="185"/>
      <c r="V360" s="185"/>
      <c r="W360" s="185"/>
      <c r="X360" s="185"/>
      <c r="Y360" s="185"/>
      <c r="Z360" s="185"/>
      <c r="AA360" s="185"/>
      <c r="AB360" s="273" t="s">
        <v>256</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81"/>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81"/>
      <c r="B362" s="239"/>
      <c r="C362" s="238"/>
      <c r="D362" s="239"/>
      <c r="E362" s="238"/>
      <c r="F362" s="300"/>
      <c r="G362" s="218"/>
      <c r="H362" s="177"/>
      <c r="I362" s="177"/>
      <c r="J362" s="177"/>
      <c r="K362" s="177"/>
      <c r="L362" s="177"/>
      <c r="M362" s="177"/>
      <c r="N362" s="177"/>
      <c r="O362" s="177"/>
      <c r="P362" s="219"/>
      <c r="Q362" s="968"/>
      <c r="R362" s="969"/>
      <c r="S362" s="969"/>
      <c r="T362" s="969"/>
      <c r="U362" s="969"/>
      <c r="V362" s="969"/>
      <c r="W362" s="969"/>
      <c r="X362" s="969"/>
      <c r="Y362" s="969"/>
      <c r="Z362" s="969"/>
      <c r="AA362" s="970"/>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81"/>
      <c r="B363" s="239"/>
      <c r="C363" s="238"/>
      <c r="D363" s="239"/>
      <c r="E363" s="238"/>
      <c r="F363" s="300"/>
      <c r="G363" s="220"/>
      <c r="H363" s="221"/>
      <c r="I363" s="221"/>
      <c r="J363" s="221"/>
      <c r="K363" s="221"/>
      <c r="L363" s="221"/>
      <c r="M363" s="221"/>
      <c r="N363" s="221"/>
      <c r="O363" s="221"/>
      <c r="P363" s="222"/>
      <c r="Q363" s="971"/>
      <c r="R363" s="972"/>
      <c r="S363" s="972"/>
      <c r="T363" s="972"/>
      <c r="U363" s="972"/>
      <c r="V363" s="972"/>
      <c r="W363" s="972"/>
      <c r="X363" s="972"/>
      <c r="Y363" s="972"/>
      <c r="Z363" s="972"/>
      <c r="AA363" s="973"/>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81"/>
      <c r="B364" s="239"/>
      <c r="C364" s="238"/>
      <c r="D364" s="239"/>
      <c r="E364" s="238"/>
      <c r="F364" s="300"/>
      <c r="G364" s="220"/>
      <c r="H364" s="221"/>
      <c r="I364" s="221"/>
      <c r="J364" s="221"/>
      <c r="K364" s="221"/>
      <c r="L364" s="221"/>
      <c r="M364" s="221"/>
      <c r="N364" s="221"/>
      <c r="O364" s="221"/>
      <c r="P364" s="222"/>
      <c r="Q364" s="971"/>
      <c r="R364" s="972"/>
      <c r="S364" s="972"/>
      <c r="T364" s="972"/>
      <c r="U364" s="972"/>
      <c r="V364" s="972"/>
      <c r="W364" s="972"/>
      <c r="X364" s="972"/>
      <c r="Y364" s="972"/>
      <c r="Z364" s="972"/>
      <c r="AA364" s="973"/>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81"/>
      <c r="B365" s="239"/>
      <c r="C365" s="238"/>
      <c r="D365" s="239"/>
      <c r="E365" s="238"/>
      <c r="F365" s="300"/>
      <c r="G365" s="220"/>
      <c r="H365" s="221"/>
      <c r="I365" s="221"/>
      <c r="J365" s="221"/>
      <c r="K365" s="221"/>
      <c r="L365" s="221"/>
      <c r="M365" s="221"/>
      <c r="N365" s="221"/>
      <c r="O365" s="221"/>
      <c r="P365" s="222"/>
      <c r="Q365" s="971"/>
      <c r="R365" s="972"/>
      <c r="S365" s="972"/>
      <c r="T365" s="972"/>
      <c r="U365" s="972"/>
      <c r="V365" s="972"/>
      <c r="W365" s="972"/>
      <c r="X365" s="972"/>
      <c r="Y365" s="972"/>
      <c r="Z365" s="972"/>
      <c r="AA365" s="973"/>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81"/>
      <c r="B366" s="239"/>
      <c r="C366" s="238"/>
      <c r="D366" s="239"/>
      <c r="E366" s="301"/>
      <c r="F366" s="302"/>
      <c r="G366" s="223"/>
      <c r="H366" s="180"/>
      <c r="I366" s="180"/>
      <c r="J366" s="180"/>
      <c r="K366" s="180"/>
      <c r="L366" s="180"/>
      <c r="M366" s="180"/>
      <c r="N366" s="180"/>
      <c r="O366" s="180"/>
      <c r="P366" s="224"/>
      <c r="Q366" s="974"/>
      <c r="R366" s="975"/>
      <c r="S366" s="975"/>
      <c r="T366" s="975"/>
      <c r="U366" s="975"/>
      <c r="V366" s="975"/>
      <c r="W366" s="975"/>
      <c r="X366" s="975"/>
      <c r="Y366" s="975"/>
      <c r="Z366" s="975"/>
      <c r="AA366" s="976"/>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81"/>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81"/>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81"/>
      <c r="B369" s="239"/>
      <c r="C369" s="238"/>
      <c r="D369" s="239"/>
      <c r="E369" s="412"/>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3"/>
      <c r="AY369">
        <f>$AY$367</f>
        <v>0</v>
      </c>
    </row>
    <row r="370" spans="1:51" ht="45" hidden="1" customHeight="1" x14ac:dyDescent="0.15">
      <c r="A370" s="981"/>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1"/>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81"/>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308</v>
      </c>
      <c r="AF372" s="185"/>
      <c r="AG372" s="185"/>
      <c r="AH372" s="186"/>
      <c r="AI372" s="201" t="s">
        <v>330</v>
      </c>
      <c r="AJ372" s="185"/>
      <c r="AK372" s="185"/>
      <c r="AL372" s="186"/>
      <c r="AM372" s="201" t="s">
        <v>619</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81"/>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81"/>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7"/>
      <c r="AY374">
        <f t="shared" ref="AY374:AY375" si="53">$AY$372</f>
        <v>0</v>
      </c>
    </row>
    <row r="375" spans="1:51" ht="39.75" hidden="1" customHeight="1" x14ac:dyDescent="0.15">
      <c r="A375" s="981"/>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8"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7"/>
      <c r="AY375">
        <f t="shared" si="53"/>
        <v>0</v>
      </c>
    </row>
    <row r="376" spans="1:51" ht="18.75" hidden="1" customHeight="1" x14ac:dyDescent="0.15">
      <c r="A376" s="981"/>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308</v>
      </c>
      <c r="AF376" s="185"/>
      <c r="AG376" s="185"/>
      <c r="AH376" s="186"/>
      <c r="AI376" s="201" t="s">
        <v>330</v>
      </c>
      <c r="AJ376" s="185"/>
      <c r="AK376" s="185"/>
      <c r="AL376" s="186"/>
      <c r="AM376" s="201" t="s">
        <v>619</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81"/>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81"/>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7"/>
      <c r="AY378">
        <f t="shared" ref="AY378:AY379" si="54">$AY$376</f>
        <v>0</v>
      </c>
    </row>
    <row r="379" spans="1:51" ht="39.75" hidden="1" customHeight="1" x14ac:dyDescent="0.15">
      <c r="A379" s="981"/>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8"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7"/>
      <c r="AY379">
        <f t="shared" si="54"/>
        <v>0</v>
      </c>
    </row>
    <row r="380" spans="1:51" ht="18.75" hidden="1" customHeight="1" x14ac:dyDescent="0.15">
      <c r="A380" s="981"/>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308</v>
      </c>
      <c r="AF380" s="185"/>
      <c r="AG380" s="185"/>
      <c r="AH380" s="186"/>
      <c r="AI380" s="201" t="s">
        <v>330</v>
      </c>
      <c r="AJ380" s="185"/>
      <c r="AK380" s="185"/>
      <c r="AL380" s="186"/>
      <c r="AM380" s="201" t="s">
        <v>619</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81"/>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81"/>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7"/>
      <c r="AY382">
        <f t="shared" ref="AY382:AY383" si="55">$AY$380</f>
        <v>0</v>
      </c>
    </row>
    <row r="383" spans="1:51" ht="39.75" hidden="1" customHeight="1" x14ac:dyDescent="0.15">
      <c r="A383" s="981"/>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8"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7"/>
      <c r="AY383">
        <f t="shared" si="55"/>
        <v>0</v>
      </c>
    </row>
    <row r="384" spans="1:51" ht="18.75" hidden="1" customHeight="1" x14ac:dyDescent="0.15">
      <c r="A384" s="981"/>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308</v>
      </c>
      <c r="AF384" s="185"/>
      <c r="AG384" s="185"/>
      <c r="AH384" s="186"/>
      <c r="AI384" s="201" t="s">
        <v>330</v>
      </c>
      <c r="AJ384" s="185"/>
      <c r="AK384" s="185"/>
      <c r="AL384" s="186"/>
      <c r="AM384" s="201" t="s">
        <v>619</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81"/>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81"/>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7"/>
      <c r="AY386">
        <f t="shared" ref="AY386:AY387" si="56">$AY$384</f>
        <v>0</v>
      </c>
    </row>
    <row r="387" spans="1:51" ht="39.75" hidden="1" customHeight="1" x14ac:dyDescent="0.15">
      <c r="A387" s="981"/>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8"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7"/>
      <c r="AY387">
        <f t="shared" si="56"/>
        <v>0</v>
      </c>
    </row>
    <row r="388" spans="1:51" ht="18.75" hidden="1" customHeight="1" x14ac:dyDescent="0.15">
      <c r="A388" s="981"/>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308</v>
      </c>
      <c r="AF388" s="185"/>
      <c r="AG388" s="185"/>
      <c r="AH388" s="186"/>
      <c r="AI388" s="201" t="s">
        <v>330</v>
      </c>
      <c r="AJ388" s="185"/>
      <c r="AK388" s="185"/>
      <c r="AL388" s="186"/>
      <c r="AM388" s="201" t="s">
        <v>619</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81"/>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81"/>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7"/>
      <c r="AY390">
        <f t="shared" ref="AY390:AY391" si="57">$AY$388</f>
        <v>0</v>
      </c>
    </row>
    <row r="391" spans="1:51" ht="39.75" hidden="1" customHeight="1" x14ac:dyDescent="0.15">
      <c r="A391" s="981"/>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8"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7"/>
      <c r="AY391">
        <f t="shared" si="57"/>
        <v>0</v>
      </c>
    </row>
    <row r="392" spans="1:51" ht="22.5" hidden="1" customHeight="1" x14ac:dyDescent="0.15">
      <c r="A392" s="981"/>
      <c r="B392" s="239"/>
      <c r="C392" s="238"/>
      <c r="D392" s="239"/>
      <c r="E392" s="238"/>
      <c r="F392" s="300"/>
      <c r="G392" s="258" t="s">
        <v>201</v>
      </c>
      <c r="H392" s="185"/>
      <c r="I392" s="185"/>
      <c r="J392" s="185"/>
      <c r="K392" s="185"/>
      <c r="L392" s="185"/>
      <c r="M392" s="185"/>
      <c r="N392" s="185"/>
      <c r="O392" s="185"/>
      <c r="P392" s="186"/>
      <c r="Q392" s="201" t="s">
        <v>255</v>
      </c>
      <c r="R392" s="185"/>
      <c r="S392" s="185"/>
      <c r="T392" s="185"/>
      <c r="U392" s="185"/>
      <c r="V392" s="185"/>
      <c r="W392" s="185"/>
      <c r="X392" s="185"/>
      <c r="Y392" s="185"/>
      <c r="Z392" s="185"/>
      <c r="AA392" s="185"/>
      <c r="AB392" s="273" t="s">
        <v>256</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5"/>
      <c r="AY392">
        <f>COUNTA($G$394)</f>
        <v>0</v>
      </c>
    </row>
    <row r="393" spans="1:51" ht="22.5" hidden="1" customHeight="1" x14ac:dyDescent="0.15">
      <c r="A393" s="981"/>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81"/>
      <c r="B394" s="239"/>
      <c r="C394" s="238"/>
      <c r="D394" s="239"/>
      <c r="E394" s="238"/>
      <c r="F394" s="300"/>
      <c r="G394" s="218"/>
      <c r="H394" s="177"/>
      <c r="I394" s="177"/>
      <c r="J394" s="177"/>
      <c r="K394" s="177"/>
      <c r="L394" s="177"/>
      <c r="M394" s="177"/>
      <c r="N394" s="177"/>
      <c r="O394" s="177"/>
      <c r="P394" s="219"/>
      <c r="Q394" s="968"/>
      <c r="R394" s="969"/>
      <c r="S394" s="969"/>
      <c r="T394" s="969"/>
      <c r="U394" s="969"/>
      <c r="V394" s="969"/>
      <c r="W394" s="969"/>
      <c r="X394" s="969"/>
      <c r="Y394" s="969"/>
      <c r="Z394" s="969"/>
      <c r="AA394" s="970"/>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81"/>
      <c r="B395" s="239"/>
      <c r="C395" s="238"/>
      <c r="D395" s="239"/>
      <c r="E395" s="238"/>
      <c r="F395" s="300"/>
      <c r="G395" s="220"/>
      <c r="H395" s="221"/>
      <c r="I395" s="221"/>
      <c r="J395" s="221"/>
      <c r="K395" s="221"/>
      <c r="L395" s="221"/>
      <c r="M395" s="221"/>
      <c r="N395" s="221"/>
      <c r="O395" s="221"/>
      <c r="P395" s="222"/>
      <c r="Q395" s="971"/>
      <c r="R395" s="972"/>
      <c r="S395" s="972"/>
      <c r="T395" s="972"/>
      <c r="U395" s="972"/>
      <c r="V395" s="972"/>
      <c r="W395" s="972"/>
      <c r="X395" s="972"/>
      <c r="Y395" s="972"/>
      <c r="Z395" s="972"/>
      <c r="AA395" s="973"/>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81"/>
      <c r="B396" s="239"/>
      <c r="C396" s="238"/>
      <c r="D396" s="239"/>
      <c r="E396" s="238"/>
      <c r="F396" s="300"/>
      <c r="G396" s="220"/>
      <c r="H396" s="221"/>
      <c r="I396" s="221"/>
      <c r="J396" s="221"/>
      <c r="K396" s="221"/>
      <c r="L396" s="221"/>
      <c r="M396" s="221"/>
      <c r="N396" s="221"/>
      <c r="O396" s="221"/>
      <c r="P396" s="222"/>
      <c r="Q396" s="971"/>
      <c r="R396" s="972"/>
      <c r="S396" s="972"/>
      <c r="T396" s="972"/>
      <c r="U396" s="972"/>
      <c r="V396" s="972"/>
      <c r="W396" s="972"/>
      <c r="X396" s="972"/>
      <c r="Y396" s="972"/>
      <c r="Z396" s="972"/>
      <c r="AA396" s="973"/>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81"/>
      <c r="B397" s="239"/>
      <c r="C397" s="238"/>
      <c r="D397" s="239"/>
      <c r="E397" s="238"/>
      <c r="F397" s="300"/>
      <c r="G397" s="220"/>
      <c r="H397" s="221"/>
      <c r="I397" s="221"/>
      <c r="J397" s="221"/>
      <c r="K397" s="221"/>
      <c r="L397" s="221"/>
      <c r="M397" s="221"/>
      <c r="N397" s="221"/>
      <c r="O397" s="221"/>
      <c r="P397" s="222"/>
      <c r="Q397" s="971"/>
      <c r="R397" s="972"/>
      <c r="S397" s="972"/>
      <c r="T397" s="972"/>
      <c r="U397" s="972"/>
      <c r="V397" s="972"/>
      <c r="W397" s="972"/>
      <c r="X397" s="972"/>
      <c r="Y397" s="972"/>
      <c r="Z397" s="972"/>
      <c r="AA397" s="973"/>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81"/>
      <c r="B398" s="239"/>
      <c r="C398" s="238"/>
      <c r="D398" s="239"/>
      <c r="E398" s="238"/>
      <c r="F398" s="300"/>
      <c r="G398" s="223"/>
      <c r="H398" s="180"/>
      <c r="I398" s="180"/>
      <c r="J398" s="180"/>
      <c r="K398" s="180"/>
      <c r="L398" s="180"/>
      <c r="M398" s="180"/>
      <c r="N398" s="180"/>
      <c r="O398" s="180"/>
      <c r="P398" s="224"/>
      <c r="Q398" s="974"/>
      <c r="R398" s="975"/>
      <c r="S398" s="975"/>
      <c r="T398" s="975"/>
      <c r="U398" s="975"/>
      <c r="V398" s="975"/>
      <c r="W398" s="975"/>
      <c r="X398" s="975"/>
      <c r="Y398" s="975"/>
      <c r="Z398" s="975"/>
      <c r="AA398" s="976"/>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81"/>
      <c r="B399" s="239"/>
      <c r="C399" s="238"/>
      <c r="D399" s="239"/>
      <c r="E399" s="238"/>
      <c r="F399" s="300"/>
      <c r="G399" s="258" t="s">
        <v>201</v>
      </c>
      <c r="H399" s="185"/>
      <c r="I399" s="185"/>
      <c r="J399" s="185"/>
      <c r="K399" s="185"/>
      <c r="L399" s="185"/>
      <c r="M399" s="185"/>
      <c r="N399" s="185"/>
      <c r="O399" s="185"/>
      <c r="P399" s="186"/>
      <c r="Q399" s="201" t="s">
        <v>255</v>
      </c>
      <c r="R399" s="185"/>
      <c r="S399" s="185"/>
      <c r="T399" s="185"/>
      <c r="U399" s="185"/>
      <c r="V399" s="185"/>
      <c r="W399" s="185"/>
      <c r="X399" s="185"/>
      <c r="Y399" s="185"/>
      <c r="Z399" s="185"/>
      <c r="AA399" s="185"/>
      <c r="AB399" s="273" t="s">
        <v>256</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81"/>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81"/>
      <c r="B401" s="239"/>
      <c r="C401" s="238"/>
      <c r="D401" s="239"/>
      <c r="E401" s="238"/>
      <c r="F401" s="300"/>
      <c r="G401" s="218"/>
      <c r="H401" s="177"/>
      <c r="I401" s="177"/>
      <c r="J401" s="177"/>
      <c r="K401" s="177"/>
      <c r="L401" s="177"/>
      <c r="M401" s="177"/>
      <c r="N401" s="177"/>
      <c r="O401" s="177"/>
      <c r="P401" s="219"/>
      <c r="Q401" s="968"/>
      <c r="R401" s="969"/>
      <c r="S401" s="969"/>
      <c r="T401" s="969"/>
      <c r="U401" s="969"/>
      <c r="V401" s="969"/>
      <c r="W401" s="969"/>
      <c r="X401" s="969"/>
      <c r="Y401" s="969"/>
      <c r="Z401" s="969"/>
      <c r="AA401" s="970"/>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81"/>
      <c r="B402" s="239"/>
      <c r="C402" s="238"/>
      <c r="D402" s="239"/>
      <c r="E402" s="238"/>
      <c r="F402" s="300"/>
      <c r="G402" s="220"/>
      <c r="H402" s="221"/>
      <c r="I402" s="221"/>
      <c r="J402" s="221"/>
      <c r="K402" s="221"/>
      <c r="L402" s="221"/>
      <c r="M402" s="221"/>
      <c r="N402" s="221"/>
      <c r="O402" s="221"/>
      <c r="P402" s="222"/>
      <c r="Q402" s="971"/>
      <c r="R402" s="972"/>
      <c r="S402" s="972"/>
      <c r="T402" s="972"/>
      <c r="U402" s="972"/>
      <c r="V402" s="972"/>
      <c r="W402" s="972"/>
      <c r="X402" s="972"/>
      <c r="Y402" s="972"/>
      <c r="Z402" s="972"/>
      <c r="AA402" s="973"/>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81"/>
      <c r="B403" s="239"/>
      <c r="C403" s="238"/>
      <c r="D403" s="239"/>
      <c r="E403" s="238"/>
      <c r="F403" s="300"/>
      <c r="G403" s="220"/>
      <c r="H403" s="221"/>
      <c r="I403" s="221"/>
      <c r="J403" s="221"/>
      <c r="K403" s="221"/>
      <c r="L403" s="221"/>
      <c r="M403" s="221"/>
      <c r="N403" s="221"/>
      <c r="O403" s="221"/>
      <c r="P403" s="222"/>
      <c r="Q403" s="971"/>
      <c r="R403" s="972"/>
      <c r="S403" s="972"/>
      <c r="T403" s="972"/>
      <c r="U403" s="972"/>
      <c r="V403" s="972"/>
      <c r="W403" s="972"/>
      <c r="X403" s="972"/>
      <c r="Y403" s="972"/>
      <c r="Z403" s="972"/>
      <c r="AA403" s="973"/>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81"/>
      <c r="B404" s="239"/>
      <c r="C404" s="238"/>
      <c r="D404" s="239"/>
      <c r="E404" s="238"/>
      <c r="F404" s="300"/>
      <c r="G404" s="220"/>
      <c r="H404" s="221"/>
      <c r="I404" s="221"/>
      <c r="J404" s="221"/>
      <c r="K404" s="221"/>
      <c r="L404" s="221"/>
      <c r="M404" s="221"/>
      <c r="N404" s="221"/>
      <c r="O404" s="221"/>
      <c r="P404" s="222"/>
      <c r="Q404" s="971"/>
      <c r="R404" s="972"/>
      <c r="S404" s="972"/>
      <c r="T404" s="972"/>
      <c r="U404" s="972"/>
      <c r="V404" s="972"/>
      <c r="W404" s="972"/>
      <c r="X404" s="972"/>
      <c r="Y404" s="972"/>
      <c r="Z404" s="972"/>
      <c r="AA404" s="973"/>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81"/>
      <c r="B405" s="239"/>
      <c r="C405" s="238"/>
      <c r="D405" s="239"/>
      <c r="E405" s="238"/>
      <c r="F405" s="300"/>
      <c r="G405" s="223"/>
      <c r="H405" s="180"/>
      <c r="I405" s="180"/>
      <c r="J405" s="180"/>
      <c r="K405" s="180"/>
      <c r="L405" s="180"/>
      <c r="M405" s="180"/>
      <c r="N405" s="180"/>
      <c r="O405" s="180"/>
      <c r="P405" s="224"/>
      <c r="Q405" s="974"/>
      <c r="R405" s="975"/>
      <c r="S405" s="975"/>
      <c r="T405" s="975"/>
      <c r="U405" s="975"/>
      <c r="V405" s="975"/>
      <c r="W405" s="975"/>
      <c r="X405" s="975"/>
      <c r="Y405" s="975"/>
      <c r="Z405" s="975"/>
      <c r="AA405" s="976"/>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81"/>
      <c r="B406" s="239"/>
      <c r="C406" s="238"/>
      <c r="D406" s="239"/>
      <c r="E406" s="238"/>
      <c r="F406" s="300"/>
      <c r="G406" s="258" t="s">
        <v>201</v>
      </c>
      <c r="H406" s="185"/>
      <c r="I406" s="185"/>
      <c r="J406" s="185"/>
      <c r="K406" s="185"/>
      <c r="L406" s="185"/>
      <c r="M406" s="185"/>
      <c r="N406" s="185"/>
      <c r="O406" s="185"/>
      <c r="P406" s="186"/>
      <c r="Q406" s="201" t="s">
        <v>255</v>
      </c>
      <c r="R406" s="185"/>
      <c r="S406" s="185"/>
      <c r="T406" s="185"/>
      <c r="U406" s="185"/>
      <c r="V406" s="185"/>
      <c r="W406" s="185"/>
      <c r="X406" s="185"/>
      <c r="Y406" s="185"/>
      <c r="Z406" s="185"/>
      <c r="AA406" s="185"/>
      <c r="AB406" s="273" t="s">
        <v>256</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81"/>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81"/>
      <c r="B408" s="239"/>
      <c r="C408" s="238"/>
      <c r="D408" s="239"/>
      <c r="E408" s="238"/>
      <c r="F408" s="300"/>
      <c r="G408" s="218"/>
      <c r="H408" s="177"/>
      <c r="I408" s="177"/>
      <c r="J408" s="177"/>
      <c r="K408" s="177"/>
      <c r="L408" s="177"/>
      <c r="M408" s="177"/>
      <c r="N408" s="177"/>
      <c r="O408" s="177"/>
      <c r="P408" s="219"/>
      <c r="Q408" s="968"/>
      <c r="R408" s="969"/>
      <c r="S408" s="969"/>
      <c r="T408" s="969"/>
      <c r="U408" s="969"/>
      <c r="V408" s="969"/>
      <c r="W408" s="969"/>
      <c r="X408" s="969"/>
      <c r="Y408" s="969"/>
      <c r="Z408" s="969"/>
      <c r="AA408" s="970"/>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81"/>
      <c r="B409" s="239"/>
      <c r="C409" s="238"/>
      <c r="D409" s="239"/>
      <c r="E409" s="238"/>
      <c r="F409" s="300"/>
      <c r="G409" s="220"/>
      <c r="H409" s="221"/>
      <c r="I409" s="221"/>
      <c r="J409" s="221"/>
      <c r="K409" s="221"/>
      <c r="L409" s="221"/>
      <c r="M409" s="221"/>
      <c r="N409" s="221"/>
      <c r="O409" s="221"/>
      <c r="P409" s="222"/>
      <c r="Q409" s="971"/>
      <c r="R409" s="972"/>
      <c r="S409" s="972"/>
      <c r="T409" s="972"/>
      <c r="U409" s="972"/>
      <c r="V409" s="972"/>
      <c r="W409" s="972"/>
      <c r="X409" s="972"/>
      <c r="Y409" s="972"/>
      <c r="Z409" s="972"/>
      <c r="AA409" s="973"/>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81"/>
      <c r="B410" s="239"/>
      <c r="C410" s="238"/>
      <c r="D410" s="239"/>
      <c r="E410" s="238"/>
      <c r="F410" s="300"/>
      <c r="G410" s="220"/>
      <c r="H410" s="221"/>
      <c r="I410" s="221"/>
      <c r="J410" s="221"/>
      <c r="K410" s="221"/>
      <c r="L410" s="221"/>
      <c r="M410" s="221"/>
      <c r="N410" s="221"/>
      <c r="O410" s="221"/>
      <c r="P410" s="222"/>
      <c r="Q410" s="971"/>
      <c r="R410" s="972"/>
      <c r="S410" s="972"/>
      <c r="T410" s="972"/>
      <c r="U410" s="972"/>
      <c r="V410" s="972"/>
      <c r="W410" s="972"/>
      <c r="X410" s="972"/>
      <c r="Y410" s="972"/>
      <c r="Z410" s="972"/>
      <c r="AA410" s="973"/>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81"/>
      <c r="B411" s="239"/>
      <c r="C411" s="238"/>
      <c r="D411" s="239"/>
      <c r="E411" s="238"/>
      <c r="F411" s="300"/>
      <c r="G411" s="220"/>
      <c r="H411" s="221"/>
      <c r="I411" s="221"/>
      <c r="J411" s="221"/>
      <c r="K411" s="221"/>
      <c r="L411" s="221"/>
      <c r="M411" s="221"/>
      <c r="N411" s="221"/>
      <c r="O411" s="221"/>
      <c r="P411" s="222"/>
      <c r="Q411" s="971"/>
      <c r="R411" s="972"/>
      <c r="S411" s="972"/>
      <c r="T411" s="972"/>
      <c r="U411" s="972"/>
      <c r="V411" s="972"/>
      <c r="W411" s="972"/>
      <c r="X411" s="972"/>
      <c r="Y411" s="972"/>
      <c r="Z411" s="972"/>
      <c r="AA411" s="973"/>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81"/>
      <c r="B412" s="239"/>
      <c r="C412" s="238"/>
      <c r="D412" s="239"/>
      <c r="E412" s="238"/>
      <c r="F412" s="300"/>
      <c r="G412" s="223"/>
      <c r="H412" s="180"/>
      <c r="I412" s="180"/>
      <c r="J412" s="180"/>
      <c r="K412" s="180"/>
      <c r="L412" s="180"/>
      <c r="M412" s="180"/>
      <c r="N412" s="180"/>
      <c r="O412" s="180"/>
      <c r="P412" s="224"/>
      <c r="Q412" s="974"/>
      <c r="R412" s="975"/>
      <c r="S412" s="975"/>
      <c r="T412" s="975"/>
      <c r="U412" s="975"/>
      <c r="V412" s="975"/>
      <c r="W412" s="975"/>
      <c r="X412" s="975"/>
      <c r="Y412" s="975"/>
      <c r="Z412" s="975"/>
      <c r="AA412" s="976"/>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81"/>
      <c r="B413" s="239"/>
      <c r="C413" s="238"/>
      <c r="D413" s="239"/>
      <c r="E413" s="238"/>
      <c r="F413" s="300"/>
      <c r="G413" s="258" t="s">
        <v>201</v>
      </c>
      <c r="H413" s="185"/>
      <c r="I413" s="185"/>
      <c r="J413" s="185"/>
      <c r="K413" s="185"/>
      <c r="L413" s="185"/>
      <c r="M413" s="185"/>
      <c r="N413" s="185"/>
      <c r="O413" s="185"/>
      <c r="P413" s="186"/>
      <c r="Q413" s="201" t="s">
        <v>255</v>
      </c>
      <c r="R413" s="185"/>
      <c r="S413" s="185"/>
      <c r="T413" s="185"/>
      <c r="U413" s="185"/>
      <c r="V413" s="185"/>
      <c r="W413" s="185"/>
      <c r="X413" s="185"/>
      <c r="Y413" s="185"/>
      <c r="Z413" s="185"/>
      <c r="AA413" s="185"/>
      <c r="AB413" s="273" t="s">
        <v>256</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81"/>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81"/>
      <c r="B415" s="239"/>
      <c r="C415" s="238"/>
      <c r="D415" s="239"/>
      <c r="E415" s="238"/>
      <c r="F415" s="300"/>
      <c r="G415" s="218"/>
      <c r="H415" s="177"/>
      <c r="I415" s="177"/>
      <c r="J415" s="177"/>
      <c r="K415" s="177"/>
      <c r="L415" s="177"/>
      <c r="M415" s="177"/>
      <c r="N415" s="177"/>
      <c r="O415" s="177"/>
      <c r="P415" s="219"/>
      <c r="Q415" s="968"/>
      <c r="R415" s="969"/>
      <c r="S415" s="969"/>
      <c r="T415" s="969"/>
      <c r="U415" s="969"/>
      <c r="V415" s="969"/>
      <c r="W415" s="969"/>
      <c r="X415" s="969"/>
      <c r="Y415" s="969"/>
      <c r="Z415" s="969"/>
      <c r="AA415" s="970"/>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81"/>
      <c r="B416" s="239"/>
      <c r="C416" s="238"/>
      <c r="D416" s="239"/>
      <c r="E416" s="238"/>
      <c r="F416" s="300"/>
      <c r="G416" s="220"/>
      <c r="H416" s="221"/>
      <c r="I416" s="221"/>
      <c r="J416" s="221"/>
      <c r="K416" s="221"/>
      <c r="L416" s="221"/>
      <c r="M416" s="221"/>
      <c r="N416" s="221"/>
      <c r="O416" s="221"/>
      <c r="P416" s="222"/>
      <c r="Q416" s="971"/>
      <c r="R416" s="972"/>
      <c r="S416" s="972"/>
      <c r="T416" s="972"/>
      <c r="U416" s="972"/>
      <c r="V416" s="972"/>
      <c r="W416" s="972"/>
      <c r="X416" s="972"/>
      <c r="Y416" s="972"/>
      <c r="Z416" s="972"/>
      <c r="AA416" s="973"/>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81"/>
      <c r="B417" s="239"/>
      <c r="C417" s="238"/>
      <c r="D417" s="239"/>
      <c r="E417" s="238"/>
      <c r="F417" s="300"/>
      <c r="G417" s="220"/>
      <c r="H417" s="221"/>
      <c r="I417" s="221"/>
      <c r="J417" s="221"/>
      <c r="K417" s="221"/>
      <c r="L417" s="221"/>
      <c r="M417" s="221"/>
      <c r="N417" s="221"/>
      <c r="O417" s="221"/>
      <c r="P417" s="222"/>
      <c r="Q417" s="971"/>
      <c r="R417" s="972"/>
      <c r="S417" s="972"/>
      <c r="T417" s="972"/>
      <c r="U417" s="972"/>
      <c r="V417" s="972"/>
      <c r="W417" s="972"/>
      <c r="X417" s="972"/>
      <c r="Y417" s="972"/>
      <c r="Z417" s="972"/>
      <c r="AA417" s="973"/>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81"/>
      <c r="B418" s="239"/>
      <c r="C418" s="238"/>
      <c r="D418" s="239"/>
      <c r="E418" s="238"/>
      <c r="F418" s="300"/>
      <c r="G418" s="220"/>
      <c r="H418" s="221"/>
      <c r="I418" s="221"/>
      <c r="J418" s="221"/>
      <c r="K418" s="221"/>
      <c r="L418" s="221"/>
      <c r="M418" s="221"/>
      <c r="N418" s="221"/>
      <c r="O418" s="221"/>
      <c r="P418" s="222"/>
      <c r="Q418" s="971"/>
      <c r="R418" s="972"/>
      <c r="S418" s="972"/>
      <c r="T418" s="972"/>
      <c r="U418" s="972"/>
      <c r="V418" s="972"/>
      <c r="W418" s="972"/>
      <c r="X418" s="972"/>
      <c r="Y418" s="972"/>
      <c r="Z418" s="972"/>
      <c r="AA418" s="973"/>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81"/>
      <c r="B419" s="239"/>
      <c r="C419" s="238"/>
      <c r="D419" s="239"/>
      <c r="E419" s="238"/>
      <c r="F419" s="300"/>
      <c r="G419" s="223"/>
      <c r="H419" s="180"/>
      <c r="I419" s="180"/>
      <c r="J419" s="180"/>
      <c r="K419" s="180"/>
      <c r="L419" s="180"/>
      <c r="M419" s="180"/>
      <c r="N419" s="180"/>
      <c r="O419" s="180"/>
      <c r="P419" s="224"/>
      <c r="Q419" s="974"/>
      <c r="R419" s="975"/>
      <c r="S419" s="975"/>
      <c r="T419" s="975"/>
      <c r="U419" s="975"/>
      <c r="V419" s="975"/>
      <c r="W419" s="975"/>
      <c r="X419" s="975"/>
      <c r="Y419" s="975"/>
      <c r="Z419" s="975"/>
      <c r="AA419" s="976"/>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81"/>
      <c r="B420" s="239"/>
      <c r="C420" s="238"/>
      <c r="D420" s="239"/>
      <c r="E420" s="238"/>
      <c r="F420" s="300"/>
      <c r="G420" s="258" t="s">
        <v>201</v>
      </c>
      <c r="H420" s="185"/>
      <c r="I420" s="185"/>
      <c r="J420" s="185"/>
      <c r="K420" s="185"/>
      <c r="L420" s="185"/>
      <c r="M420" s="185"/>
      <c r="N420" s="185"/>
      <c r="O420" s="185"/>
      <c r="P420" s="186"/>
      <c r="Q420" s="201" t="s">
        <v>255</v>
      </c>
      <c r="R420" s="185"/>
      <c r="S420" s="185"/>
      <c r="T420" s="185"/>
      <c r="U420" s="185"/>
      <c r="V420" s="185"/>
      <c r="W420" s="185"/>
      <c r="X420" s="185"/>
      <c r="Y420" s="185"/>
      <c r="Z420" s="185"/>
      <c r="AA420" s="185"/>
      <c r="AB420" s="273" t="s">
        <v>256</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81"/>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81"/>
      <c r="B422" s="239"/>
      <c r="C422" s="238"/>
      <c r="D422" s="239"/>
      <c r="E422" s="238"/>
      <c r="F422" s="300"/>
      <c r="G422" s="218"/>
      <c r="H422" s="177"/>
      <c r="I422" s="177"/>
      <c r="J422" s="177"/>
      <c r="K422" s="177"/>
      <c r="L422" s="177"/>
      <c r="M422" s="177"/>
      <c r="N422" s="177"/>
      <c r="O422" s="177"/>
      <c r="P422" s="219"/>
      <c r="Q422" s="968"/>
      <c r="R422" s="969"/>
      <c r="S422" s="969"/>
      <c r="T422" s="969"/>
      <c r="U422" s="969"/>
      <c r="V422" s="969"/>
      <c r="W422" s="969"/>
      <c r="X422" s="969"/>
      <c r="Y422" s="969"/>
      <c r="Z422" s="969"/>
      <c r="AA422" s="970"/>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81"/>
      <c r="B423" s="239"/>
      <c r="C423" s="238"/>
      <c r="D423" s="239"/>
      <c r="E423" s="238"/>
      <c r="F423" s="300"/>
      <c r="G423" s="220"/>
      <c r="H423" s="221"/>
      <c r="I423" s="221"/>
      <c r="J423" s="221"/>
      <c r="K423" s="221"/>
      <c r="L423" s="221"/>
      <c r="M423" s="221"/>
      <c r="N423" s="221"/>
      <c r="O423" s="221"/>
      <c r="P423" s="222"/>
      <c r="Q423" s="971"/>
      <c r="R423" s="972"/>
      <c r="S423" s="972"/>
      <c r="T423" s="972"/>
      <c r="U423" s="972"/>
      <c r="V423" s="972"/>
      <c r="W423" s="972"/>
      <c r="X423" s="972"/>
      <c r="Y423" s="972"/>
      <c r="Z423" s="972"/>
      <c r="AA423" s="973"/>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81"/>
      <c r="B424" s="239"/>
      <c r="C424" s="238"/>
      <c r="D424" s="239"/>
      <c r="E424" s="238"/>
      <c r="F424" s="300"/>
      <c r="G424" s="220"/>
      <c r="H424" s="221"/>
      <c r="I424" s="221"/>
      <c r="J424" s="221"/>
      <c r="K424" s="221"/>
      <c r="L424" s="221"/>
      <c r="M424" s="221"/>
      <c r="N424" s="221"/>
      <c r="O424" s="221"/>
      <c r="P424" s="222"/>
      <c r="Q424" s="971"/>
      <c r="R424" s="972"/>
      <c r="S424" s="972"/>
      <c r="T424" s="972"/>
      <c r="U424" s="972"/>
      <c r="V424" s="972"/>
      <c r="W424" s="972"/>
      <c r="X424" s="972"/>
      <c r="Y424" s="972"/>
      <c r="Z424" s="972"/>
      <c r="AA424" s="973"/>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81"/>
      <c r="B425" s="239"/>
      <c r="C425" s="238"/>
      <c r="D425" s="239"/>
      <c r="E425" s="238"/>
      <c r="F425" s="300"/>
      <c r="G425" s="220"/>
      <c r="H425" s="221"/>
      <c r="I425" s="221"/>
      <c r="J425" s="221"/>
      <c r="K425" s="221"/>
      <c r="L425" s="221"/>
      <c r="M425" s="221"/>
      <c r="N425" s="221"/>
      <c r="O425" s="221"/>
      <c r="P425" s="222"/>
      <c r="Q425" s="971"/>
      <c r="R425" s="972"/>
      <c r="S425" s="972"/>
      <c r="T425" s="972"/>
      <c r="U425" s="972"/>
      <c r="V425" s="972"/>
      <c r="W425" s="972"/>
      <c r="X425" s="972"/>
      <c r="Y425" s="972"/>
      <c r="Z425" s="972"/>
      <c r="AA425" s="973"/>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81"/>
      <c r="B426" s="239"/>
      <c r="C426" s="238"/>
      <c r="D426" s="239"/>
      <c r="E426" s="301"/>
      <c r="F426" s="302"/>
      <c r="G426" s="223"/>
      <c r="H426" s="180"/>
      <c r="I426" s="180"/>
      <c r="J426" s="180"/>
      <c r="K426" s="180"/>
      <c r="L426" s="180"/>
      <c r="M426" s="180"/>
      <c r="N426" s="180"/>
      <c r="O426" s="180"/>
      <c r="P426" s="224"/>
      <c r="Q426" s="974"/>
      <c r="R426" s="975"/>
      <c r="S426" s="975"/>
      <c r="T426" s="975"/>
      <c r="U426" s="975"/>
      <c r="V426" s="975"/>
      <c r="W426" s="975"/>
      <c r="X426" s="975"/>
      <c r="Y426" s="975"/>
      <c r="Z426" s="975"/>
      <c r="AA426" s="976"/>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81"/>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81"/>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81"/>
      <c r="B429" s="239"/>
      <c r="C429" s="301"/>
      <c r="D429" s="979"/>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81"/>
      <c r="B430" s="239"/>
      <c r="C430" s="236" t="s">
        <v>591</v>
      </c>
      <c r="D430" s="237"/>
      <c r="E430" s="225" t="s">
        <v>317</v>
      </c>
      <c r="F430" s="432"/>
      <c r="G430" s="227" t="s">
        <v>204</v>
      </c>
      <c r="H430" s="174"/>
      <c r="I430" s="174"/>
      <c r="J430" s="228" t="s">
        <v>641</v>
      </c>
      <c r="K430" s="229"/>
      <c r="L430" s="229"/>
      <c r="M430" s="229"/>
      <c r="N430" s="229"/>
      <c r="O430" s="229"/>
      <c r="P430" s="229"/>
      <c r="Q430" s="229"/>
      <c r="R430" s="229"/>
      <c r="S430" s="229"/>
      <c r="T430" s="230"/>
      <c r="U430" s="231" t="s">
        <v>641</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81"/>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463</v>
      </c>
      <c r="AJ431" s="200"/>
      <c r="AK431" s="200"/>
      <c r="AL431" s="201"/>
      <c r="AM431" s="200" t="s">
        <v>464</v>
      </c>
      <c r="AN431" s="200"/>
      <c r="AO431" s="200"/>
      <c r="AP431" s="201"/>
      <c r="AQ431" s="201" t="s">
        <v>184</v>
      </c>
      <c r="AR431" s="185"/>
      <c r="AS431" s="185"/>
      <c r="AT431" s="186"/>
      <c r="AU431" s="162" t="s">
        <v>133</v>
      </c>
      <c r="AV431" s="162"/>
      <c r="AW431" s="162"/>
      <c r="AX431" s="163"/>
      <c r="AY431">
        <f>COUNTA($G$433)</f>
        <v>1</v>
      </c>
    </row>
    <row r="432" spans="1:51" ht="18.75" customHeight="1" x14ac:dyDescent="0.15">
      <c r="A432" s="981"/>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641</v>
      </c>
      <c r="AF432" s="164"/>
      <c r="AG432" s="165" t="s">
        <v>185</v>
      </c>
      <c r="AH432" s="188"/>
      <c r="AI432" s="202"/>
      <c r="AJ432" s="202"/>
      <c r="AK432" s="202"/>
      <c r="AL432" s="203"/>
      <c r="AM432" s="202"/>
      <c r="AN432" s="202"/>
      <c r="AO432" s="202"/>
      <c r="AP432" s="203"/>
      <c r="AQ432" s="217" t="s">
        <v>641</v>
      </c>
      <c r="AR432" s="164"/>
      <c r="AS432" s="165" t="s">
        <v>185</v>
      </c>
      <c r="AT432" s="188"/>
      <c r="AU432" s="164" t="s">
        <v>641</v>
      </c>
      <c r="AV432" s="164"/>
      <c r="AW432" s="165" t="s">
        <v>175</v>
      </c>
      <c r="AX432" s="166"/>
      <c r="AY432">
        <f>$AY$431</f>
        <v>1</v>
      </c>
    </row>
    <row r="433" spans="1:51" ht="23.25" customHeight="1" x14ac:dyDescent="0.15">
      <c r="A433" s="981"/>
      <c r="B433" s="239"/>
      <c r="C433" s="238"/>
      <c r="D433" s="239"/>
      <c r="E433" s="182"/>
      <c r="F433" s="183"/>
      <c r="G433" s="218" t="s">
        <v>641</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641</v>
      </c>
      <c r="AC433" s="161"/>
      <c r="AD433" s="161"/>
      <c r="AE433" s="152" t="s">
        <v>641</v>
      </c>
      <c r="AF433" s="153"/>
      <c r="AG433" s="153"/>
      <c r="AH433" s="153"/>
      <c r="AI433" s="152" t="s">
        <v>641</v>
      </c>
      <c r="AJ433" s="153"/>
      <c r="AK433" s="153"/>
      <c r="AL433" s="153"/>
      <c r="AM433" s="152" t="s">
        <v>641</v>
      </c>
      <c r="AN433" s="153"/>
      <c r="AO433" s="153"/>
      <c r="AP433" s="154"/>
      <c r="AQ433" s="152" t="s">
        <v>641</v>
      </c>
      <c r="AR433" s="153"/>
      <c r="AS433" s="153"/>
      <c r="AT433" s="154"/>
      <c r="AU433" s="153" t="s">
        <v>641</v>
      </c>
      <c r="AV433" s="153"/>
      <c r="AW433" s="153"/>
      <c r="AX433" s="197"/>
      <c r="AY433">
        <f t="shared" ref="AY433:AY435" si="63">$AY$431</f>
        <v>1</v>
      </c>
    </row>
    <row r="434" spans="1:51" ht="23.25" customHeight="1" x14ac:dyDescent="0.15">
      <c r="A434" s="981"/>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8" t="s">
        <v>53</v>
      </c>
      <c r="Z434" s="144"/>
      <c r="AA434" s="145"/>
      <c r="AB434" s="210" t="s">
        <v>641</v>
      </c>
      <c r="AC434" s="210"/>
      <c r="AD434" s="210"/>
      <c r="AE434" s="152" t="s">
        <v>641</v>
      </c>
      <c r="AF434" s="153"/>
      <c r="AG434" s="153"/>
      <c r="AH434" s="154"/>
      <c r="AI434" s="152" t="s">
        <v>641</v>
      </c>
      <c r="AJ434" s="153"/>
      <c r="AK434" s="153"/>
      <c r="AL434" s="153"/>
      <c r="AM434" s="152" t="s">
        <v>641</v>
      </c>
      <c r="AN434" s="153"/>
      <c r="AO434" s="153"/>
      <c r="AP434" s="154"/>
      <c r="AQ434" s="152" t="s">
        <v>641</v>
      </c>
      <c r="AR434" s="153"/>
      <c r="AS434" s="153"/>
      <c r="AT434" s="154"/>
      <c r="AU434" s="153" t="s">
        <v>641</v>
      </c>
      <c r="AV434" s="153"/>
      <c r="AW434" s="153"/>
      <c r="AX434" s="197"/>
      <c r="AY434">
        <f t="shared" si="63"/>
        <v>1</v>
      </c>
    </row>
    <row r="435" spans="1:51" ht="23.25" customHeight="1" x14ac:dyDescent="0.15">
      <c r="A435" s="981"/>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8" t="s">
        <v>13</v>
      </c>
      <c r="Z435" s="144"/>
      <c r="AA435" s="145"/>
      <c r="AB435" s="199" t="s">
        <v>176</v>
      </c>
      <c r="AC435" s="199"/>
      <c r="AD435" s="199"/>
      <c r="AE435" s="152" t="s">
        <v>641</v>
      </c>
      <c r="AF435" s="153"/>
      <c r="AG435" s="153"/>
      <c r="AH435" s="154"/>
      <c r="AI435" s="152" t="s">
        <v>641</v>
      </c>
      <c r="AJ435" s="153"/>
      <c r="AK435" s="153"/>
      <c r="AL435" s="153"/>
      <c r="AM435" s="152" t="s">
        <v>641</v>
      </c>
      <c r="AN435" s="153"/>
      <c r="AO435" s="153"/>
      <c r="AP435" s="154"/>
      <c r="AQ435" s="152" t="s">
        <v>641</v>
      </c>
      <c r="AR435" s="153"/>
      <c r="AS435" s="153"/>
      <c r="AT435" s="154"/>
      <c r="AU435" s="153" t="s">
        <v>641</v>
      </c>
      <c r="AV435" s="153"/>
      <c r="AW435" s="153"/>
      <c r="AX435" s="197"/>
      <c r="AY435">
        <f t="shared" si="63"/>
        <v>1</v>
      </c>
    </row>
    <row r="436" spans="1:51" ht="18.75" hidden="1" customHeight="1" x14ac:dyDescent="0.15">
      <c r="A436" s="981"/>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463</v>
      </c>
      <c r="AJ436" s="200"/>
      <c r="AK436" s="200"/>
      <c r="AL436" s="201"/>
      <c r="AM436" s="200" t="s">
        <v>464</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81"/>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81"/>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7"/>
      <c r="AY438">
        <f t="shared" ref="AY438:AY440" si="64">$AY$436</f>
        <v>0</v>
      </c>
    </row>
    <row r="439" spans="1:51" ht="23.25" hidden="1" customHeight="1" x14ac:dyDescent="0.15">
      <c r="A439" s="981"/>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8"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7"/>
      <c r="AY439">
        <f t="shared" si="64"/>
        <v>0</v>
      </c>
    </row>
    <row r="440" spans="1:51" ht="23.25" hidden="1" customHeight="1" x14ac:dyDescent="0.15">
      <c r="A440" s="981"/>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8" t="s">
        <v>13</v>
      </c>
      <c r="Z440" s="144"/>
      <c r="AA440" s="145"/>
      <c r="AB440" s="199" t="s">
        <v>176</v>
      </c>
      <c r="AC440" s="199"/>
      <c r="AD440" s="199"/>
      <c r="AE440" s="152"/>
      <c r="AF440" s="153"/>
      <c r="AG440" s="153"/>
      <c r="AH440" s="154"/>
      <c r="AI440" s="152"/>
      <c r="AJ440" s="153"/>
      <c r="AK440" s="153"/>
      <c r="AL440" s="153"/>
      <c r="AM440" s="152"/>
      <c r="AN440" s="153"/>
      <c r="AO440" s="153"/>
      <c r="AP440" s="154"/>
      <c r="AQ440" s="152"/>
      <c r="AR440" s="153"/>
      <c r="AS440" s="153"/>
      <c r="AT440" s="154"/>
      <c r="AU440" s="153"/>
      <c r="AV440" s="153"/>
      <c r="AW440" s="153"/>
      <c r="AX440" s="197"/>
      <c r="AY440">
        <f t="shared" si="64"/>
        <v>0</v>
      </c>
    </row>
    <row r="441" spans="1:51" ht="18.75" hidden="1" customHeight="1" x14ac:dyDescent="0.15">
      <c r="A441" s="981"/>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463</v>
      </c>
      <c r="AJ441" s="200"/>
      <c r="AK441" s="200"/>
      <c r="AL441" s="201"/>
      <c r="AM441" s="200" t="s">
        <v>464</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81"/>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81"/>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7"/>
      <c r="AY443">
        <f t="shared" ref="AY443:AY445" si="65">$AY$441</f>
        <v>0</v>
      </c>
    </row>
    <row r="444" spans="1:51" ht="23.25" hidden="1" customHeight="1" x14ac:dyDescent="0.15">
      <c r="A444" s="981"/>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8"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7"/>
      <c r="AY444">
        <f t="shared" si="65"/>
        <v>0</v>
      </c>
    </row>
    <row r="445" spans="1:51" ht="23.25" hidden="1" customHeight="1" x14ac:dyDescent="0.15">
      <c r="A445" s="981"/>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8" t="s">
        <v>13</v>
      </c>
      <c r="Z445" s="144"/>
      <c r="AA445" s="145"/>
      <c r="AB445" s="199" t="s">
        <v>176</v>
      </c>
      <c r="AC445" s="199"/>
      <c r="AD445" s="199"/>
      <c r="AE445" s="152"/>
      <c r="AF445" s="153"/>
      <c r="AG445" s="153"/>
      <c r="AH445" s="154"/>
      <c r="AI445" s="152"/>
      <c r="AJ445" s="153"/>
      <c r="AK445" s="153"/>
      <c r="AL445" s="153"/>
      <c r="AM445" s="152"/>
      <c r="AN445" s="153"/>
      <c r="AO445" s="153"/>
      <c r="AP445" s="154"/>
      <c r="AQ445" s="152"/>
      <c r="AR445" s="153"/>
      <c r="AS445" s="153"/>
      <c r="AT445" s="154"/>
      <c r="AU445" s="153"/>
      <c r="AV445" s="153"/>
      <c r="AW445" s="153"/>
      <c r="AX445" s="197"/>
      <c r="AY445">
        <f t="shared" si="65"/>
        <v>0</v>
      </c>
    </row>
    <row r="446" spans="1:51" ht="18.75" hidden="1" customHeight="1" x14ac:dyDescent="0.15">
      <c r="A446" s="981"/>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463</v>
      </c>
      <c r="AJ446" s="200"/>
      <c r="AK446" s="200"/>
      <c r="AL446" s="201"/>
      <c r="AM446" s="200" t="s">
        <v>464</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81"/>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81"/>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7"/>
      <c r="AY448">
        <f t="shared" ref="AY448:AY450" si="66">$AY$446</f>
        <v>0</v>
      </c>
    </row>
    <row r="449" spans="1:51" ht="23.25" hidden="1" customHeight="1" x14ac:dyDescent="0.15">
      <c r="A449" s="981"/>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8"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7"/>
      <c r="AY449">
        <f t="shared" si="66"/>
        <v>0</v>
      </c>
    </row>
    <row r="450" spans="1:51" ht="23.25" hidden="1" customHeight="1" x14ac:dyDescent="0.15">
      <c r="A450" s="981"/>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8" t="s">
        <v>13</v>
      </c>
      <c r="Z450" s="144"/>
      <c r="AA450" s="145"/>
      <c r="AB450" s="199" t="s">
        <v>176</v>
      </c>
      <c r="AC450" s="199"/>
      <c r="AD450" s="199"/>
      <c r="AE450" s="152"/>
      <c r="AF450" s="153"/>
      <c r="AG450" s="153"/>
      <c r="AH450" s="154"/>
      <c r="AI450" s="152"/>
      <c r="AJ450" s="153"/>
      <c r="AK450" s="153"/>
      <c r="AL450" s="153"/>
      <c r="AM450" s="152"/>
      <c r="AN450" s="153"/>
      <c r="AO450" s="153"/>
      <c r="AP450" s="154"/>
      <c r="AQ450" s="152"/>
      <c r="AR450" s="153"/>
      <c r="AS450" s="153"/>
      <c r="AT450" s="154"/>
      <c r="AU450" s="153"/>
      <c r="AV450" s="153"/>
      <c r="AW450" s="153"/>
      <c r="AX450" s="197"/>
      <c r="AY450">
        <f t="shared" si="66"/>
        <v>0</v>
      </c>
    </row>
    <row r="451" spans="1:51" ht="18.75" hidden="1" customHeight="1" x14ac:dyDescent="0.15">
      <c r="A451" s="981"/>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463</v>
      </c>
      <c r="AJ451" s="200"/>
      <c r="AK451" s="200"/>
      <c r="AL451" s="201"/>
      <c r="AM451" s="200" t="s">
        <v>464</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81"/>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81"/>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7"/>
      <c r="AY453">
        <f t="shared" ref="AY453:AY455" si="67">$AY$451</f>
        <v>0</v>
      </c>
    </row>
    <row r="454" spans="1:51" ht="23.25" hidden="1" customHeight="1" x14ac:dyDescent="0.15">
      <c r="A454" s="981"/>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8"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7"/>
      <c r="AY454">
        <f t="shared" si="67"/>
        <v>0</v>
      </c>
    </row>
    <row r="455" spans="1:51" ht="23.25" hidden="1" customHeight="1" x14ac:dyDescent="0.15">
      <c r="A455" s="981"/>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8" t="s">
        <v>13</v>
      </c>
      <c r="Z455" s="144"/>
      <c r="AA455" s="145"/>
      <c r="AB455" s="199" t="s">
        <v>176</v>
      </c>
      <c r="AC455" s="199"/>
      <c r="AD455" s="199"/>
      <c r="AE455" s="152"/>
      <c r="AF455" s="153"/>
      <c r="AG455" s="153"/>
      <c r="AH455" s="154"/>
      <c r="AI455" s="152"/>
      <c r="AJ455" s="153"/>
      <c r="AK455" s="153"/>
      <c r="AL455" s="153"/>
      <c r="AM455" s="152"/>
      <c r="AN455" s="153"/>
      <c r="AO455" s="153"/>
      <c r="AP455" s="154"/>
      <c r="AQ455" s="152"/>
      <c r="AR455" s="153"/>
      <c r="AS455" s="153"/>
      <c r="AT455" s="154"/>
      <c r="AU455" s="153"/>
      <c r="AV455" s="153"/>
      <c r="AW455" s="153"/>
      <c r="AX455" s="197"/>
      <c r="AY455">
        <f t="shared" si="67"/>
        <v>0</v>
      </c>
    </row>
    <row r="456" spans="1:51" ht="18.75" hidden="1" customHeight="1" x14ac:dyDescent="0.15">
      <c r="A456" s="981"/>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463</v>
      </c>
      <c r="AJ456" s="200"/>
      <c r="AK456" s="200"/>
      <c r="AL456" s="201"/>
      <c r="AM456" s="200" t="s">
        <v>464</v>
      </c>
      <c r="AN456" s="200"/>
      <c r="AO456" s="200"/>
      <c r="AP456" s="201"/>
      <c r="AQ456" s="201" t="s">
        <v>184</v>
      </c>
      <c r="AR456" s="185"/>
      <c r="AS456" s="185"/>
      <c r="AT456" s="186"/>
      <c r="AU456" s="162" t="s">
        <v>133</v>
      </c>
      <c r="AV456" s="162"/>
      <c r="AW456" s="162"/>
      <c r="AX456" s="163"/>
      <c r="AY456">
        <f>COUNTA($G$458)</f>
        <v>1</v>
      </c>
    </row>
    <row r="457" spans="1:51" ht="18.75" hidden="1" customHeight="1" x14ac:dyDescent="0.15">
      <c r="A457" s="981"/>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641</v>
      </c>
      <c r="AF457" s="164"/>
      <c r="AG457" s="165" t="s">
        <v>185</v>
      </c>
      <c r="AH457" s="188"/>
      <c r="AI457" s="202"/>
      <c r="AJ457" s="202"/>
      <c r="AK457" s="202"/>
      <c r="AL457" s="203"/>
      <c r="AM457" s="202"/>
      <c r="AN457" s="202"/>
      <c r="AO457" s="202"/>
      <c r="AP457" s="203"/>
      <c r="AQ457" s="217" t="s">
        <v>641</v>
      </c>
      <c r="AR457" s="164"/>
      <c r="AS457" s="165" t="s">
        <v>185</v>
      </c>
      <c r="AT457" s="188"/>
      <c r="AU457" s="164" t="s">
        <v>641</v>
      </c>
      <c r="AV457" s="164"/>
      <c r="AW457" s="165" t="s">
        <v>175</v>
      </c>
      <c r="AX457" s="166"/>
      <c r="AY457">
        <f>$AY$456</f>
        <v>1</v>
      </c>
    </row>
    <row r="458" spans="1:51" ht="23.25" hidden="1" customHeight="1" x14ac:dyDescent="0.15">
      <c r="A458" s="981"/>
      <c r="B458" s="239"/>
      <c r="C458" s="238"/>
      <c r="D458" s="239"/>
      <c r="E458" s="182"/>
      <c r="F458" s="183"/>
      <c r="G458" s="218" t="s">
        <v>641</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641</v>
      </c>
      <c r="AC458" s="161"/>
      <c r="AD458" s="161"/>
      <c r="AE458" s="152" t="s">
        <v>641</v>
      </c>
      <c r="AF458" s="153"/>
      <c r="AG458" s="153"/>
      <c r="AH458" s="153"/>
      <c r="AI458" s="152" t="s">
        <v>641</v>
      </c>
      <c r="AJ458" s="153"/>
      <c r="AK458" s="153"/>
      <c r="AL458" s="153"/>
      <c r="AM458" s="152" t="s">
        <v>641</v>
      </c>
      <c r="AN458" s="153"/>
      <c r="AO458" s="153"/>
      <c r="AP458" s="154"/>
      <c r="AQ458" s="152" t="s">
        <v>641</v>
      </c>
      <c r="AR458" s="153"/>
      <c r="AS458" s="153"/>
      <c r="AT458" s="154"/>
      <c r="AU458" s="153" t="s">
        <v>641</v>
      </c>
      <c r="AV458" s="153"/>
      <c r="AW458" s="153"/>
      <c r="AX458" s="197"/>
      <c r="AY458">
        <f t="shared" ref="AY458:AY460" si="68">$AY$456</f>
        <v>1</v>
      </c>
    </row>
    <row r="459" spans="1:51" ht="23.25" hidden="1" customHeight="1" x14ac:dyDescent="0.15">
      <c r="A459" s="981"/>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8" t="s">
        <v>53</v>
      </c>
      <c r="Z459" s="144"/>
      <c r="AA459" s="145"/>
      <c r="AB459" s="210" t="s">
        <v>641</v>
      </c>
      <c r="AC459" s="210"/>
      <c r="AD459" s="210"/>
      <c r="AE459" s="152" t="s">
        <v>641</v>
      </c>
      <c r="AF459" s="153"/>
      <c r="AG459" s="153"/>
      <c r="AH459" s="154"/>
      <c r="AI459" s="152" t="s">
        <v>641</v>
      </c>
      <c r="AJ459" s="153"/>
      <c r="AK459" s="153"/>
      <c r="AL459" s="153"/>
      <c r="AM459" s="152" t="s">
        <v>641</v>
      </c>
      <c r="AN459" s="153"/>
      <c r="AO459" s="153"/>
      <c r="AP459" s="154"/>
      <c r="AQ459" s="152" t="s">
        <v>641</v>
      </c>
      <c r="AR459" s="153"/>
      <c r="AS459" s="153"/>
      <c r="AT459" s="154"/>
      <c r="AU459" s="153" t="s">
        <v>641</v>
      </c>
      <c r="AV459" s="153"/>
      <c r="AW459" s="153"/>
      <c r="AX459" s="197"/>
      <c r="AY459">
        <f t="shared" si="68"/>
        <v>1</v>
      </c>
    </row>
    <row r="460" spans="1:51" ht="23.25" hidden="1" customHeight="1" x14ac:dyDescent="0.15">
      <c r="A460" s="981"/>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8" t="s">
        <v>13</v>
      </c>
      <c r="Z460" s="144"/>
      <c r="AA460" s="145"/>
      <c r="AB460" s="199" t="s">
        <v>14</v>
      </c>
      <c r="AC460" s="199"/>
      <c r="AD460" s="199"/>
      <c r="AE460" s="152" t="s">
        <v>641</v>
      </c>
      <c r="AF460" s="153"/>
      <c r="AG460" s="153"/>
      <c r="AH460" s="154"/>
      <c r="AI460" s="152" t="s">
        <v>641</v>
      </c>
      <c r="AJ460" s="153"/>
      <c r="AK460" s="153"/>
      <c r="AL460" s="153"/>
      <c r="AM460" s="152" t="s">
        <v>641</v>
      </c>
      <c r="AN460" s="153"/>
      <c r="AO460" s="153"/>
      <c r="AP460" s="154"/>
      <c r="AQ460" s="152" t="s">
        <v>641</v>
      </c>
      <c r="AR460" s="153"/>
      <c r="AS460" s="153"/>
      <c r="AT460" s="154"/>
      <c r="AU460" s="153" t="s">
        <v>641</v>
      </c>
      <c r="AV460" s="153"/>
      <c r="AW460" s="153"/>
      <c r="AX460" s="197"/>
      <c r="AY460">
        <f t="shared" si="68"/>
        <v>1</v>
      </c>
    </row>
    <row r="461" spans="1:51" ht="18.75" hidden="1" customHeight="1" x14ac:dyDescent="0.15">
      <c r="A461" s="981"/>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463</v>
      </c>
      <c r="AJ461" s="200"/>
      <c r="AK461" s="200"/>
      <c r="AL461" s="201"/>
      <c r="AM461" s="200" t="s">
        <v>464</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81"/>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81"/>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7"/>
      <c r="AY463">
        <f t="shared" ref="AY463:AY465" si="69">$AY$461</f>
        <v>0</v>
      </c>
    </row>
    <row r="464" spans="1:51" ht="23.25" hidden="1" customHeight="1" x14ac:dyDescent="0.15">
      <c r="A464" s="981"/>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8"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7"/>
      <c r="AY464">
        <f t="shared" si="69"/>
        <v>0</v>
      </c>
    </row>
    <row r="465" spans="1:51" ht="23.25" hidden="1" customHeight="1" x14ac:dyDescent="0.15">
      <c r="A465" s="981"/>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8" t="s">
        <v>13</v>
      </c>
      <c r="Z465" s="144"/>
      <c r="AA465" s="145"/>
      <c r="AB465" s="199" t="s">
        <v>14</v>
      </c>
      <c r="AC465" s="199"/>
      <c r="AD465" s="199"/>
      <c r="AE465" s="152"/>
      <c r="AF465" s="153"/>
      <c r="AG465" s="153"/>
      <c r="AH465" s="154"/>
      <c r="AI465" s="152"/>
      <c r="AJ465" s="153"/>
      <c r="AK465" s="153"/>
      <c r="AL465" s="153"/>
      <c r="AM465" s="152"/>
      <c r="AN465" s="153"/>
      <c r="AO465" s="153"/>
      <c r="AP465" s="154"/>
      <c r="AQ465" s="152"/>
      <c r="AR465" s="153"/>
      <c r="AS465" s="153"/>
      <c r="AT465" s="154"/>
      <c r="AU465" s="153"/>
      <c r="AV465" s="153"/>
      <c r="AW465" s="153"/>
      <c r="AX465" s="197"/>
      <c r="AY465">
        <f t="shared" si="69"/>
        <v>0</v>
      </c>
    </row>
    <row r="466" spans="1:51" ht="18.75" hidden="1" customHeight="1" x14ac:dyDescent="0.15">
      <c r="A466" s="981"/>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463</v>
      </c>
      <c r="AJ466" s="200"/>
      <c r="AK466" s="200"/>
      <c r="AL466" s="201"/>
      <c r="AM466" s="200" t="s">
        <v>464</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81"/>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81"/>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7"/>
      <c r="AY468">
        <f t="shared" ref="AY468:AY470" si="70">$AY$466</f>
        <v>0</v>
      </c>
    </row>
    <row r="469" spans="1:51" ht="23.25" hidden="1" customHeight="1" x14ac:dyDescent="0.15">
      <c r="A469" s="981"/>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8"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7"/>
      <c r="AY469">
        <f t="shared" si="70"/>
        <v>0</v>
      </c>
    </row>
    <row r="470" spans="1:51" ht="23.25" hidden="1" customHeight="1" x14ac:dyDescent="0.15">
      <c r="A470" s="981"/>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8" t="s">
        <v>13</v>
      </c>
      <c r="Z470" s="144"/>
      <c r="AA470" s="145"/>
      <c r="AB470" s="199" t="s">
        <v>14</v>
      </c>
      <c r="AC470" s="199"/>
      <c r="AD470" s="199"/>
      <c r="AE470" s="152"/>
      <c r="AF470" s="153"/>
      <c r="AG470" s="153"/>
      <c r="AH470" s="154"/>
      <c r="AI470" s="152"/>
      <c r="AJ470" s="153"/>
      <c r="AK470" s="153"/>
      <c r="AL470" s="153"/>
      <c r="AM470" s="152"/>
      <c r="AN470" s="153"/>
      <c r="AO470" s="153"/>
      <c r="AP470" s="154"/>
      <c r="AQ470" s="152"/>
      <c r="AR470" s="153"/>
      <c r="AS470" s="153"/>
      <c r="AT470" s="154"/>
      <c r="AU470" s="153"/>
      <c r="AV470" s="153"/>
      <c r="AW470" s="153"/>
      <c r="AX470" s="197"/>
      <c r="AY470">
        <f t="shared" si="70"/>
        <v>0</v>
      </c>
    </row>
    <row r="471" spans="1:51" ht="18.75" hidden="1" customHeight="1" x14ac:dyDescent="0.15">
      <c r="A471" s="981"/>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463</v>
      </c>
      <c r="AJ471" s="200"/>
      <c r="AK471" s="200"/>
      <c r="AL471" s="201"/>
      <c r="AM471" s="200" t="s">
        <v>464</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81"/>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81"/>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7"/>
      <c r="AY473">
        <f t="shared" ref="AY473:AY475" si="71">$AY$471</f>
        <v>0</v>
      </c>
    </row>
    <row r="474" spans="1:51" ht="23.25" hidden="1" customHeight="1" x14ac:dyDescent="0.15">
      <c r="A474" s="981"/>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8"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7"/>
      <c r="AY474">
        <f t="shared" si="71"/>
        <v>0</v>
      </c>
    </row>
    <row r="475" spans="1:51" ht="23.25" hidden="1" customHeight="1" x14ac:dyDescent="0.15">
      <c r="A475" s="981"/>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8" t="s">
        <v>13</v>
      </c>
      <c r="Z475" s="144"/>
      <c r="AA475" s="145"/>
      <c r="AB475" s="199" t="s">
        <v>14</v>
      </c>
      <c r="AC475" s="199"/>
      <c r="AD475" s="199"/>
      <c r="AE475" s="152"/>
      <c r="AF475" s="153"/>
      <c r="AG475" s="153"/>
      <c r="AH475" s="154"/>
      <c r="AI475" s="152"/>
      <c r="AJ475" s="153"/>
      <c r="AK475" s="153"/>
      <c r="AL475" s="153"/>
      <c r="AM475" s="152"/>
      <c r="AN475" s="153"/>
      <c r="AO475" s="153"/>
      <c r="AP475" s="154"/>
      <c r="AQ475" s="152"/>
      <c r="AR475" s="153"/>
      <c r="AS475" s="153"/>
      <c r="AT475" s="154"/>
      <c r="AU475" s="153"/>
      <c r="AV475" s="153"/>
      <c r="AW475" s="153"/>
      <c r="AX475" s="197"/>
      <c r="AY475">
        <f t="shared" si="71"/>
        <v>0</v>
      </c>
    </row>
    <row r="476" spans="1:51" ht="18.75" hidden="1" customHeight="1" x14ac:dyDescent="0.15">
      <c r="A476" s="981"/>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463</v>
      </c>
      <c r="AJ476" s="200"/>
      <c r="AK476" s="200"/>
      <c r="AL476" s="201"/>
      <c r="AM476" s="200" t="s">
        <v>464</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81"/>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81"/>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7"/>
      <c r="AY478">
        <f t="shared" ref="AY478:AY480" si="72">$AY$476</f>
        <v>0</v>
      </c>
    </row>
    <row r="479" spans="1:51" ht="23.25" hidden="1" customHeight="1" x14ac:dyDescent="0.15">
      <c r="A479" s="981"/>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8"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7"/>
      <c r="AY479">
        <f t="shared" si="72"/>
        <v>0</v>
      </c>
    </row>
    <row r="480" spans="1:51" ht="23.25" hidden="1" customHeight="1" x14ac:dyDescent="0.15">
      <c r="A480" s="981"/>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8" t="s">
        <v>13</v>
      </c>
      <c r="Z480" s="144"/>
      <c r="AA480" s="145"/>
      <c r="AB480" s="199" t="s">
        <v>14</v>
      </c>
      <c r="AC480" s="199"/>
      <c r="AD480" s="199"/>
      <c r="AE480" s="152"/>
      <c r="AF480" s="153"/>
      <c r="AG480" s="153"/>
      <c r="AH480" s="154"/>
      <c r="AI480" s="152"/>
      <c r="AJ480" s="153"/>
      <c r="AK480" s="153"/>
      <c r="AL480" s="153"/>
      <c r="AM480" s="152"/>
      <c r="AN480" s="153"/>
      <c r="AO480" s="153"/>
      <c r="AP480" s="154"/>
      <c r="AQ480" s="152"/>
      <c r="AR480" s="153"/>
      <c r="AS480" s="153"/>
      <c r="AT480" s="154"/>
      <c r="AU480" s="153"/>
      <c r="AV480" s="153"/>
      <c r="AW480" s="153"/>
      <c r="AX480" s="197"/>
      <c r="AY480">
        <f t="shared" si="72"/>
        <v>0</v>
      </c>
    </row>
    <row r="481" spans="1:51" ht="23.85" hidden="1" customHeight="1" x14ac:dyDescent="0.15">
      <c r="A481" s="981"/>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81"/>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x14ac:dyDescent="0.15">
      <c r="A483" s="981"/>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81"/>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81"/>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463</v>
      </c>
      <c r="AJ485" s="200"/>
      <c r="AK485" s="200"/>
      <c r="AL485" s="201"/>
      <c r="AM485" s="200" t="s">
        <v>464</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81"/>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81"/>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7"/>
      <c r="AY487">
        <f t="shared" ref="AY487:AY489" si="73">$AY$485</f>
        <v>0</v>
      </c>
    </row>
    <row r="488" spans="1:51" ht="23.25" hidden="1" customHeight="1" x14ac:dyDescent="0.15">
      <c r="A488" s="981"/>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8"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7"/>
      <c r="AY488">
        <f t="shared" si="73"/>
        <v>0</v>
      </c>
    </row>
    <row r="489" spans="1:51" ht="23.25" hidden="1" customHeight="1" x14ac:dyDescent="0.15">
      <c r="A489" s="981"/>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8" t="s">
        <v>13</v>
      </c>
      <c r="Z489" s="144"/>
      <c r="AA489" s="145"/>
      <c r="AB489" s="199" t="s">
        <v>176</v>
      </c>
      <c r="AC489" s="199"/>
      <c r="AD489" s="199"/>
      <c r="AE489" s="152"/>
      <c r="AF489" s="153"/>
      <c r="AG489" s="153"/>
      <c r="AH489" s="154"/>
      <c r="AI489" s="152"/>
      <c r="AJ489" s="153"/>
      <c r="AK489" s="153"/>
      <c r="AL489" s="153"/>
      <c r="AM489" s="152"/>
      <c r="AN489" s="153"/>
      <c r="AO489" s="153"/>
      <c r="AP489" s="154"/>
      <c r="AQ489" s="152"/>
      <c r="AR489" s="153"/>
      <c r="AS489" s="153"/>
      <c r="AT489" s="154"/>
      <c r="AU489" s="153"/>
      <c r="AV489" s="153"/>
      <c r="AW489" s="153"/>
      <c r="AX489" s="197"/>
      <c r="AY489">
        <f t="shared" si="73"/>
        <v>0</v>
      </c>
    </row>
    <row r="490" spans="1:51" ht="18.75" hidden="1" customHeight="1" x14ac:dyDescent="0.15">
      <c r="A490" s="981"/>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463</v>
      </c>
      <c r="AJ490" s="200"/>
      <c r="AK490" s="200"/>
      <c r="AL490" s="201"/>
      <c r="AM490" s="200" t="s">
        <v>464</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81"/>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81"/>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7"/>
      <c r="AY492">
        <f t="shared" ref="AY492:AY494" si="74">$AY$490</f>
        <v>0</v>
      </c>
    </row>
    <row r="493" spans="1:51" ht="23.25" hidden="1" customHeight="1" x14ac:dyDescent="0.15">
      <c r="A493" s="981"/>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8"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7"/>
      <c r="AY493">
        <f t="shared" si="74"/>
        <v>0</v>
      </c>
    </row>
    <row r="494" spans="1:51" ht="23.25" hidden="1" customHeight="1" x14ac:dyDescent="0.15">
      <c r="A494" s="981"/>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8" t="s">
        <v>13</v>
      </c>
      <c r="Z494" s="144"/>
      <c r="AA494" s="145"/>
      <c r="AB494" s="199" t="s">
        <v>176</v>
      </c>
      <c r="AC494" s="199"/>
      <c r="AD494" s="199"/>
      <c r="AE494" s="152"/>
      <c r="AF494" s="153"/>
      <c r="AG494" s="153"/>
      <c r="AH494" s="154"/>
      <c r="AI494" s="152"/>
      <c r="AJ494" s="153"/>
      <c r="AK494" s="153"/>
      <c r="AL494" s="153"/>
      <c r="AM494" s="152"/>
      <c r="AN494" s="153"/>
      <c r="AO494" s="153"/>
      <c r="AP494" s="154"/>
      <c r="AQ494" s="152"/>
      <c r="AR494" s="153"/>
      <c r="AS494" s="153"/>
      <c r="AT494" s="154"/>
      <c r="AU494" s="153"/>
      <c r="AV494" s="153"/>
      <c r="AW494" s="153"/>
      <c r="AX494" s="197"/>
      <c r="AY494">
        <f t="shared" si="74"/>
        <v>0</v>
      </c>
    </row>
    <row r="495" spans="1:51" ht="18.75" hidden="1" customHeight="1" x14ac:dyDescent="0.15">
      <c r="A495" s="981"/>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463</v>
      </c>
      <c r="AJ495" s="200"/>
      <c r="AK495" s="200"/>
      <c r="AL495" s="201"/>
      <c r="AM495" s="200" t="s">
        <v>464</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81"/>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81"/>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7"/>
      <c r="AY497">
        <f t="shared" ref="AY497:AY499" si="75">$AY$495</f>
        <v>0</v>
      </c>
    </row>
    <row r="498" spans="1:51" ht="23.25" hidden="1" customHeight="1" x14ac:dyDescent="0.15">
      <c r="A498" s="981"/>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8"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7"/>
      <c r="AY498">
        <f t="shared" si="75"/>
        <v>0</v>
      </c>
    </row>
    <row r="499" spans="1:51" ht="23.25" hidden="1" customHeight="1" x14ac:dyDescent="0.15">
      <c r="A499" s="981"/>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8" t="s">
        <v>13</v>
      </c>
      <c r="Z499" s="144"/>
      <c r="AA499" s="145"/>
      <c r="AB499" s="199" t="s">
        <v>176</v>
      </c>
      <c r="AC499" s="199"/>
      <c r="AD499" s="199"/>
      <c r="AE499" s="152"/>
      <c r="AF499" s="153"/>
      <c r="AG499" s="153"/>
      <c r="AH499" s="154"/>
      <c r="AI499" s="152"/>
      <c r="AJ499" s="153"/>
      <c r="AK499" s="153"/>
      <c r="AL499" s="153"/>
      <c r="AM499" s="152"/>
      <c r="AN499" s="153"/>
      <c r="AO499" s="153"/>
      <c r="AP499" s="154"/>
      <c r="AQ499" s="152"/>
      <c r="AR499" s="153"/>
      <c r="AS499" s="153"/>
      <c r="AT499" s="154"/>
      <c r="AU499" s="153"/>
      <c r="AV499" s="153"/>
      <c r="AW499" s="153"/>
      <c r="AX499" s="197"/>
      <c r="AY499">
        <f t="shared" si="75"/>
        <v>0</v>
      </c>
    </row>
    <row r="500" spans="1:51" ht="18.75" hidden="1" customHeight="1" x14ac:dyDescent="0.15">
      <c r="A500" s="981"/>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463</v>
      </c>
      <c r="AJ500" s="200"/>
      <c r="AK500" s="200"/>
      <c r="AL500" s="201"/>
      <c r="AM500" s="200" t="s">
        <v>464</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81"/>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81"/>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7"/>
      <c r="AY502">
        <f t="shared" ref="AY502:AY504" si="76">$AY$500</f>
        <v>0</v>
      </c>
    </row>
    <row r="503" spans="1:51" ht="23.25" hidden="1" customHeight="1" x14ac:dyDescent="0.15">
      <c r="A503" s="981"/>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8"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7"/>
      <c r="AY503">
        <f t="shared" si="76"/>
        <v>0</v>
      </c>
    </row>
    <row r="504" spans="1:51" ht="23.25" hidden="1" customHeight="1" x14ac:dyDescent="0.15">
      <c r="A504" s="981"/>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8" t="s">
        <v>13</v>
      </c>
      <c r="Z504" s="144"/>
      <c r="AA504" s="145"/>
      <c r="AB504" s="199" t="s">
        <v>176</v>
      </c>
      <c r="AC504" s="199"/>
      <c r="AD504" s="199"/>
      <c r="AE504" s="152"/>
      <c r="AF504" s="153"/>
      <c r="AG504" s="153"/>
      <c r="AH504" s="154"/>
      <c r="AI504" s="152"/>
      <c r="AJ504" s="153"/>
      <c r="AK504" s="153"/>
      <c r="AL504" s="153"/>
      <c r="AM504" s="152"/>
      <c r="AN504" s="153"/>
      <c r="AO504" s="153"/>
      <c r="AP504" s="154"/>
      <c r="AQ504" s="152"/>
      <c r="AR504" s="153"/>
      <c r="AS504" s="153"/>
      <c r="AT504" s="154"/>
      <c r="AU504" s="153"/>
      <c r="AV504" s="153"/>
      <c r="AW504" s="153"/>
      <c r="AX504" s="197"/>
      <c r="AY504">
        <f t="shared" si="76"/>
        <v>0</v>
      </c>
    </row>
    <row r="505" spans="1:51" ht="18.75" hidden="1" customHeight="1" x14ac:dyDescent="0.15">
      <c r="A505" s="981"/>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463</v>
      </c>
      <c r="AJ505" s="200"/>
      <c r="AK505" s="200"/>
      <c r="AL505" s="201"/>
      <c r="AM505" s="200" t="s">
        <v>464</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81"/>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81"/>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7"/>
      <c r="AY507">
        <f t="shared" ref="AY507:AY509" si="77">$AY$505</f>
        <v>0</v>
      </c>
    </row>
    <row r="508" spans="1:51" ht="23.25" hidden="1" customHeight="1" x14ac:dyDescent="0.15">
      <c r="A508" s="981"/>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8"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7"/>
      <c r="AY508">
        <f t="shared" si="77"/>
        <v>0</v>
      </c>
    </row>
    <row r="509" spans="1:51" ht="23.25" hidden="1" customHeight="1" x14ac:dyDescent="0.15">
      <c r="A509" s="981"/>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8" t="s">
        <v>13</v>
      </c>
      <c r="Z509" s="144"/>
      <c r="AA509" s="145"/>
      <c r="AB509" s="199" t="s">
        <v>176</v>
      </c>
      <c r="AC509" s="199"/>
      <c r="AD509" s="199"/>
      <c r="AE509" s="152"/>
      <c r="AF509" s="153"/>
      <c r="AG509" s="153"/>
      <c r="AH509" s="154"/>
      <c r="AI509" s="152"/>
      <c r="AJ509" s="153"/>
      <c r="AK509" s="153"/>
      <c r="AL509" s="153"/>
      <c r="AM509" s="152"/>
      <c r="AN509" s="153"/>
      <c r="AO509" s="153"/>
      <c r="AP509" s="154"/>
      <c r="AQ509" s="152"/>
      <c r="AR509" s="153"/>
      <c r="AS509" s="153"/>
      <c r="AT509" s="154"/>
      <c r="AU509" s="153"/>
      <c r="AV509" s="153"/>
      <c r="AW509" s="153"/>
      <c r="AX509" s="197"/>
      <c r="AY509">
        <f t="shared" si="77"/>
        <v>0</v>
      </c>
    </row>
    <row r="510" spans="1:51" ht="18.75" hidden="1" customHeight="1" x14ac:dyDescent="0.15">
      <c r="A510" s="981"/>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463</v>
      </c>
      <c r="AJ510" s="200"/>
      <c r="AK510" s="200"/>
      <c r="AL510" s="201"/>
      <c r="AM510" s="200" t="s">
        <v>464</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81"/>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81"/>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7"/>
      <c r="AY512">
        <f t="shared" ref="AY512:AY514" si="78">$AY$510</f>
        <v>0</v>
      </c>
    </row>
    <row r="513" spans="1:51" ht="23.25" hidden="1" customHeight="1" x14ac:dyDescent="0.15">
      <c r="A513" s="981"/>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8"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7"/>
      <c r="AY513">
        <f t="shared" si="78"/>
        <v>0</v>
      </c>
    </row>
    <row r="514" spans="1:51" ht="23.25" hidden="1" customHeight="1" x14ac:dyDescent="0.15">
      <c r="A514" s="981"/>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8" t="s">
        <v>13</v>
      </c>
      <c r="Z514" s="144"/>
      <c r="AA514" s="145"/>
      <c r="AB514" s="199" t="s">
        <v>14</v>
      </c>
      <c r="AC514" s="199"/>
      <c r="AD514" s="199"/>
      <c r="AE514" s="152"/>
      <c r="AF514" s="153"/>
      <c r="AG514" s="153"/>
      <c r="AH514" s="154"/>
      <c r="AI514" s="152"/>
      <c r="AJ514" s="153"/>
      <c r="AK514" s="153"/>
      <c r="AL514" s="153"/>
      <c r="AM514" s="152"/>
      <c r="AN514" s="153"/>
      <c r="AO514" s="153"/>
      <c r="AP514" s="154"/>
      <c r="AQ514" s="152"/>
      <c r="AR514" s="153"/>
      <c r="AS514" s="153"/>
      <c r="AT514" s="154"/>
      <c r="AU514" s="153"/>
      <c r="AV514" s="153"/>
      <c r="AW514" s="153"/>
      <c r="AX514" s="197"/>
      <c r="AY514">
        <f t="shared" si="78"/>
        <v>0</v>
      </c>
    </row>
    <row r="515" spans="1:51" ht="18.75" hidden="1" customHeight="1" x14ac:dyDescent="0.15">
      <c r="A515" s="981"/>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463</v>
      </c>
      <c r="AJ515" s="200"/>
      <c r="AK515" s="200"/>
      <c r="AL515" s="201"/>
      <c r="AM515" s="200" t="s">
        <v>464</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81"/>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81"/>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7"/>
      <c r="AY517">
        <f t="shared" ref="AY517:AY519" si="79">$AY$515</f>
        <v>0</v>
      </c>
    </row>
    <row r="518" spans="1:51" ht="23.25" hidden="1" customHeight="1" x14ac:dyDescent="0.15">
      <c r="A518" s="981"/>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8"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7"/>
      <c r="AY518">
        <f t="shared" si="79"/>
        <v>0</v>
      </c>
    </row>
    <row r="519" spans="1:51" ht="23.25" hidden="1" customHeight="1" x14ac:dyDescent="0.15">
      <c r="A519" s="981"/>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8" t="s">
        <v>13</v>
      </c>
      <c r="Z519" s="144"/>
      <c r="AA519" s="145"/>
      <c r="AB519" s="199" t="s">
        <v>14</v>
      </c>
      <c r="AC519" s="199"/>
      <c r="AD519" s="199"/>
      <c r="AE519" s="152"/>
      <c r="AF519" s="153"/>
      <c r="AG519" s="153"/>
      <c r="AH519" s="154"/>
      <c r="AI519" s="152"/>
      <c r="AJ519" s="153"/>
      <c r="AK519" s="153"/>
      <c r="AL519" s="153"/>
      <c r="AM519" s="152"/>
      <c r="AN519" s="153"/>
      <c r="AO519" s="153"/>
      <c r="AP519" s="154"/>
      <c r="AQ519" s="152"/>
      <c r="AR519" s="153"/>
      <c r="AS519" s="153"/>
      <c r="AT519" s="154"/>
      <c r="AU519" s="153"/>
      <c r="AV519" s="153"/>
      <c r="AW519" s="153"/>
      <c r="AX519" s="197"/>
      <c r="AY519">
        <f t="shared" si="79"/>
        <v>0</v>
      </c>
    </row>
    <row r="520" spans="1:51" ht="18.75" hidden="1" customHeight="1" x14ac:dyDescent="0.15">
      <c r="A520" s="981"/>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463</v>
      </c>
      <c r="AJ520" s="200"/>
      <c r="AK520" s="200"/>
      <c r="AL520" s="201"/>
      <c r="AM520" s="200" t="s">
        <v>464</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81"/>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81"/>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7"/>
      <c r="AY522">
        <f t="shared" ref="AY522:AY524" si="80">$AY$520</f>
        <v>0</v>
      </c>
    </row>
    <row r="523" spans="1:51" ht="23.25" hidden="1" customHeight="1" x14ac:dyDescent="0.15">
      <c r="A523" s="981"/>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8"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7"/>
      <c r="AY523">
        <f t="shared" si="80"/>
        <v>0</v>
      </c>
    </row>
    <row r="524" spans="1:51" ht="23.25" hidden="1" customHeight="1" x14ac:dyDescent="0.15">
      <c r="A524" s="981"/>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8" t="s">
        <v>13</v>
      </c>
      <c r="Z524" s="144"/>
      <c r="AA524" s="145"/>
      <c r="AB524" s="199" t="s">
        <v>14</v>
      </c>
      <c r="AC524" s="199"/>
      <c r="AD524" s="199"/>
      <c r="AE524" s="152"/>
      <c r="AF524" s="153"/>
      <c r="AG524" s="153"/>
      <c r="AH524" s="154"/>
      <c r="AI524" s="152"/>
      <c r="AJ524" s="153"/>
      <c r="AK524" s="153"/>
      <c r="AL524" s="153"/>
      <c r="AM524" s="152"/>
      <c r="AN524" s="153"/>
      <c r="AO524" s="153"/>
      <c r="AP524" s="154"/>
      <c r="AQ524" s="152"/>
      <c r="AR524" s="153"/>
      <c r="AS524" s="153"/>
      <c r="AT524" s="154"/>
      <c r="AU524" s="153"/>
      <c r="AV524" s="153"/>
      <c r="AW524" s="153"/>
      <c r="AX524" s="197"/>
      <c r="AY524">
        <f t="shared" si="80"/>
        <v>0</v>
      </c>
    </row>
    <row r="525" spans="1:51" ht="18.75" hidden="1" customHeight="1" x14ac:dyDescent="0.15">
      <c r="A525" s="981"/>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463</v>
      </c>
      <c r="AJ525" s="200"/>
      <c r="AK525" s="200"/>
      <c r="AL525" s="201"/>
      <c r="AM525" s="200" t="s">
        <v>464</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81"/>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81"/>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7"/>
      <c r="AY527">
        <f t="shared" ref="AY527:AY529" si="81">$AY$525</f>
        <v>0</v>
      </c>
    </row>
    <row r="528" spans="1:51" ht="23.25" hidden="1" customHeight="1" x14ac:dyDescent="0.15">
      <c r="A528" s="981"/>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8"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7"/>
      <c r="AY528">
        <f t="shared" si="81"/>
        <v>0</v>
      </c>
    </row>
    <row r="529" spans="1:51" ht="23.25" hidden="1" customHeight="1" x14ac:dyDescent="0.15">
      <c r="A529" s="981"/>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8" t="s">
        <v>13</v>
      </c>
      <c r="Z529" s="144"/>
      <c r="AA529" s="145"/>
      <c r="AB529" s="199" t="s">
        <v>14</v>
      </c>
      <c r="AC529" s="199"/>
      <c r="AD529" s="199"/>
      <c r="AE529" s="152"/>
      <c r="AF529" s="153"/>
      <c r="AG529" s="153"/>
      <c r="AH529" s="154"/>
      <c r="AI529" s="152"/>
      <c r="AJ529" s="153"/>
      <c r="AK529" s="153"/>
      <c r="AL529" s="153"/>
      <c r="AM529" s="152"/>
      <c r="AN529" s="153"/>
      <c r="AO529" s="153"/>
      <c r="AP529" s="154"/>
      <c r="AQ529" s="152"/>
      <c r="AR529" s="153"/>
      <c r="AS529" s="153"/>
      <c r="AT529" s="154"/>
      <c r="AU529" s="153"/>
      <c r="AV529" s="153"/>
      <c r="AW529" s="153"/>
      <c r="AX529" s="197"/>
      <c r="AY529">
        <f t="shared" si="81"/>
        <v>0</v>
      </c>
    </row>
    <row r="530" spans="1:51" ht="18.75" hidden="1" customHeight="1" x14ac:dyDescent="0.15">
      <c r="A530" s="981"/>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463</v>
      </c>
      <c r="AJ530" s="200"/>
      <c r="AK530" s="200"/>
      <c r="AL530" s="201"/>
      <c r="AM530" s="200" t="s">
        <v>464</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81"/>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81"/>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7"/>
      <c r="AY532">
        <f t="shared" ref="AY532:AY534" si="82">$AY$530</f>
        <v>0</v>
      </c>
    </row>
    <row r="533" spans="1:51" ht="23.25" hidden="1" customHeight="1" x14ac:dyDescent="0.15">
      <c r="A533" s="981"/>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8"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7"/>
      <c r="AY533">
        <f t="shared" si="82"/>
        <v>0</v>
      </c>
    </row>
    <row r="534" spans="1:51" ht="23.25" hidden="1" customHeight="1" x14ac:dyDescent="0.15">
      <c r="A534" s="981"/>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8" t="s">
        <v>13</v>
      </c>
      <c r="Z534" s="144"/>
      <c r="AA534" s="145"/>
      <c r="AB534" s="199" t="s">
        <v>14</v>
      </c>
      <c r="AC534" s="199"/>
      <c r="AD534" s="199"/>
      <c r="AE534" s="152"/>
      <c r="AF534" s="153"/>
      <c r="AG534" s="153"/>
      <c r="AH534" s="154"/>
      <c r="AI534" s="152"/>
      <c r="AJ534" s="153"/>
      <c r="AK534" s="153"/>
      <c r="AL534" s="153"/>
      <c r="AM534" s="152"/>
      <c r="AN534" s="153"/>
      <c r="AO534" s="153"/>
      <c r="AP534" s="154"/>
      <c r="AQ534" s="152"/>
      <c r="AR534" s="153"/>
      <c r="AS534" s="153"/>
      <c r="AT534" s="154"/>
      <c r="AU534" s="153"/>
      <c r="AV534" s="153"/>
      <c r="AW534" s="153"/>
      <c r="AX534" s="197"/>
      <c r="AY534">
        <f t="shared" si="82"/>
        <v>0</v>
      </c>
    </row>
    <row r="535" spans="1:51" ht="23.85" hidden="1" customHeight="1" x14ac:dyDescent="0.15">
      <c r="A535" s="981"/>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81"/>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81"/>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81"/>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81"/>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463</v>
      </c>
      <c r="AJ539" s="200"/>
      <c r="AK539" s="200"/>
      <c r="AL539" s="201"/>
      <c r="AM539" s="200" t="s">
        <v>464</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81"/>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81"/>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7"/>
      <c r="AY541">
        <f t="shared" ref="AY541:AY543" si="83">$AY$539</f>
        <v>0</v>
      </c>
    </row>
    <row r="542" spans="1:51" ht="23.25" hidden="1" customHeight="1" x14ac:dyDescent="0.15">
      <c r="A542" s="981"/>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8"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7"/>
      <c r="AY542">
        <f t="shared" si="83"/>
        <v>0</v>
      </c>
    </row>
    <row r="543" spans="1:51" ht="23.25" hidden="1" customHeight="1" x14ac:dyDescent="0.15">
      <c r="A543" s="981"/>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8" t="s">
        <v>13</v>
      </c>
      <c r="Z543" s="144"/>
      <c r="AA543" s="145"/>
      <c r="AB543" s="199" t="s">
        <v>176</v>
      </c>
      <c r="AC543" s="199"/>
      <c r="AD543" s="199"/>
      <c r="AE543" s="152"/>
      <c r="AF543" s="153"/>
      <c r="AG543" s="153"/>
      <c r="AH543" s="154"/>
      <c r="AI543" s="152"/>
      <c r="AJ543" s="153"/>
      <c r="AK543" s="153"/>
      <c r="AL543" s="153"/>
      <c r="AM543" s="152"/>
      <c r="AN543" s="153"/>
      <c r="AO543" s="153"/>
      <c r="AP543" s="154"/>
      <c r="AQ543" s="152"/>
      <c r="AR543" s="153"/>
      <c r="AS543" s="153"/>
      <c r="AT543" s="154"/>
      <c r="AU543" s="153"/>
      <c r="AV543" s="153"/>
      <c r="AW543" s="153"/>
      <c r="AX543" s="197"/>
      <c r="AY543">
        <f t="shared" si="83"/>
        <v>0</v>
      </c>
    </row>
    <row r="544" spans="1:51" ht="18.75" hidden="1" customHeight="1" x14ac:dyDescent="0.15">
      <c r="A544" s="981"/>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463</v>
      </c>
      <c r="AJ544" s="200"/>
      <c r="AK544" s="200"/>
      <c r="AL544" s="201"/>
      <c r="AM544" s="200" t="s">
        <v>464</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81"/>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81"/>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7"/>
      <c r="AY546">
        <f t="shared" ref="AY546:AY548" si="84">$AY$544</f>
        <v>0</v>
      </c>
    </row>
    <row r="547" spans="1:51" ht="23.25" hidden="1" customHeight="1" x14ac:dyDescent="0.15">
      <c r="A547" s="981"/>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8"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7"/>
      <c r="AY547">
        <f t="shared" si="84"/>
        <v>0</v>
      </c>
    </row>
    <row r="548" spans="1:51" ht="23.25" hidden="1" customHeight="1" x14ac:dyDescent="0.15">
      <c r="A548" s="981"/>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8" t="s">
        <v>13</v>
      </c>
      <c r="Z548" s="144"/>
      <c r="AA548" s="145"/>
      <c r="AB548" s="199" t="s">
        <v>176</v>
      </c>
      <c r="AC548" s="199"/>
      <c r="AD548" s="199"/>
      <c r="AE548" s="152"/>
      <c r="AF548" s="153"/>
      <c r="AG548" s="153"/>
      <c r="AH548" s="154"/>
      <c r="AI548" s="152"/>
      <c r="AJ548" s="153"/>
      <c r="AK548" s="153"/>
      <c r="AL548" s="153"/>
      <c r="AM548" s="152"/>
      <c r="AN548" s="153"/>
      <c r="AO548" s="153"/>
      <c r="AP548" s="154"/>
      <c r="AQ548" s="152"/>
      <c r="AR548" s="153"/>
      <c r="AS548" s="153"/>
      <c r="AT548" s="154"/>
      <c r="AU548" s="153"/>
      <c r="AV548" s="153"/>
      <c r="AW548" s="153"/>
      <c r="AX548" s="197"/>
      <c r="AY548">
        <f t="shared" si="84"/>
        <v>0</v>
      </c>
    </row>
    <row r="549" spans="1:51" ht="18.75" hidden="1" customHeight="1" x14ac:dyDescent="0.15">
      <c r="A549" s="981"/>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463</v>
      </c>
      <c r="AJ549" s="200"/>
      <c r="AK549" s="200"/>
      <c r="AL549" s="201"/>
      <c r="AM549" s="200" t="s">
        <v>464</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81"/>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81"/>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7"/>
      <c r="AY551">
        <f t="shared" ref="AY551:AY553" si="85">$AY$549</f>
        <v>0</v>
      </c>
    </row>
    <row r="552" spans="1:51" ht="23.25" hidden="1" customHeight="1" x14ac:dyDescent="0.15">
      <c r="A552" s="981"/>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8"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7"/>
      <c r="AY552">
        <f t="shared" si="85"/>
        <v>0</v>
      </c>
    </row>
    <row r="553" spans="1:51" ht="23.25" hidden="1" customHeight="1" x14ac:dyDescent="0.15">
      <c r="A553" s="981"/>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8" t="s">
        <v>13</v>
      </c>
      <c r="Z553" s="144"/>
      <c r="AA553" s="145"/>
      <c r="AB553" s="199" t="s">
        <v>176</v>
      </c>
      <c r="AC553" s="199"/>
      <c r="AD553" s="199"/>
      <c r="AE553" s="152"/>
      <c r="AF553" s="153"/>
      <c r="AG553" s="153"/>
      <c r="AH553" s="154"/>
      <c r="AI553" s="152"/>
      <c r="AJ553" s="153"/>
      <c r="AK553" s="153"/>
      <c r="AL553" s="153"/>
      <c r="AM553" s="152"/>
      <c r="AN553" s="153"/>
      <c r="AO553" s="153"/>
      <c r="AP553" s="154"/>
      <c r="AQ553" s="152"/>
      <c r="AR553" s="153"/>
      <c r="AS553" s="153"/>
      <c r="AT553" s="154"/>
      <c r="AU553" s="153"/>
      <c r="AV553" s="153"/>
      <c r="AW553" s="153"/>
      <c r="AX553" s="197"/>
      <c r="AY553">
        <f t="shared" si="85"/>
        <v>0</v>
      </c>
    </row>
    <row r="554" spans="1:51" ht="18.75" hidden="1" customHeight="1" x14ac:dyDescent="0.15">
      <c r="A554" s="981"/>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463</v>
      </c>
      <c r="AJ554" s="200"/>
      <c r="AK554" s="200"/>
      <c r="AL554" s="201"/>
      <c r="AM554" s="200" t="s">
        <v>464</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81"/>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81"/>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7"/>
      <c r="AY556">
        <f t="shared" ref="AY556:AY558" si="86">$AY$554</f>
        <v>0</v>
      </c>
    </row>
    <row r="557" spans="1:51" ht="23.25" hidden="1" customHeight="1" x14ac:dyDescent="0.15">
      <c r="A557" s="981"/>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8"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7"/>
      <c r="AY557">
        <f t="shared" si="86"/>
        <v>0</v>
      </c>
    </row>
    <row r="558" spans="1:51" ht="23.25" hidden="1" customHeight="1" x14ac:dyDescent="0.15">
      <c r="A558" s="981"/>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8" t="s">
        <v>13</v>
      </c>
      <c r="Z558" s="144"/>
      <c r="AA558" s="145"/>
      <c r="AB558" s="199" t="s">
        <v>176</v>
      </c>
      <c r="AC558" s="199"/>
      <c r="AD558" s="199"/>
      <c r="AE558" s="152"/>
      <c r="AF558" s="153"/>
      <c r="AG558" s="153"/>
      <c r="AH558" s="154"/>
      <c r="AI558" s="152"/>
      <c r="AJ558" s="153"/>
      <c r="AK558" s="153"/>
      <c r="AL558" s="153"/>
      <c r="AM558" s="152"/>
      <c r="AN558" s="153"/>
      <c r="AO558" s="153"/>
      <c r="AP558" s="154"/>
      <c r="AQ558" s="152"/>
      <c r="AR558" s="153"/>
      <c r="AS558" s="153"/>
      <c r="AT558" s="154"/>
      <c r="AU558" s="153"/>
      <c r="AV558" s="153"/>
      <c r="AW558" s="153"/>
      <c r="AX558" s="197"/>
      <c r="AY558">
        <f t="shared" si="86"/>
        <v>0</v>
      </c>
    </row>
    <row r="559" spans="1:51" ht="18.75" hidden="1" customHeight="1" x14ac:dyDescent="0.15">
      <c r="A559" s="981"/>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463</v>
      </c>
      <c r="AJ559" s="200"/>
      <c r="AK559" s="200"/>
      <c r="AL559" s="201"/>
      <c r="AM559" s="200" t="s">
        <v>464</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81"/>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81"/>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7"/>
      <c r="AY561">
        <f t="shared" ref="AY561:AY563" si="87">$AY$559</f>
        <v>0</v>
      </c>
    </row>
    <row r="562" spans="1:51" ht="23.25" hidden="1" customHeight="1" x14ac:dyDescent="0.15">
      <c r="A562" s="981"/>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8"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7"/>
      <c r="AY562">
        <f t="shared" si="87"/>
        <v>0</v>
      </c>
    </row>
    <row r="563" spans="1:51" ht="23.25" hidden="1" customHeight="1" x14ac:dyDescent="0.15">
      <c r="A563" s="981"/>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8" t="s">
        <v>13</v>
      </c>
      <c r="Z563" s="144"/>
      <c r="AA563" s="145"/>
      <c r="AB563" s="199" t="s">
        <v>176</v>
      </c>
      <c r="AC563" s="199"/>
      <c r="AD563" s="199"/>
      <c r="AE563" s="152"/>
      <c r="AF563" s="153"/>
      <c r="AG563" s="153"/>
      <c r="AH563" s="154"/>
      <c r="AI563" s="152"/>
      <c r="AJ563" s="153"/>
      <c r="AK563" s="153"/>
      <c r="AL563" s="153"/>
      <c r="AM563" s="152"/>
      <c r="AN563" s="153"/>
      <c r="AO563" s="153"/>
      <c r="AP563" s="154"/>
      <c r="AQ563" s="152"/>
      <c r="AR563" s="153"/>
      <c r="AS563" s="153"/>
      <c r="AT563" s="154"/>
      <c r="AU563" s="153"/>
      <c r="AV563" s="153"/>
      <c r="AW563" s="153"/>
      <c r="AX563" s="197"/>
      <c r="AY563">
        <f t="shared" si="87"/>
        <v>0</v>
      </c>
    </row>
    <row r="564" spans="1:51" ht="18.75" hidden="1" customHeight="1" x14ac:dyDescent="0.15">
      <c r="A564" s="981"/>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463</v>
      </c>
      <c r="AJ564" s="200"/>
      <c r="AK564" s="200"/>
      <c r="AL564" s="201"/>
      <c r="AM564" s="200" t="s">
        <v>464</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81"/>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81"/>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7"/>
      <c r="AY566">
        <f t="shared" ref="AY566:AY568" si="88">$AY$564</f>
        <v>0</v>
      </c>
    </row>
    <row r="567" spans="1:51" ht="23.25" hidden="1" customHeight="1" x14ac:dyDescent="0.15">
      <c r="A567" s="981"/>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8"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7"/>
      <c r="AY567">
        <f t="shared" si="88"/>
        <v>0</v>
      </c>
    </row>
    <row r="568" spans="1:51" ht="23.25" hidden="1" customHeight="1" x14ac:dyDescent="0.15">
      <c r="A568" s="981"/>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8" t="s">
        <v>13</v>
      </c>
      <c r="Z568" s="144"/>
      <c r="AA568" s="145"/>
      <c r="AB568" s="199" t="s">
        <v>14</v>
      </c>
      <c r="AC568" s="199"/>
      <c r="AD568" s="199"/>
      <c r="AE568" s="152"/>
      <c r="AF568" s="153"/>
      <c r="AG568" s="153"/>
      <c r="AH568" s="154"/>
      <c r="AI568" s="152"/>
      <c r="AJ568" s="153"/>
      <c r="AK568" s="153"/>
      <c r="AL568" s="153"/>
      <c r="AM568" s="152"/>
      <c r="AN568" s="153"/>
      <c r="AO568" s="153"/>
      <c r="AP568" s="154"/>
      <c r="AQ568" s="152"/>
      <c r="AR568" s="153"/>
      <c r="AS568" s="153"/>
      <c r="AT568" s="154"/>
      <c r="AU568" s="153"/>
      <c r="AV568" s="153"/>
      <c r="AW568" s="153"/>
      <c r="AX568" s="197"/>
      <c r="AY568">
        <f t="shared" si="88"/>
        <v>0</v>
      </c>
    </row>
    <row r="569" spans="1:51" ht="18.75" hidden="1" customHeight="1" x14ac:dyDescent="0.15">
      <c r="A569" s="981"/>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463</v>
      </c>
      <c r="AJ569" s="200"/>
      <c r="AK569" s="200"/>
      <c r="AL569" s="201"/>
      <c r="AM569" s="200" t="s">
        <v>464</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81"/>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81"/>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7"/>
      <c r="AY571">
        <f t="shared" ref="AY571:AY573" si="89">$AY$569</f>
        <v>0</v>
      </c>
    </row>
    <row r="572" spans="1:51" ht="23.25" hidden="1" customHeight="1" x14ac:dyDescent="0.15">
      <c r="A572" s="981"/>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8"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7"/>
      <c r="AY572">
        <f t="shared" si="89"/>
        <v>0</v>
      </c>
    </row>
    <row r="573" spans="1:51" ht="23.25" hidden="1" customHeight="1" x14ac:dyDescent="0.15">
      <c r="A573" s="981"/>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8" t="s">
        <v>13</v>
      </c>
      <c r="Z573" s="144"/>
      <c r="AA573" s="145"/>
      <c r="AB573" s="199" t="s">
        <v>14</v>
      </c>
      <c r="AC573" s="199"/>
      <c r="AD573" s="199"/>
      <c r="AE573" s="152"/>
      <c r="AF573" s="153"/>
      <c r="AG573" s="153"/>
      <c r="AH573" s="154"/>
      <c r="AI573" s="152"/>
      <c r="AJ573" s="153"/>
      <c r="AK573" s="153"/>
      <c r="AL573" s="153"/>
      <c r="AM573" s="152"/>
      <c r="AN573" s="153"/>
      <c r="AO573" s="153"/>
      <c r="AP573" s="154"/>
      <c r="AQ573" s="152"/>
      <c r="AR573" s="153"/>
      <c r="AS573" s="153"/>
      <c r="AT573" s="154"/>
      <c r="AU573" s="153"/>
      <c r="AV573" s="153"/>
      <c r="AW573" s="153"/>
      <c r="AX573" s="197"/>
      <c r="AY573">
        <f t="shared" si="89"/>
        <v>0</v>
      </c>
    </row>
    <row r="574" spans="1:51" ht="18.75" hidden="1" customHeight="1" x14ac:dyDescent="0.15">
      <c r="A574" s="981"/>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463</v>
      </c>
      <c r="AJ574" s="200"/>
      <c r="AK574" s="200"/>
      <c r="AL574" s="201"/>
      <c r="AM574" s="200" t="s">
        <v>464</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81"/>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81"/>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7"/>
      <c r="AY576">
        <f t="shared" ref="AY576:AY578" si="90">$AY$574</f>
        <v>0</v>
      </c>
    </row>
    <row r="577" spans="1:51" ht="23.25" hidden="1" customHeight="1" x14ac:dyDescent="0.15">
      <c r="A577" s="981"/>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8"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7"/>
      <c r="AY577">
        <f t="shared" si="90"/>
        <v>0</v>
      </c>
    </row>
    <row r="578" spans="1:51" ht="23.25" hidden="1" customHeight="1" x14ac:dyDescent="0.15">
      <c r="A578" s="981"/>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8" t="s">
        <v>13</v>
      </c>
      <c r="Z578" s="144"/>
      <c r="AA578" s="145"/>
      <c r="AB578" s="199" t="s">
        <v>14</v>
      </c>
      <c r="AC578" s="199"/>
      <c r="AD578" s="199"/>
      <c r="AE578" s="152"/>
      <c r="AF578" s="153"/>
      <c r="AG578" s="153"/>
      <c r="AH578" s="154"/>
      <c r="AI578" s="152"/>
      <c r="AJ578" s="153"/>
      <c r="AK578" s="153"/>
      <c r="AL578" s="153"/>
      <c r="AM578" s="152"/>
      <c r="AN578" s="153"/>
      <c r="AO578" s="153"/>
      <c r="AP578" s="154"/>
      <c r="AQ578" s="152"/>
      <c r="AR578" s="153"/>
      <c r="AS578" s="153"/>
      <c r="AT578" s="154"/>
      <c r="AU578" s="153"/>
      <c r="AV578" s="153"/>
      <c r="AW578" s="153"/>
      <c r="AX578" s="197"/>
      <c r="AY578">
        <f t="shared" si="90"/>
        <v>0</v>
      </c>
    </row>
    <row r="579" spans="1:51" ht="18.75" hidden="1" customHeight="1" x14ac:dyDescent="0.15">
      <c r="A579" s="981"/>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463</v>
      </c>
      <c r="AJ579" s="200"/>
      <c r="AK579" s="200"/>
      <c r="AL579" s="201"/>
      <c r="AM579" s="200" t="s">
        <v>464</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81"/>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81"/>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7"/>
      <c r="AY581">
        <f t="shared" ref="AY581:AY583" si="91">$AY$579</f>
        <v>0</v>
      </c>
    </row>
    <row r="582" spans="1:51" ht="23.25" hidden="1" customHeight="1" x14ac:dyDescent="0.15">
      <c r="A582" s="981"/>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8"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7"/>
      <c r="AY582">
        <f t="shared" si="91"/>
        <v>0</v>
      </c>
    </row>
    <row r="583" spans="1:51" ht="23.25" hidden="1" customHeight="1" x14ac:dyDescent="0.15">
      <c r="A583" s="981"/>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8" t="s">
        <v>13</v>
      </c>
      <c r="Z583" s="144"/>
      <c r="AA583" s="145"/>
      <c r="AB583" s="199" t="s">
        <v>14</v>
      </c>
      <c r="AC583" s="199"/>
      <c r="AD583" s="199"/>
      <c r="AE583" s="152"/>
      <c r="AF583" s="153"/>
      <c r="AG583" s="153"/>
      <c r="AH583" s="154"/>
      <c r="AI583" s="152"/>
      <c r="AJ583" s="153"/>
      <c r="AK583" s="153"/>
      <c r="AL583" s="153"/>
      <c r="AM583" s="152"/>
      <c r="AN583" s="153"/>
      <c r="AO583" s="153"/>
      <c r="AP583" s="154"/>
      <c r="AQ583" s="152"/>
      <c r="AR583" s="153"/>
      <c r="AS583" s="153"/>
      <c r="AT583" s="154"/>
      <c r="AU583" s="153"/>
      <c r="AV583" s="153"/>
      <c r="AW583" s="153"/>
      <c r="AX583" s="197"/>
      <c r="AY583">
        <f t="shared" si="91"/>
        <v>0</v>
      </c>
    </row>
    <row r="584" spans="1:51" ht="18.75" hidden="1" customHeight="1" x14ac:dyDescent="0.15">
      <c r="A584" s="981"/>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463</v>
      </c>
      <c r="AJ584" s="200"/>
      <c r="AK584" s="200"/>
      <c r="AL584" s="201"/>
      <c r="AM584" s="200" t="s">
        <v>464</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81"/>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81"/>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7"/>
      <c r="AY586">
        <f t="shared" ref="AY586:AY588" si="92">$AY$584</f>
        <v>0</v>
      </c>
    </row>
    <row r="587" spans="1:51" ht="23.25" hidden="1" customHeight="1" x14ac:dyDescent="0.15">
      <c r="A587" s="981"/>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8"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7"/>
      <c r="AY587">
        <f t="shared" si="92"/>
        <v>0</v>
      </c>
    </row>
    <row r="588" spans="1:51" ht="23.25" hidden="1" customHeight="1" x14ac:dyDescent="0.15">
      <c r="A588" s="981"/>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8" t="s">
        <v>13</v>
      </c>
      <c r="Z588" s="144"/>
      <c r="AA588" s="145"/>
      <c r="AB588" s="199" t="s">
        <v>14</v>
      </c>
      <c r="AC588" s="199"/>
      <c r="AD588" s="199"/>
      <c r="AE588" s="152"/>
      <c r="AF588" s="153"/>
      <c r="AG588" s="153"/>
      <c r="AH588" s="154"/>
      <c r="AI588" s="152"/>
      <c r="AJ588" s="153"/>
      <c r="AK588" s="153"/>
      <c r="AL588" s="153"/>
      <c r="AM588" s="152"/>
      <c r="AN588" s="153"/>
      <c r="AO588" s="153"/>
      <c r="AP588" s="154"/>
      <c r="AQ588" s="152"/>
      <c r="AR588" s="153"/>
      <c r="AS588" s="153"/>
      <c r="AT588" s="154"/>
      <c r="AU588" s="153"/>
      <c r="AV588" s="153"/>
      <c r="AW588" s="153"/>
      <c r="AX588" s="197"/>
      <c r="AY588">
        <f t="shared" si="92"/>
        <v>0</v>
      </c>
    </row>
    <row r="589" spans="1:51" ht="23.85" hidden="1" customHeight="1" x14ac:dyDescent="0.15">
      <c r="A589" s="981"/>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81"/>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81"/>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81"/>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81"/>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463</v>
      </c>
      <c r="AJ593" s="200"/>
      <c r="AK593" s="200"/>
      <c r="AL593" s="201"/>
      <c r="AM593" s="200" t="s">
        <v>464</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81"/>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81"/>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7"/>
      <c r="AY595">
        <f t="shared" ref="AY595:AY597" si="93">$AY$593</f>
        <v>0</v>
      </c>
    </row>
    <row r="596" spans="1:51" ht="23.25" hidden="1" customHeight="1" x14ac:dyDescent="0.15">
      <c r="A596" s="981"/>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8"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7"/>
      <c r="AY596">
        <f t="shared" si="93"/>
        <v>0</v>
      </c>
    </row>
    <row r="597" spans="1:51" ht="23.25" hidden="1" customHeight="1" x14ac:dyDescent="0.15">
      <c r="A597" s="981"/>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8" t="s">
        <v>13</v>
      </c>
      <c r="Z597" s="144"/>
      <c r="AA597" s="145"/>
      <c r="AB597" s="199" t="s">
        <v>176</v>
      </c>
      <c r="AC597" s="199"/>
      <c r="AD597" s="199"/>
      <c r="AE597" s="152"/>
      <c r="AF597" s="153"/>
      <c r="AG597" s="153"/>
      <c r="AH597" s="154"/>
      <c r="AI597" s="152"/>
      <c r="AJ597" s="153"/>
      <c r="AK597" s="153"/>
      <c r="AL597" s="153"/>
      <c r="AM597" s="152"/>
      <c r="AN597" s="153"/>
      <c r="AO597" s="153"/>
      <c r="AP597" s="154"/>
      <c r="AQ597" s="152"/>
      <c r="AR597" s="153"/>
      <c r="AS597" s="153"/>
      <c r="AT597" s="154"/>
      <c r="AU597" s="153"/>
      <c r="AV597" s="153"/>
      <c r="AW597" s="153"/>
      <c r="AX597" s="197"/>
      <c r="AY597">
        <f t="shared" si="93"/>
        <v>0</v>
      </c>
    </row>
    <row r="598" spans="1:51" ht="18.75" hidden="1" customHeight="1" x14ac:dyDescent="0.15">
      <c r="A598" s="981"/>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463</v>
      </c>
      <c r="AJ598" s="200"/>
      <c r="AK598" s="200"/>
      <c r="AL598" s="201"/>
      <c r="AM598" s="200" t="s">
        <v>464</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81"/>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81"/>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7"/>
      <c r="AY600">
        <f t="shared" ref="AY600:AY602" si="94">$AY$598</f>
        <v>0</v>
      </c>
    </row>
    <row r="601" spans="1:51" ht="23.25" hidden="1" customHeight="1" x14ac:dyDescent="0.15">
      <c r="A601" s="981"/>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8"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7"/>
      <c r="AY601">
        <f t="shared" si="94"/>
        <v>0</v>
      </c>
    </row>
    <row r="602" spans="1:51" ht="23.25" hidden="1" customHeight="1" x14ac:dyDescent="0.15">
      <c r="A602" s="981"/>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8" t="s">
        <v>13</v>
      </c>
      <c r="Z602" s="144"/>
      <c r="AA602" s="145"/>
      <c r="AB602" s="199" t="s">
        <v>176</v>
      </c>
      <c r="AC602" s="199"/>
      <c r="AD602" s="199"/>
      <c r="AE602" s="152"/>
      <c r="AF602" s="153"/>
      <c r="AG602" s="153"/>
      <c r="AH602" s="154"/>
      <c r="AI602" s="152"/>
      <c r="AJ602" s="153"/>
      <c r="AK602" s="153"/>
      <c r="AL602" s="153"/>
      <c r="AM602" s="152"/>
      <c r="AN602" s="153"/>
      <c r="AO602" s="153"/>
      <c r="AP602" s="154"/>
      <c r="AQ602" s="152"/>
      <c r="AR602" s="153"/>
      <c r="AS602" s="153"/>
      <c r="AT602" s="154"/>
      <c r="AU602" s="153"/>
      <c r="AV602" s="153"/>
      <c r="AW602" s="153"/>
      <c r="AX602" s="197"/>
      <c r="AY602">
        <f t="shared" si="94"/>
        <v>0</v>
      </c>
    </row>
    <row r="603" spans="1:51" ht="18.75" hidden="1" customHeight="1" x14ac:dyDescent="0.15">
      <c r="A603" s="981"/>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463</v>
      </c>
      <c r="AJ603" s="200"/>
      <c r="AK603" s="200"/>
      <c r="AL603" s="201"/>
      <c r="AM603" s="200" t="s">
        <v>464</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81"/>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81"/>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7"/>
      <c r="AY605">
        <f t="shared" ref="AY605:AY607" si="95">$AY$603</f>
        <v>0</v>
      </c>
    </row>
    <row r="606" spans="1:51" ht="23.25" hidden="1" customHeight="1" x14ac:dyDescent="0.15">
      <c r="A606" s="981"/>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8"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7"/>
      <c r="AY606">
        <f t="shared" si="95"/>
        <v>0</v>
      </c>
    </row>
    <row r="607" spans="1:51" ht="23.25" hidden="1" customHeight="1" x14ac:dyDescent="0.15">
      <c r="A607" s="981"/>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8" t="s">
        <v>13</v>
      </c>
      <c r="Z607" s="144"/>
      <c r="AA607" s="145"/>
      <c r="AB607" s="199" t="s">
        <v>176</v>
      </c>
      <c r="AC607" s="199"/>
      <c r="AD607" s="199"/>
      <c r="AE607" s="152"/>
      <c r="AF607" s="153"/>
      <c r="AG607" s="153"/>
      <c r="AH607" s="154"/>
      <c r="AI607" s="152"/>
      <c r="AJ607" s="153"/>
      <c r="AK607" s="153"/>
      <c r="AL607" s="153"/>
      <c r="AM607" s="152"/>
      <c r="AN607" s="153"/>
      <c r="AO607" s="153"/>
      <c r="AP607" s="154"/>
      <c r="AQ607" s="152"/>
      <c r="AR607" s="153"/>
      <c r="AS607" s="153"/>
      <c r="AT607" s="154"/>
      <c r="AU607" s="153"/>
      <c r="AV607" s="153"/>
      <c r="AW607" s="153"/>
      <c r="AX607" s="197"/>
      <c r="AY607">
        <f t="shared" si="95"/>
        <v>0</v>
      </c>
    </row>
    <row r="608" spans="1:51" ht="18.75" hidden="1" customHeight="1" x14ac:dyDescent="0.15">
      <c r="A608" s="981"/>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463</v>
      </c>
      <c r="AJ608" s="200"/>
      <c r="AK608" s="200"/>
      <c r="AL608" s="201"/>
      <c r="AM608" s="200" t="s">
        <v>464</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81"/>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81"/>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7"/>
      <c r="AY610">
        <f t="shared" ref="AY610:AY612" si="96">$AY$608</f>
        <v>0</v>
      </c>
    </row>
    <row r="611" spans="1:51" ht="23.25" hidden="1" customHeight="1" x14ac:dyDescent="0.15">
      <c r="A611" s="981"/>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8"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7"/>
      <c r="AY611">
        <f t="shared" si="96"/>
        <v>0</v>
      </c>
    </row>
    <row r="612" spans="1:51" ht="23.25" hidden="1" customHeight="1" x14ac:dyDescent="0.15">
      <c r="A612" s="981"/>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8" t="s">
        <v>13</v>
      </c>
      <c r="Z612" s="144"/>
      <c r="AA612" s="145"/>
      <c r="AB612" s="199" t="s">
        <v>176</v>
      </c>
      <c r="AC612" s="199"/>
      <c r="AD612" s="199"/>
      <c r="AE612" s="152"/>
      <c r="AF612" s="153"/>
      <c r="AG612" s="153"/>
      <c r="AH612" s="154"/>
      <c r="AI612" s="152"/>
      <c r="AJ612" s="153"/>
      <c r="AK612" s="153"/>
      <c r="AL612" s="153"/>
      <c r="AM612" s="152"/>
      <c r="AN612" s="153"/>
      <c r="AO612" s="153"/>
      <c r="AP612" s="154"/>
      <c r="AQ612" s="152"/>
      <c r="AR612" s="153"/>
      <c r="AS612" s="153"/>
      <c r="AT612" s="154"/>
      <c r="AU612" s="153"/>
      <c r="AV612" s="153"/>
      <c r="AW612" s="153"/>
      <c r="AX612" s="197"/>
      <c r="AY612">
        <f t="shared" si="96"/>
        <v>0</v>
      </c>
    </row>
    <row r="613" spans="1:51" ht="18.75" hidden="1" customHeight="1" x14ac:dyDescent="0.15">
      <c r="A613" s="981"/>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463</v>
      </c>
      <c r="AJ613" s="200"/>
      <c r="AK613" s="200"/>
      <c r="AL613" s="201"/>
      <c r="AM613" s="200" t="s">
        <v>464</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81"/>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81"/>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7"/>
      <c r="AY615">
        <f t="shared" ref="AY615:AY617" si="97">$AY$613</f>
        <v>0</v>
      </c>
    </row>
    <row r="616" spans="1:51" ht="23.25" hidden="1" customHeight="1" x14ac:dyDescent="0.15">
      <c r="A616" s="981"/>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8"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7"/>
      <c r="AY616">
        <f t="shared" si="97"/>
        <v>0</v>
      </c>
    </row>
    <row r="617" spans="1:51" ht="23.25" hidden="1" customHeight="1" x14ac:dyDescent="0.15">
      <c r="A617" s="981"/>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8" t="s">
        <v>13</v>
      </c>
      <c r="Z617" s="144"/>
      <c r="AA617" s="145"/>
      <c r="AB617" s="199" t="s">
        <v>176</v>
      </c>
      <c r="AC617" s="199"/>
      <c r="AD617" s="199"/>
      <c r="AE617" s="152"/>
      <c r="AF617" s="153"/>
      <c r="AG617" s="153"/>
      <c r="AH617" s="154"/>
      <c r="AI617" s="152"/>
      <c r="AJ617" s="153"/>
      <c r="AK617" s="153"/>
      <c r="AL617" s="153"/>
      <c r="AM617" s="152"/>
      <c r="AN617" s="153"/>
      <c r="AO617" s="153"/>
      <c r="AP617" s="154"/>
      <c r="AQ617" s="152"/>
      <c r="AR617" s="153"/>
      <c r="AS617" s="153"/>
      <c r="AT617" s="154"/>
      <c r="AU617" s="153"/>
      <c r="AV617" s="153"/>
      <c r="AW617" s="153"/>
      <c r="AX617" s="197"/>
      <c r="AY617">
        <f t="shared" si="97"/>
        <v>0</v>
      </c>
    </row>
    <row r="618" spans="1:51" ht="18.75" hidden="1" customHeight="1" x14ac:dyDescent="0.15">
      <c r="A618" s="981"/>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463</v>
      </c>
      <c r="AJ618" s="200"/>
      <c r="AK618" s="200"/>
      <c r="AL618" s="201"/>
      <c r="AM618" s="200" t="s">
        <v>464</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81"/>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81"/>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7"/>
      <c r="AY620">
        <f t="shared" ref="AY620:AY622" si="98">$AY$618</f>
        <v>0</v>
      </c>
    </row>
    <row r="621" spans="1:51" ht="23.25" hidden="1" customHeight="1" x14ac:dyDescent="0.15">
      <c r="A621" s="981"/>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8"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7"/>
      <c r="AY621">
        <f t="shared" si="98"/>
        <v>0</v>
      </c>
    </row>
    <row r="622" spans="1:51" ht="23.25" hidden="1" customHeight="1" x14ac:dyDescent="0.15">
      <c r="A622" s="981"/>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8" t="s">
        <v>13</v>
      </c>
      <c r="Z622" s="144"/>
      <c r="AA622" s="145"/>
      <c r="AB622" s="199" t="s">
        <v>14</v>
      </c>
      <c r="AC622" s="199"/>
      <c r="AD622" s="199"/>
      <c r="AE622" s="152"/>
      <c r="AF622" s="153"/>
      <c r="AG622" s="153"/>
      <c r="AH622" s="154"/>
      <c r="AI622" s="152"/>
      <c r="AJ622" s="153"/>
      <c r="AK622" s="153"/>
      <c r="AL622" s="153"/>
      <c r="AM622" s="152"/>
      <c r="AN622" s="153"/>
      <c r="AO622" s="153"/>
      <c r="AP622" s="154"/>
      <c r="AQ622" s="152"/>
      <c r="AR622" s="153"/>
      <c r="AS622" s="153"/>
      <c r="AT622" s="154"/>
      <c r="AU622" s="153"/>
      <c r="AV622" s="153"/>
      <c r="AW622" s="153"/>
      <c r="AX622" s="197"/>
      <c r="AY622">
        <f t="shared" si="98"/>
        <v>0</v>
      </c>
    </row>
    <row r="623" spans="1:51" ht="18.75" hidden="1" customHeight="1" x14ac:dyDescent="0.15">
      <c r="A623" s="981"/>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463</v>
      </c>
      <c r="AJ623" s="200"/>
      <c r="AK623" s="200"/>
      <c r="AL623" s="201"/>
      <c r="AM623" s="200" t="s">
        <v>464</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81"/>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81"/>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7"/>
      <c r="AY625">
        <f t="shared" ref="AY625:AY627" si="99">$AY$623</f>
        <v>0</v>
      </c>
    </row>
    <row r="626" spans="1:51" ht="23.25" hidden="1" customHeight="1" x14ac:dyDescent="0.15">
      <c r="A626" s="981"/>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8"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7"/>
      <c r="AY626">
        <f t="shared" si="99"/>
        <v>0</v>
      </c>
    </row>
    <row r="627" spans="1:51" ht="23.25" hidden="1" customHeight="1" x14ac:dyDescent="0.15">
      <c r="A627" s="981"/>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8" t="s">
        <v>13</v>
      </c>
      <c r="Z627" s="144"/>
      <c r="AA627" s="145"/>
      <c r="AB627" s="199" t="s">
        <v>14</v>
      </c>
      <c r="AC627" s="199"/>
      <c r="AD627" s="199"/>
      <c r="AE627" s="152"/>
      <c r="AF627" s="153"/>
      <c r="AG627" s="153"/>
      <c r="AH627" s="154"/>
      <c r="AI627" s="152"/>
      <c r="AJ627" s="153"/>
      <c r="AK627" s="153"/>
      <c r="AL627" s="153"/>
      <c r="AM627" s="152"/>
      <c r="AN627" s="153"/>
      <c r="AO627" s="153"/>
      <c r="AP627" s="154"/>
      <c r="AQ627" s="152"/>
      <c r="AR627" s="153"/>
      <c r="AS627" s="153"/>
      <c r="AT627" s="154"/>
      <c r="AU627" s="153"/>
      <c r="AV627" s="153"/>
      <c r="AW627" s="153"/>
      <c r="AX627" s="197"/>
      <c r="AY627">
        <f t="shared" si="99"/>
        <v>0</v>
      </c>
    </row>
    <row r="628" spans="1:51" ht="18.75" hidden="1" customHeight="1" x14ac:dyDescent="0.15">
      <c r="A628" s="981"/>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463</v>
      </c>
      <c r="AJ628" s="200"/>
      <c r="AK628" s="200"/>
      <c r="AL628" s="201"/>
      <c r="AM628" s="200" t="s">
        <v>464</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81"/>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81"/>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7"/>
      <c r="AY630">
        <f t="shared" ref="AY630:AY632" si="100">$AY$628</f>
        <v>0</v>
      </c>
    </row>
    <row r="631" spans="1:51" ht="23.25" hidden="1" customHeight="1" x14ac:dyDescent="0.15">
      <c r="A631" s="981"/>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8"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7"/>
      <c r="AY631">
        <f t="shared" si="100"/>
        <v>0</v>
      </c>
    </row>
    <row r="632" spans="1:51" ht="23.25" hidden="1" customHeight="1" x14ac:dyDescent="0.15">
      <c r="A632" s="981"/>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8" t="s">
        <v>13</v>
      </c>
      <c r="Z632" s="144"/>
      <c r="AA632" s="145"/>
      <c r="AB632" s="199" t="s">
        <v>14</v>
      </c>
      <c r="AC632" s="199"/>
      <c r="AD632" s="199"/>
      <c r="AE632" s="152"/>
      <c r="AF632" s="153"/>
      <c r="AG632" s="153"/>
      <c r="AH632" s="154"/>
      <c r="AI632" s="152"/>
      <c r="AJ632" s="153"/>
      <c r="AK632" s="153"/>
      <c r="AL632" s="153"/>
      <c r="AM632" s="152"/>
      <c r="AN632" s="153"/>
      <c r="AO632" s="153"/>
      <c r="AP632" s="154"/>
      <c r="AQ632" s="152"/>
      <c r="AR632" s="153"/>
      <c r="AS632" s="153"/>
      <c r="AT632" s="154"/>
      <c r="AU632" s="153"/>
      <c r="AV632" s="153"/>
      <c r="AW632" s="153"/>
      <c r="AX632" s="197"/>
      <c r="AY632">
        <f t="shared" si="100"/>
        <v>0</v>
      </c>
    </row>
    <row r="633" spans="1:51" ht="18.75" hidden="1" customHeight="1" x14ac:dyDescent="0.15">
      <c r="A633" s="981"/>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463</v>
      </c>
      <c r="AJ633" s="200"/>
      <c r="AK633" s="200"/>
      <c r="AL633" s="201"/>
      <c r="AM633" s="200" t="s">
        <v>464</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81"/>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81"/>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7"/>
      <c r="AY635">
        <f t="shared" ref="AY635:AY637" si="101">$AY$633</f>
        <v>0</v>
      </c>
    </row>
    <row r="636" spans="1:51" ht="23.25" hidden="1" customHeight="1" x14ac:dyDescent="0.15">
      <c r="A636" s="981"/>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8"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7"/>
      <c r="AY636">
        <f t="shared" si="101"/>
        <v>0</v>
      </c>
    </row>
    <row r="637" spans="1:51" ht="23.25" hidden="1" customHeight="1" x14ac:dyDescent="0.15">
      <c r="A637" s="981"/>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8" t="s">
        <v>13</v>
      </c>
      <c r="Z637" s="144"/>
      <c r="AA637" s="145"/>
      <c r="AB637" s="199" t="s">
        <v>14</v>
      </c>
      <c r="AC637" s="199"/>
      <c r="AD637" s="199"/>
      <c r="AE637" s="152"/>
      <c r="AF637" s="153"/>
      <c r="AG637" s="153"/>
      <c r="AH637" s="154"/>
      <c r="AI637" s="152"/>
      <c r="AJ637" s="153"/>
      <c r="AK637" s="153"/>
      <c r="AL637" s="153"/>
      <c r="AM637" s="152"/>
      <c r="AN637" s="153"/>
      <c r="AO637" s="153"/>
      <c r="AP637" s="154"/>
      <c r="AQ637" s="152"/>
      <c r="AR637" s="153"/>
      <c r="AS637" s="153"/>
      <c r="AT637" s="154"/>
      <c r="AU637" s="153"/>
      <c r="AV637" s="153"/>
      <c r="AW637" s="153"/>
      <c r="AX637" s="197"/>
      <c r="AY637">
        <f t="shared" si="101"/>
        <v>0</v>
      </c>
    </row>
    <row r="638" spans="1:51" ht="18.75" hidden="1" customHeight="1" x14ac:dyDescent="0.15">
      <c r="A638" s="981"/>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463</v>
      </c>
      <c r="AJ638" s="200"/>
      <c r="AK638" s="200"/>
      <c r="AL638" s="201"/>
      <c r="AM638" s="200" t="s">
        <v>464</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81"/>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81"/>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7"/>
      <c r="AY640">
        <f t="shared" ref="AY640:AY642" si="102">$AY$638</f>
        <v>0</v>
      </c>
    </row>
    <row r="641" spans="1:51" ht="23.25" hidden="1" customHeight="1" x14ac:dyDescent="0.15">
      <c r="A641" s="981"/>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8"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7"/>
      <c r="AY641">
        <f t="shared" si="102"/>
        <v>0</v>
      </c>
    </row>
    <row r="642" spans="1:51" ht="23.25" hidden="1" customHeight="1" x14ac:dyDescent="0.15">
      <c r="A642" s="981"/>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8" t="s">
        <v>13</v>
      </c>
      <c r="Z642" s="144"/>
      <c r="AA642" s="145"/>
      <c r="AB642" s="199" t="s">
        <v>14</v>
      </c>
      <c r="AC642" s="199"/>
      <c r="AD642" s="199"/>
      <c r="AE642" s="152"/>
      <c r="AF642" s="153"/>
      <c r="AG642" s="153"/>
      <c r="AH642" s="154"/>
      <c r="AI642" s="152"/>
      <c r="AJ642" s="153"/>
      <c r="AK642" s="153"/>
      <c r="AL642" s="153"/>
      <c r="AM642" s="152"/>
      <c r="AN642" s="153"/>
      <c r="AO642" s="153"/>
      <c r="AP642" s="154"/>
      <c r="AQ642" s="152"/>
      <c r="AR642" s="153"/>
      <c r="AS642" s="153"/>
      <c r="AT642" s="154"/>
      <c r="AU642" s="153"/>
      <c r="AV642" s="153"/>
      <c r="AW642" s="153"/>
      <c r="AX642" s="197"/>
      <c r="AY642">
        <f t="shared" si="102"/>
        <v>0</v>
      </c>
    </row>
    <row r="643" spans="1:51" ht="23.85" hidden="1" customHeight="1" x14ac:dyDescent="0.15">
      <c r="A643" s="981"/>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81"/>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81"/>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81"/>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81"/>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463</v>
      </c>
      <c r="AJ647" s="200"/>
      <c r="AK647" s="200"/>
      <c r="AL647" s="201"/>
      <c r="AM647" s="200" t="s">
        <v>464</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81"/>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81"/>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7"/>
      <c r="AY649">
        <f t="shared" ref="AY649:AY651" si="103">$AY$647</f>
        <v>0</v>
      </c>
    </row>
    <row r="650" spans="1:51" ht="23.25" hidden="1" customHeight="1" x14ac:dyDescent="0.15">
      <c r="A650" s="981"/>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8"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7"/>
      <c r="AY650">
        <f t="shared" si="103"/>
        <v>0</v>
      </c>
    </row>
    <row r="651" spans="1:51" ht="23.25" hidden="1" customHeight="1" x14ac:dyDescent="0.15">
      <c r="A651" s="981"/>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8" t="s">
        <v>13</v>
      </c>
      <c r="Z651" s="144"/>
      <c r="AA651" s="145"/>
      <c r="AB651" s="199" t="s">
        <v>176</v>
      </c>
      <c r="AC651" s="199"/>
      <c r="AD651" s="199"/>
      <c r="AE651" s="152"/>
      <c r="AF651" s="153"/>
      <c r="AG651" s="153"/>
      <c r="AH651" s="154"/>
      <c r="AI651" s="152"/>
      <c r="AJ651" s="153"/>
      <c r="AK651" s="153"/>
      <c r="AL651" s="153"/>
      <c r="AM651" s="152"/>
      <c r="AN651" s="153"/>
      <c r="AO651" s="153"/>
      <c r="AP651" s="154"/>
      <c r="AQ651" s="152"/>
      <c r="AR651" s="153"/>
      <c r="AS651" s="153"/>
      <c r="AT651" s="154"/>
      <c r="AU651" s="153"/>
      <c r="AV651" s="153"/>
      <c r="AW651" s="153"/>
      <c r="AX651" s="197"/>
      <c r="AY651">
        <f t="shared" si="103"/>
        <v>0</v>
      </c>
    </row>
    <row r="652" spans="1:51" ht="18.75" hidden="1" customHeight="1" x14ac:dyDescent="0.15">
      <c r="A652" s="981"/>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463</v>
      </c>
      <c r="AJ652" s="200"/>
      <c r="AK652" s="200"/>
      <c r="AL652" s="201"/>
      <c r="AM652" s="200" t="s">
        <v>464</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81"/>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81"/>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7"/>
      <c r="AY654">
        <f t="shared" ref="AY654:AY656" si="104">$AY$652</f>
        <v>0</v>
      </c>
    </row>
    <row r="655" spans="1:51" ht="23.25" hidden="1" customHeight="1" x14ac:dyDescent="0.15">
      <c r="A655" s="981"/>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8"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7"/>
      <c r="AY655">
        <f t="shared" si="104"/>
        <v>0</v>
      </c>
    </row>
    <row r="656" spans="1:51" ht="23.25" hidden="1" customHeight="1" x14ac:dyDescent="0.15">
      <c r="A656" s="981"/>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8" t="s">
        <v>13</v>
      </c>
      <c r="Z656" s="144"/>
      <c r="AA656" s="145"/>
      <c r="AB656" s="199" t="s">
        <v>176</v>
      </c>
      <c r="AC656" s="199"/>
      <c r="AD656" s="199"/>
      <c r="AE656" s="152"/>
      <c r="AF656" s="153"/>
      <c r="AG656" s="153"/>
      <c r="AH656" s="154"/>
      <c r="AI656" s="152"/>
      <c r="AJ656" s="153"/>
      <c r="AK656" s="153"/>
      <c r="AL656" s="153"/>
      <c r="AM656" s="152"/>
      <c r="AN656" s="153"/>
      <c r="AO656" s="153"/>
      <c r="AP656" s="154"/>
      <c r="AQ656" s="152"/>
      <c r="AR656" s="153"/>
      <c r="AS656" s="153"/>
      <c r="AT656" s="154"/>
      <c r="AU656" s="153"/>
      <c r="AV656" s="153"/>
      <c r="AW656" s="153"/>
      <c r="AX656" s="197"/>
      <c r="AY656">
        <f t="shared" si="104"/>
        <v>0</v>
      </c>
    </row>
    <row r="657" spans="1:51" ht="18.75" hidden="1" customHeight="1" x14ac:dyDescent="0.15">
      <c r="A657" s="981"/>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463</v>
      </c>
      <c r="AJ657" s="200"/>
      <c r="AK657" s="200"/>
      <c r="AL657" s="201"/>
      <c r="AM657" s="200" t="s">
        <v>464</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81"/>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81"/>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7"/>
      <c r="AY659">
        <f t="shared" ref="AY659:AY661" si="105">$AY$657</f>
        <v>0</v>
      </c>
    </row>
    <row r="660" spans="1:51" ht="23.25" hidden="1" customHeight="1" x14ac:dyDescent="0.15">
      <c r="A660" s="981"/>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8"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7"/>
      <c r="AY660">
        <f t="shared" si="105"/>
        <v>0</v>
      </c>
    </row>
    <row r="661" spans="1:51" ht="23.25" hidden="1" customHeight="1" x14ac:dyDescent="0.15">
      <c r="A661" s="981"/>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8" t="s">
        <v>13</v>
      </c>
      <c r="Z661" s="144"/>
      <c r="AA661" s="145"/>
      <c r="AB661" s="199" t="s">
        <v>176</v>
      </c>
      <c r="AC661" s="199"/>
      <c r="AD661" s="199"/>
      <c r="AE661" s="152"/>
      <c r="AF661" s="153"/>
      <c r="AG661" s="153"/>
      <c r="AH661" s="154"/>
      <c r="AI661" s="152"/>
      <c r="AJ661" s="153"/>
      <c r="AK661" s="153"/>
      <c r="AL661" s="153"/>
      <c r="AM661" s="152"/>
      <c r="AN661" s="153"/>
      <c r="AO661" s="153"/>
      <c r="AP661" s="154"/>
      <c r="AQ661" s="152"/>
      <c r="AR661" s="153"/>
      <c r="AS661" s="153"/>
      <c r="AT661" s="154"/>
      <c r="AU661" s="153"/>
      <c r="AV661" s="153"/>
      <c r="AW661" s="153"/>
      <c r="AX661" s="197"/>
      <c r="AY661">
        <f t="shared" si="105"/>
        <v>0</v>
      </c>
    </row>
    <row r="662" spans="1:51" ht="18.75" hidden="1" customHeight="1" x14ac:dyDescent="0.15">
      <c r="A662" s="981"/>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463</v>
      </c>
      <c r="AJ662" s="200"/>
      <c r="AK662" s="200"/>
      <c r="AL662" s="201"/>
      <c r="AM662" s="200" t="s">
        <v>464</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81"/>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81"/>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7"/>
      <c r="AY664">
        <f t="shared" ref="AY664:AY666" si="106">$AY$662</f>
        <v>0</v>
      </c>
    </row>
    <row r="665" spans="1:51" ht="23.25" hidden="1" customHeight="1" x14ac:dyDescent="0.15">
      <c r="A665" s="981"/>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8"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7"/>
      <c r="AY665">
        <f t="shared" si="106"/>
        <v>0</v>
      </c>
    </row>
    <row r="666" spans="1:51" ht="23.25" hidden="1" customHeight="1" x14ac:dyDescent="0.15">
      <c r="A666" s="981"/>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8" t="s">
        <v>13</v>
      </c>
      <c r="Z666" s="144"/>
      <c r="AA666" s="145"/>
      <c r="AB666" s="199" t="s">
        <v>176</v>
      </c>
      <c r="AC666" s="199"/>
      <c r="AD666" s="199"/>
      <c r="AE666" s="152"/>
      <c r="AF666" s="153"/>
      <c r="AG666" s="153"/>
      <c r="AH666" s="154"/>
      <c r="AI666" s="152"/>
      <c r="AJ666" s="153"/>
      <c r="AK666" s="153"/>
      <c r="AL666" s="153"/>
      <c r="AM666" s="152"/>
      <c r="AN666" s="153"/>
      <c r="AO666" s="153"/>
      <c r="AP666" s="154"/>
      <c r="AQ666" s="152"/>
      <c r="AR666" s="153"/>
      <c r="AS666" s="153"/>
      <c r="AT666" s="154"/>
      <c r="AU666" s="153"/>
      <c r="AV666" s="153"/>
      <c r="AW666" s="153"/>
      <c r="AX666" s="197"/>
      <c r="AY666">
        <f t="shared" si="106"/>
        <v>0</v>
      </c>
    </row>
    <row r="667" spans="1:51" ht="18.75" hidden="1" customHeight="1" x14ac:dyDescent="0.15">
      <c r="A667" s="981"/>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463</v>
      </c>
      <c r="AJ667" s="200"/>
      <c r="AK667" s="200"/>
      <c r="AL667" s="201"/>
      <c r="AM667" s="200" t="s">
        <v>464</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81"/>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81"/>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7"/>
      <c r="AY669">
        <f t="shared" ref="AY669:AY671" si="107">$AY$667</f>
        <v>0</v>
      </c>
    </row>
    <row r="670" spans="1:51" ht="23.25" hidden="1" customHeight="1" x14ac:dyDescent="0.15">
      <c r="A670" s="981"/>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8"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7"/>
      <c r="AY670">
        <f t="shared" si="107"/>
        <v>0</v>
      </c>
    </row>
    <row r="671" spans="1:51" ht="23.25" hidden="1" customHeight="1" x14ac:dyDescent="0.15">
      <c r="A671" s="981"/>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8" t="s">
        <v>13</v>
      </c>
      <c r="Z671" s="144"/>
      <c r="AA671" s="145"/>
      <c r="AB671" s="199" t="s">
        <v>176</v>
      </c>
      <c r="AC671" s="199"/>
      <c r="AD671" s="199"/>
      <c r="AE671" s="152"/>
      <c r="AF671" s="153"/>
      <c r="AG671" s="153"/>
      <c r="AH671" s="154"/>
      <c r="AI671" s="152"/>
      <c r="AJ671" s="153"/>
      <c r="AK671" s="153"/>
      <c r="AL671" s="153"/>
      <c r="AM671" s="152"/>
      <c r="AN671" s="153"/>
      <c r="AO671" s="153"/>
      <c r="AP671" s="154"/>
      <c r="AQ671" s="152"/>
      <c r="AR671" s="153"/>
      <c r="AS671" s="153"/>
      <c r="AT671" s="154"/>
      <c r="AU671" s="153"/>
      <c r="AV671" s="153"/>
      <c r="AW671" s="153"/>
      <c r="AX671" s="197"/>
      <c r="AY671">
        <f t="shared" si="107"/>
        <v>0</v>
      </c>
    </row>
    <row r="672" spans="1:51" ht="18.75" hidden="1" customHeight="1" x14ac:dyDescent="0.15">
      <c r="A672" s="981"/>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463</v>
      </c>
      <c r="AJ672" s="200"/>
      <c r="AK672" s="200"/>
      <c r="AL672" s="201"/>
      <c r="AM672" s="200" t="s">
        <v>464</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81"/>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81"/>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7"/>
      <c r="AY674">
        <f t="shared" ref="AY674:AY676" si="108">$AY$672</f>
        <v>0</v>
      </c>
    </row>
    <row r="675" spans="1:51" ht="23.25" hidden="1" customHeight="1" x14ac:dyDescent="0.15">
      <c r="A675" s="981"/>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8"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7"/>
      <c r="AY675">
        <f t="shared" si="108"/>
        <v>0</v>
      </c>
    </row>
    <row r="676" spans="1:51" ht="23.25" hidden="1" customHeight="1" x14ac:dyDescent="0.15">
      <c r="A676" s="981"/>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8" t="s">
        <v>13</v>
      </c>
      <c r="Z676" s="144"/>
      <c r="AA676" s="145"/>
      <c r="AB676" s="199" t="s">
        <v>14</v>
      </c>
      <c r="AC676" s="199"/>
      <c r="AD676" s="199"/>
      <c r="AE676" s="152"/>
      <c r="AF676" s="153"/>
      <c r="AG676" s="153"/>
      <c r="AH676" s="154"/>
      <c r="AI676" s="152"/>
      <c r="AJ676" s="153"/>
      <c r="AK676" s="153"/>
      <c r="AL676" s="153"/>
      <c r="AM676" s="152"/>
      <c r="AN676" s="153"/>
      <c r="AO676" s="153"/>
      <c r="AP676" s="154"/>
      <c r="AQ676" s="152"/>
      <c r="AR676" s="153"/>
      <c r="AS676" s="153"/>
      <c r="AT676" s="154"/>
      <c r="AU676" s="153"/>
      <c r="AV676" s="153"/>
      <c r="AW676" s="153"/>
      <c r="AX676" s="197"/>
      <c r="AY676">
        <f t="shared" si="108"/>
        <v>0</v>
      </c>
    </row>
    <row r="677" spans="1:51" ht="18.75" hidden="1" customHeight="1" x14ac:dyDescent="0.15">
      <c r="A677" s="981"/>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463</v>
      </c>
      <c r="AJ677" s="200"/>
      <c r="AK677" s="200"/>
      <c r="AL677" s="201"/>
      <c r="AM677" s="200" t="s">
        <v>464</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81"/>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81"/>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7"/>
      <c r="AY679">
        <f t="shared" ref="AY679:AY681" si="109">$AY$677</f>
        <v>0</v>
      </c>
    </row>
    <row r="680" spans="1:51" ht="23.25" hidden="1" customHeight="1" x14ac:dyDescent="0.15">
      <c r="A680" s="981"/>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8"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7"/>
      <c r="AY680">
        <f t="shared" si="109"/>
        <v>0</v>
      </c>
    </row>
    <row r="681" spans="1:51" ht="23.25" hidden="1" customHeight="1" x14ac:dyDescent="0.15">
      <c r="A681" s="981"/>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8" t="s">
        <v>13</v>
      </c>
      <c r="Z681" s="144"/>
      <c r="AA681" s="145"/>
      <c r="AB681" s="199" t="s">
        <v>14</v>
      </c>
      <c r="AC681" s="199"/>
      <c r="AD681" s="199"/>
      <c r="AE681" s="152"/>
      <c r="AF681" s="153"/>
      <c r="AG681" s="153"/>
      <c r="AH681" s="154"/>
      <c r="AI681" s="152"/>
      <c r="AJ681" s="153"/>
      <c r="AK681" s="153"/>
      <c r="AL681" s="153"/>
      <c r="AM681" s="152"/>
      <c r="AN681" s="153"/>
      <c r="AO681" s="153"/>
      <c r="AP681" s="154"/>
      <c r="AQ681" s="152"/>
      <c r="AR681" s="153"/>
      <c r="AS681" s="153"/>
      <c r="AT681" s="154"/>
      <c r="AU681" s="153"/>
      <c r="AV681" s="153"/>
      <c r="AW681" s="153"/>
      <c r="AX681" s="197"/>
      <c r="AY681">
        <f t="shared" si="109"/>
        <v>0</v>
      </c>
    </row>
    <row r="682" spans="1:51" ht="18.75" hidden="1" customHeight="1" x14ac:dyDescent="0.15">
      <c r="A682" s="981"/>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463</v>
      </c>
      <c r="AJ682" s="200"/>
      <c r="AK682" s="200"/>
      <c r="AL682" s="201"/>
      <c r="AM682" s="200" t="s">
        <v>464</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81"/>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81"/>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7"/>
      <c r="AY684">
        <f t="shared" ref="AY684:AY686" si="110">$AY$682</f>
        <v>0</v>
      </c>
    </row>
    <row r="685" spans="1:51" ht="23.25" hidden="1" customHeight="1" x14ac:dyDescent="0.15">
      <c r="A685" s="981"/>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8"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7"/>
      <c r="AY685">
        <f t="shared" si="110"/>
        <v>0</v>
      </c>
    </row>
    <row r="686" spans="1:51" ht="23.25" hidden="1" customHeight="1" x14ac:dyDescent="0.15">
      <c r="A686" s="981"/>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8" t="s">
        <v>13</v>
      </c>
      <c r="Z686" s="144"/>
      <c r="AA686" s="145"/>
      <c r="AB686" s="199" t="s">
        <v>14</v>
      </c>
      <c r="AC686" s="199"/>
      <c r="AD686" s="199"/>
      <c r="AE686" s="152"/>
      <c r="AF686" s="153"/>
      <c r="AG686" s="153"/>
      <c r="AH686" s="154"/>
      <c r="AI686" s="152"/>
      <c r="AJ686" s="153"/>
      <c r="AK686" s="153"/>
      <c r="AL686" s="153"/>
      <c r="AM686" s="152"/>
      <c r="AN686" s="153"/>
      <c r="AO686" s="153"/>
      <c r="AP686" s="154"/>
      <c r="AQ686" s="152"/>
      <c r="AR686" s="153"/>
      <c r="AS686" s="153"/>
      <c r="AT686" s="154"/>
      <c r="AU686" s="153"/>
      <c r="AV686" s="153"/>
      <c r="AW686" s="153"/>
      <c r="AX686" s="197"/>
      <c r="AY686">
        <f t="shared" si="110"/>
        <v>0</v>
      </c>
    </row>
    <row r="687" spans="1:51" ht="18.75" hidden="1" customHeight="1" x14ac:dyDescent="0.15">
      <c r="A687" s="981"/>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463</v>
      </c>
      <c r="AJ687" s="200"/>
      <c r="AK687" s="200"/>
      <c r="AL687" s="201"/>
      <c r="AM687" s="200" t="s">
        <v>464</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81"/>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81"/>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7"/>
      <c r="AY689">
        <f t="shared" ref="AY689:AY691" si="111">$AY$687</f>
        <v>0</v>
      </c>
    </row>
    <row r="690" spans="1:51" ht="23.25" hidden="1" customHeight="1" x14ac:dyDescent="0.15">
      <c r="A690" s="981"/>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8"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7"/>
      <c r="AY690">
        <f t="shared" si="111"/>
        <v>0</v>
      </c>
    </row>
    <row r="691" spans="1:51" ht="23.25" hidden="1" customHeight="1" x14ac:dyDescent="0.15">
      <c r="A691" s="981"/>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8" t="s">
        <v>13</v>
      </c>
      <c r="Z691" s="144"/>
      <c r="AA691" s="145"/>
      <c r="AB691" s="199" t="s">
        <v>14</v>
      </c>
      <c r="AC691" s="199"/>
      <c r="AD691" s="199"/>
      <c r="AE691" s="152"/>
      <c r="AF691" s="153"/>
      <c r="AG691" s="153"/>
      <c r="AH691" s="154"/>
      <c r="AI691" s="152"/>
      <c r="AJ691" s="153"/>
      <c r="AK691" s="153"/>
      <c r="AL691" s="153"/>
      <c r="AM691" s="152"/>
      <c r="AN691" s="153"/>
      <c r="AO691" s="153"/>
      <c r="AP691" s="154"/>
      <c r="AQ691" s="152"/>
      <c r="AR691" s="153"/>
      <c r="AS691" s="153"/>
      <c r="AT691" s="154"/>
      <c r="AU691" s="153"/>
      <c r="AV691" s="153"/>
      <c r="AW691" s="153"/>
      <c r="AX691" s="197"/>
      <c r="AY691">
        <f t="shared" si="111"/>
        <v>0</v>
      </c>
    </row>
    <row r="692" spans="1:51" ht="18.75" customHeight="1" x14ac:dyDescent="0.15">
      <c r="A692" s="981"/>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463</v>
      </c>
      <c r="AJ692" s="200"/>
      <c r="AK692" s="200"/>
      <c r="AL692" s="201"/>
      <c r="AM692" s="200" t="s">
        <v>464</v>
      </c>
      <c r="AN692" s="200"/>
      <c r="AO692" s="200"/>
      <c r="AP692" s="201"/>
      <c r="AQ692" s="201" t="s">
        <v>184</v>
      </c>
      <c r="AR692" s="185"/>
      <c r="AS692" s="185"/>
      <c r="AT692" s="186"/>
      <c r="AU692" s="162" t="s">
        <v>133</v>
      </c>
      <c r="AV692" s="162"/>
      <c r="AW692" s="162"/>
      <c r="AX692" s="163"/>
      <c r="AY692">
        <f>COUNTA($G$694)</f>
        <v>1</v>
      </c>
    </row>
    <row r="693" spans="1:51" ht="18.75" customHeight="1" x14ac:dyDescent="0.15">
      <c r="A693" s="981"/>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t="s">
        <v>693</v>
      </c>
      <c r="AF693" s="164"/>
      <c r="AG693" s="165" t="s">
        <v>185</v>
      </c>
      <c r="AH693" s="188"/>
      <c r="AI693" s="202"/>
      <c r="AJ693" s="202"/>
      <c r="AK693" s="202"/>
      <c r="AL693" s="203"/>
      <c r="AM693" s="202"/>
      <c r="AN693" s="202"/>
      <c r="AO693" s="202"/>
      <c r="AP693" s="203"/>
      <c r="AQ693" s="217" t="s">
        <v>693</v>
      </c>
      <c r="AR693" s="164"/>
      <c r="AS693" s="165" t="s">
        <v>185</v>
      </c>
      <c r="AT693" s="188"/>
      <c r="AU693" s="164" t="s">
        <v>693</v>
      </c>
      <c r="AV693" s="164"/>
      <c r="AW693" s="165" t="s">
        <v>175</v>
      </c>
      <c r="AX693" s="166"/>
      <c r="AY693">
        <f>$AY$692</f>
        <v>1</v>
      </c>
    </row>
    <row r="694" spans="1:51" ht="23.25" customHeight="1" x14ac:dyDescent="0.15">
      <c r="A694" s="981"/>
      <c r="B694" s="239"/>
      <c r="C694" s="238"/>
      <c r="D694" s="239"/>
      <c r="E694" s="182"/>
      <c r="F694" s="183"/>
      <c r="G694" s="218" t="s">
        <v>693</v>
      </c>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t="s">
        <v>693</v>
      </c>
      <c r="AC694" s="161"/>
      <c r="AD694" s="161"/>
      <c r="AE694" s="152" t="s">
        <v>693</v>
      </c>
      <c r="AF694" s="153"/>
      <c r="AG694" s="153"/>
      <c r="AH694" s="153"/>
      <c r="AI694" s="152" t="s">
        <v>693</v>
      </c>
      <c r="AJ694" s="153"/>
      <c r="AK694" s="153"/>
      <c r="AL694" s="153"/>
      <c r="AM694" s="152" t="s">
        <v>693</v>
      </c>
      <c r="AN694" s="153"/>
      <c r="AO694" s="153"/>
      <c r="AP694" s="154"/>
      <c r="AQ694" s="152" t="s">
        <v>693</v>
      </c>
      <c r="AR694" s="153"/>
      <c r="AS694" s="153"/>
      <c r="AT694" s="154"/>
      <c r="AU694" s="153" t="s">
        <v>693</v>
      </c>
      <c r="AV694" s="153"/>
      <c r="AW694" s="153"/>
      <c r="AX694" s="197"/>
      <c r="AY694">
        <f t="shared" ref="AY694:AY696" si="112">$AY$692</f>
        <v>1</v>
      </c>
    </row>
    <row r="695" spans="1:51" ht="23.25" customHeight="1" x14ac:dyDescent="0.15">
      <c r="A695" s="981"/>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8" t="s">
        <v>53</v>
      </c>
      <c r="Z695" s="144"/>
      <c r="AA695" s="145"/>
      <c r="AB695" s="210" t="s">
        <v>693</v>
      </c>
      <c r="AC695" s="210"/>
      <c r="AD695" s="210"/>
      <c r="AE695" s="152" t="s">
        <v>693</v>
      </c>
      <c r="AF695" s="153"/>
      <c r="AG695" s="153"/>
      <c r="AH695" s="154"/>
      <c r="AI695" s="152" t="s">
        <v>693</v>
      </c>
      <c r="AJ695" s="153"/>
      <c r="AK695" s="153"/>
      <c r="AL695" s="153"/>
      <c r="AM695" s="152" t="s">
        <v>693</v>
      </c>
      <c r="AN695" s="153"/>
      <c r="AO695" s="153"/>
      <c r="AP695" s="154"/>
      <c r="AQ695" s="152" t="s">
        <v>693</v>
      </c>
      <c r="AR695" s="153"/>
      <c r="AS695" s="153"/>
      <c r="AT695" s="154"/>
      <c r="AU695" s="153" t="s">
        <v>693</v>
      </c>
      <c r="AV695" s="153"/>
      <c r="AW695" s="153"/>
      <c r="AX695" s="197"/>
      <c r="AY695">
        <f t="shared" si="112"/>
        <v>1</v>
      </c>
    </row>
    <row r="696" spans="1:51" ht="23.25" customHeight="1" x14ac:dyDescent="0.15">
      <c r="A696" s="981"/>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8" t="s">
        <v>13</v>
      </c>
      <c r="Z696" s="144"/>
      <c r="AA696" s="145"/>
      <c r="AB696" s="199" t="s">
        <v>14</v>
      </c>
      <c r="AC696" s="199"/>
      <c r="AD696" s="199"/>
      <c r="AE696" s="152" t="s">
        <v>693</v>
      </c>
      <c r="AF696" s="153"/>
      <c r="AG696" s="153"/>
      <c r="AH696" s="154"/>
      <c r="AI696" s="152" t="s">
        <v>693</v>
      </c>
      <c r="AJ696" s="153"/>
      <c r="AK696" s="153"/>
      <c r="AL696" s="153"/>
      <c r="AM696" s="152" t="s">
        <v>693</v>
      </c>
      <c r="AN696" s="153"/>
      <c r="AO696" s="153"/>
      <c r="AP696" s="154"/>
      <c r="AQ696" s="152" t="s">
        <v>693</v>
      </c>
      <c r="AR696" s="153"/>
      <c r="AS696" s="153"/>
      <c r="AT696" s="154"/>
      <c r="AU696" s="153" t="s">
        <v>693</v>
      </c>
      <c r="AV696" s="153"/>
      <c r="AW696" s="153"/>
      <c r="AX696" s="197"/>
      <c r="AY696">
        <f t="shared" si="112"/>
        <v>1</v>
      </c>
    </row>
    <row r="697" spans="1:51" ht="23.85" customHeight="1" x14ac:dyDescent="0.15">
      <c r="A697" s="981"/>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1</v>
      </c>
    </row>
    <row r="698" spans="1:51" ht="24.75" customHeight="1" x14ac:dyDescent="0.15">
      <c r="A698" s="981"/>
      <c r="B698" s="239"/>
      <c r="C698" s="238"/>
      <c r="D698" s="239"/>
      <c r="E698" s="176" t="s">
        <v>693</v>
      </c>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1</v>
      </c>
    </row>
    <row r="699" spans="1:51" ht="24.75" customHeight="1" thickBot="1" x14ac:dyDescent="0.2">
      <c r="A699" s="982"/>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1</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70"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1"/>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1" ht="45.6" customHeight="1" x14ac:dyDescent="0.15">
      <c r="A702" s="513" t="s">
        <v>139</v>
      </c>
      <c r="B702" s="514"/>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636</v>
      </c>
      <c r="AE702" s="883"/>
      <c r="AF702" s="883"/>
      <c r="AG702" s="872" t="s">
        <v>659</v>
      </c>
      <c r="AH702" s="873"/>
      <c r="AI702" s="873"/>
      <c r="AJ702" s="873"/>
      <c r="AK702" s="873"/>
      <c r="AL702" s="873"/>
      <c r="AM702" s="873"/>
      <c r="AN702" s="873"/>
      <c r="AO702" s="873"/>
      <c r="AP702" s="873"/>
      <c r="AQ702" s="873"/>
      <c r="AR702" s="873"/>
      <c r="AS702" s="873"/>
      <c r="AT702" s="873"/>
      <c r="AU702" s="873"/>
      <c r="AV702" s="873"/>
      <c r="AW702" s="873"/>
      <c r="AX702" s="874"/>
    </row>
    <row r="703" spans="1:51" ht="49.9" customHeight="1" x14ac:dyDescent="0.15">
      <c r="A703" s="515"/>
      <c r="B703" s="516"/>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70" t="s">
        <v>636</v>
      </c>
      <c r="AE703" s="171"/>
      <c r="AF703" s="171"/>
      <c r="AG703" s="655" t="s">
        <v>660</v>
      </c>
      <c r="AH703" s="656"/>
      <c r="AI703" s="656"/>
      <c r="AJ703" s="656"/>
      <c r="AK703" s="656"/>
      <c r="AL703" s="656"/>
      <c r="AM703" s="656"/>
      <c r="AN703" s="656"/>
      <c r="AO703" s="656"/>
      <c r="AP703" s="656"/>
      <c r="AQ703" s="656"/>
      <c r="AR703" s="656"/>
      <c r="AS703" s="656"/>
      <c r="AT703" s="656"/>
      <c r="AU703" s="656"/>
      <c r="AV703" s="656"/>
      <c r="AW703" s="656"/>
      <c r="AX703" s="657"/>
    </row>
    <row r="704" spans="1:51" ht="46.15" customHeight="1" x14ac:dyDescent="0.15">
      <c r="A704" s="517"/>
      <c r="B704" s="518"/>
      <c r="C704" s="589" t="s">
        <v>141</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636</v>
      </c>
      <c r="AE704" s="574"/>
      <c r="AF704" s="574"/>
      <c r="AG704" s="412" t="s">
        <v>661</v>
      </c>
      <c r="AH704" s="221"/>
      <c r="AI704" s="221"/>
      <c r="AJ704" s="221"/>
      <c r="AK704" s="221"/>
      <c r="AL704" s="221"/>
      <c r="AM704" s="221"/>
      <c r="AN704" s="221"/>
      <c r="AO704" s="221"/>
      <c r="AP704" s="221"/>
      <c r="AQ704" s="221"/>
      <c r="AR704" s="221"/>
      <c r="AS704" s="221"/>
      <c r="AT704" s="221"/>
      <c r="AU704" s="221"/>
      <c r="AV704" s="221"/>
      <c r="AW704" s="221"/>
      <c r="AX704" s="413"/>
    </row>
    <row r="705" spans="1:50" ht="27" customHeight="1" x14ac:dyDescent="0.15">
      <c r="A705" s="609" t="s">
        <v>38</v>
      </c>
      <c r="B705" s="758"/>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4" t="s">
        <v>636</v>
      </c>
      <c r="AE705" s="725"/>
      <c r="AF705" s="725"/>
      <c r="AG705" s="176" t="s">
        <v>682</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6"/>
      <c r="B706" s="759"/>
      <c r="C706" s="602"/>
      <c r="D706" s="603"/>
      <c r="E706" s="675" t="s">
        <v>299</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70" t="s">
        <v>662</v>
      </c>
      <c r="AE706" s="171"/>
      <c r="AF706" s="172"/>
      <c r="AG706" s="412"/>
      <c r="AH706" s="221"/>
      <c r="AI706" s="221"/>
      <c r="AJ706" s="221"/>
      <c r="AK706" s="221"/>
      <c r="AL706" s="221"/>
      <c r="AM706" s="221"/>
      <c r="AN706" s="221"/>
      <c r="AO706" s="221"/>
      <c r="AP706" s="221"/>
      <c r="AQ706" s="221"/>
      <c r="AR706" s="221"/>
      <c r="AS706" s="221"/>
      <c r="AT706" s="221"/>
      <c r="AU706" s="221"/>
      <c r="AV706" s="221"/>
      <c r="AW706" s="221"/>
      <c r="AX706" s="413"/>
    </row>
    <row r="707" spans="1:50" ht="26.25" customHeight="1" x14ac:dyDescent="0.15">
      <c r="A707" s="646"/>
      <c r="B707" s="759"/>
      <c r="C707" s="604"/>
      <c r="D707" s="605"/>
      <c r="E707" s="678" t="s">
        <v>239</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1" t="s">
        <v>662</v>
      </c>
      <c r="AE707" s="572"/>
      <c r="AF707" s="572"/>
      <c r="AG707" s="412"/>
      <c r="AH707" s="221"/>
      <c r="AI707" s="221"/>
      <c r="AJ707" s="221"/>
      <c r="AK707" s="221"/>
      <c r="AL707" s="221"/>
      <c r="AM707" s="221"/>
      <c r="AN707" s="221"/>
      <c r="AO707" s="221"/>
      <c r="AP707" s="221"/>
      <c r="AQ707" s="221"/>
      <c r="AR707" s="221"/>
      <c r="AS707" s="221"/>
      <c r="AT707" s="221"/>
      <c r="AU707" s="221"/>
      <c r="AV707" s="221"/>
      <c r="AW707" s="221"/>
      <c r="AX707" s="413"/>
    </row>
    <row r="708" spans="1:50" ht="26.25" customHeight="1" x14ac:dyDescent="0.15">
      <c r="A708" s="646"/>
      <c r="B708" s="647"/>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8" t="s">
        <v>663</v>
      </c>
      <c r="AE708" s="659"/>
      <c r="AF708" s="659"/>
      <c r="AG708" s="510" t="s">
        <v>677</v>
      </c>
      <c r="AH708" s="511"/>
      <c r="AI708" s="511"/>
      <c r="AJ708" s="511"/>
      <c r="AK708" s="511"/>
      <c r="AL708" s="511"/>
      <c r="AM708" s="511"/>
      <c r="AN708" s="511"/>
      <c r="AO708" s="511"/>
      <c r="AP708" s="511"/>
      <c r="AQ708" s="511"/>
      <c r="AR708" s="511"/>
      <c r="AS708" s="511"/>
      <c r="AT708" s="511"/>
      <c r="AU708" s="511"/>
      <c r="AV708" s="511"/>
      <c r="AW708" s="511"/>
      <c r="AX708" s="512"/>
    </row>
    <row r="709" spans="1:50" ht="58.9" customHeight="1" x14ac:dyDescent="0.15">
      <c r="A709" s="646"/>
      <c r="B709" s="647"/>
      <c r="C709" s="576" t="s">
        <v>142</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70" t="s">
        <v>636</v>
      </c>
      <c r="AE709" s="171"/>
      <c r="AF709" s="171"/>
      <c r="AG709" s="655" t="s">
        <v>684</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70" t="s">
        <v>663</v>
      </c>
      <c r="AE710" s="171"/>
      <c r="AF710" s="171"/>
      <c r="AG710" s="655" t="s">
        <v>677</v>
      </c>
      <c r="AH710" s="656"/>
      <c r="AI710" s="656"/>
      <c r="AJ710" s="656"/>
      <c r="AK710" s="656"/>
      <c r="AL710" s="656"/>
      <c r="AM710" s="656"/>
      <c r="AN710" s="656"/>
      <c r="AO710" s="656"/>
      <c r="AP710" s="656"/>
      <c r="AQ710" s="656"/>
      <c r="AR710" s="656"/>
      <c r="AS710" s="656"/>
      <c r="AT710" s="656"/>
      <c r="AU710" s="656"/>
      <c r="AV710" s="656"/>
      <c r="AW710" s="656"/>
      <c r="AX710" s="657"/>
    </row>
    <row r="711" spans="1:50" ht="39" customHeight="1" x14ac:dyDescent="0.15">
      <c r="A711" s="646"/>
      <c r="B711" s="647"/>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70" t="s">
        <v>636</v>
      </c>
      <c r="AE711" s="171"/>
      <c r="AF711" s="171"/>
      <c r="AG711" s="655" t="s">
        <v>664</v>
      </c>
      <c r="AH711" s="656"/>
      <c r="AI711" s="656"/>
      <c r="AJ711" s="656"/>
      <c r="AK711" s="656"/>
      <c r="AL711" s="656"/>
      <c r="AM711" s="656"/>
      <c r="AN711" s="656"/>
      <c r="AO711" s="656"/>
      <c r="AP711" s="656"/>
      <c r="AQ711" s="656"/>
      <c r="AR711" s="656"/>
      <c r="AS711" s="656"/>
      <c r="AT711" s="656"/>
      <c r="AU711" s="656"/>
      <c r="AV711" s="656"/>
      <c r="AW711" s="656"/>
      <c r="AX711" s="657"/>
    </row>
    <row r="712" spans="1:50" ht="170.25" customHeight="1" x14ac:dyDescent="0.15">
      <c r="A712" s="646"/>
      <c r="B712" s="647"/>
      <c r="C712" s="576" t="s">
        <v>266</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636</v>
      </c>
      <c r="AE712" s="574"/>
      <c r="AF712" s="574"/>
      <c r="AG712" s="582" t="s">
        <v>685</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6"/>
      <c r="B713" s="647"/>
      <c r="C713" s="167" t="s">
        <v>267</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663</v>
      </c>
      <c r="AE713" s="171"/>
      <c r="AF713" s="172"/>
      <c r="AG713" s="655" t="s">
        <v>677</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0" t="s">
        <v>245</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9" t="s">
        <v>663</v>
      </c>
      <c r="AE714" s="580"/>
      <c r="AF714" s="581"/>
      <c r="AG714" s="681" t="s">
        <v>677</v>
      </c>
      <c r="AH714" s="682"/>
      <c r="AI714" s="682"/>
      <c r="AJ714" s="682"/>
      <c r="AK714" s="682"/>
      <c r="AL714" s="682"/>
      <c r="AM714" s="682"/>
      <c r="AN714" s="682"/>
      <c r="AO714" s="682"/>
      <c r="AP714" s="682"/>
      <c r="AQ714" s="682"/>
      <c r="AR714" s="682"/>
      <c r="AS714" s="682"/>
      <c r="AT714" s="682"/>
      <c r="AU714" s="682"/>
      <c r="AV714" s="682"/>
      <c r="AW714" s="682"/>
      <c r="AX714" s="683"/>
    </row>
    <row r="715" spans="1:50" ht="45" customHeight="1" x14ac:dyDescent="0.15">
      <c r="A715" s="609" t="s">
        <v>39</v>
      </c>
      <c r="B715" s="645"/>
      <c r="C715" s="650" t="s">
        <v>246</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636</v>
      </c>
      <c r="AE715" s="659"/>
      <c r="AF715" s="766"/>
      <c r="AG715" s="510" t="s">
        <v>665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6"/>
      <c r="B716" s="647"/>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663</v>
      </c>
      <c r="AE716" s="748"/>
      <c r="AF716" s="748"/>
      <c r="AG716" s="655" t="s">
        <v>677</v>
      </c>
      <c r="AH716" s="656"/>
      <c r="AI716" s="656"/>
      <c r="AJ716" s="656"/>
      <c r="AK716" s="656"/>
      <c r="AL716" s="656"/>
      <c r="AM716" s="656"/>
      <c r="AN716" s="656"/>
      <c r="AO716" s="656"/>
      <c r="AP716" s="656"/>
      <c r="AQ716" s="656"/>
      <c r="AR716" s="656"/>
      <c r="AS716" s="656"/>
      <c r="AT716" s="656"/>
      <c r="AU716" s="656"/>
      <c r="AV716" s="656"/>
      <c r="AW716" s="656"/>
      <c r="AX716" s="657"/>
    </row>
    <row r="717" spans="1:50" ht="43.5" customHeight="1" x14ac:dyDescent="0.15">
      <c r="A717" s="646"/>
      <c r="B717" s="647"/>
      <c r="C717" s="576" t="s">
        <v>195</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70" t="s">
        <v>636</v>
      </c>
      <c r="AE717" s="171"/>
      <c r="AF717" s="171"/>
      <c r="AG717" s="655" t="s">
        <v>666</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70" t="s">
        <v>636</v>
      </c>
      <c r="AE718" s="171"/>
      <c r="AF718" s="171"/>
      <c r="AG718" s="179" t="s">
        <v>667</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9" t="s">
        <v>57</v>
      </c>
      <c r="B719" s="640"/>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4"/>
      <c r="AD719" s="658" t="s">
        <v>663</v>
      </c>
      <c r="AE719" s="659"/>
      <c r="AF719" s="659"/>
      <c r="AG719" s="176" t="s">
        <v>677</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1"/>
      <c r="B720" s="642"/>
      <c r="C720" s="921" t="s">
        <v>259</v>
      </c>
      <c r="D720" s="919"/>
      <c r="E720" s="919"/>
      <c r="F720" s="922"/>
      <c r="G720" s="918" t="s">
        <v>260</v>
      </c>
      <c r="H720" s="919"/>
      <c r="I720" s="919"/>
      <c r="J720" s="919"/>
      <c r="K720" s="919"/>
      <c r="L720" s="919"/>
      <c r="M720" s="919"/>
      <c r="N720" s="918" t="s">
        <v>263</v>
      </c>
      <c r="O720" s="919"/>
      <c r="P720" s="919"/>
      <c r="Q720" s="919"/>
      <c r="R720" s="919"/>
      <c r="S720" s="919"/>
      <c r="T720" s="919"/>
      <c r="U720" s="919"/>
      <c r="V720" s="919"/>
      <c r="W720" s="919"/>
      <c r="X720" s="919"/>
      <c r="Y720" s="919"/>
      <c r="Z720" s="919"/>
      <c r="AA720" s="919"/>
      <c r="AB720" s="919"/>
      <c r="AC720" s="919"/>
      <c r="AD720" s="919"/>
      <c r="AE720" s="919"/>
      <c r="AF720" s="920"/>
      <c r="AG720" s="412"/>
      <c r="AH720" s="221"/>
      <c r="AI720" s="221"/>
      <c r="AJ720" s="221"/>
      <c r="AK720" s="221"/>
      <c r="AL720" s="221"/>
      <c r="AM720" s="221"/>
      <c r="AN720" s="221"/>
      <c r="AO720" s="221"/>
      <c r="AP720" s="221"/>
      <c r="AQ720" s="221"/>
      <c r="AR720" s="221"/>
      <c r="AS720" s="221"/>
      <c r="AT720" s="221"/>
      <c r="AU720" s="221"/>
      <c r="AV720" s="221"/>
      <c r="AW720" s="221"/>
      <c r="AX720" s="413"/>
    </row>
    <row r="721" spans="1:52" ht="24.75" customHeight="1" x14ac:dyDescent="0.15">
      <c r="A721" s="641"/>
      <c r="B721" s="642"/>
      <c r="C721" s="905"/>
      <c r="D721" s="906"/>
      <c r="E721" s="906"/>
      <c r="F721" s="907"/>
      <c r="G721" s="923"/>
      <c r="H721" s="924"/>
      <c r="I721" s="63" t="str">
        <f>IF(OR(G721="　", G721=""), "", "-")</f>
        <v/>
      </c>
      <c r="J721" s="904"/>
      <c r="K721" s="904"/>
      <c r="L721" s="63" t="str">
        <f>IF(M721="","","-")</f>
        <v/>
      </c>
      <c r="M721" s="64"/>
      <c r="N721" s="901"/>
      <c r="O721" s="902"/>
      <c r="P721" s="902"/>
      <c r="Q721" s="902"/>
      <c r="R721" s="902"/>
      <c r="S721" s="902"/>
      <c r="T721" s="902"/>
      <c r="U721" s="902"/>
      <c r="V721" s="902"/>
      <c r="W721" s="902"/>
      <c r="X721" s="902"/>
      <c r="Y721" s="902"/>
      <c r="Z721" s="902"/>
      <c r="AA721" s="902"/>
      <c r="AB721" s="902"/>
      <c r="AC721" s="902"/>
      <c r="AD721" s="902"/>
      <c r="AE721" s="902"/>
      <c r="AF721" s="903"/>
      <c r="AG721" s="412"/>
      <c r="AH721" s="221"/>
      <c r="AI721" s="221"/>
      <c r="AJ721" s="221"/>
      <c r="AK721" s="221"/>
      <c r="AL721" s="221"/>
      <c r="AM721" s="221"/>
      <c r="AN721" s="221"/>
      <c r="AO721" s="221"/>
      <c r="AP721" s="221"/>
      <c r="AQ721" s="221"/>
      <c r="AR721" s="221"/>
      <c r="AS721" s="221"/>
      <c r="AT721" s="221"/>
      <c r="AU721" s="221"/>
      <c r="AV721" s="221"/>
      <c r="AW721" s="221"/>
      <c r="AX721" s="413"/>
    </row>
    <row r="722" spans="1:52" ht="24.75" customHeight="1" x14ac:dyDescent="0.15">
      <c r="A722" s="641"/>
      <c r="B722" s="642"/>
      <c r="C722" s="905"/>
      <c r="D722" s="906"/>
      <c r="E722" s="906"/>
      <c r="F722" s="907"/>
      <c r="G722" s="923"/>
      <c r="H722" s="924"/>
      <c r="I722" s="63" t="str">
        <f t="shared" ref="I722:I725" si="113">IF(OR(G722="　", G722=""), "", "-")</f>
        <v/>
      </c>
      <c r="J722" s="904"/>
      <c r="K722" s="904"/>
      <c r="L722" s="63" t="str">
        <f t="shared" ref="L722:L725" si="114">IF(M722="","","-")</f>
        <v/>
      </c>
      <c r="M722" s="64"/>
      <c r="N722" s="901"/>
      <c r="O722" s="902"/>
      <c r="P722" s="902"/>
      <c r="Q722" s="902"/>
      <c r="R722" s="902"/>
      <c r="S722" s="902"/>
      <c r="T722" s="902"/>
      <c r="U722" s="902"/>
      <c r="V722" s="902"/>
      <c r="W722" s="902"/>
      <c r="X722" s="902"/>
      <c r="Y722" s="902"/>
      <c r="Z722" s="902"/>
      <c r="AA722" s="902"/>
      <c r="AB722" s="902"/>
      <c r="AC722" s="902"/>
      <c r="AD722" s="902"/>
      <c r="AE722" s="902"/>
      <c r="AF722" s="903"/>
      <c r="AG722" s="412"/>
      <c r="AH722" s="221"/>
      <c r="AI722" s="221"/>
      <c r="AJ722" s="221"/>
      <c r="AK722" s="221"/>
      <c r="AL722" s="221"/>
      <c r="AM722" s="221"/>
      <c r="AN722" s="221"/>
      <c r="AO722" s="221"/>
      <c r="AP722" s="221"/>
      <c r="AQ722" s="221"/>
      <c r="AR722" s="221"/>
      <c r="AS722" s="221"/>
      <c r="AT722" s="221"/>
      <c r="AU722" s="221"/>
      <c r="AV722" s="221"/>
      <c r="AW722" s="221"/>
      <c r="AX722" s="413"/>
    </row>
    <row r="723" spans="1:52" ht="24.75" customHeight="1" x14ac:dyDescent="0.15">
      <c r="A723" s="641"/>
      <c r="B723" s="642"/>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2"/>
      <c r="AH723" s="221"/>
      <c r="AI723" s="221"/>
      <c r="AJ723" s="221"/>
      <c r="AK723" s="221"/>
      <c r="AL723" s="221"/>
      <c r="AM723" s="221"/>
      <c r="AN723" s="221"/>
      <c r="AO723" s="221"/>
      <c r="AP723" s="221"/>
      <c r="AQ723" s="221"/>
      <c r="AR723" s="221"/>
      <c r="AS723" s="221"/>
      <c r="AT723" s="221"/>
      <c r="AU723" s="221"/>
      <c r="AV723" s="221"/>
      <c r="AW723" s="221"/>
      <c r="AX723" s="413"/>
    </row>
    <row r="724" spans="1:52" ht="24.75" customHeight="1" x14ac:dyDescent="0.15">
      <c r="A724" s="641"/>
      <c r="B724" s="642"/>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2"/>
      <c r="AH724" s="221"/>
      <c r="AI724" s="221"/>
      <c r="AJ724" s="221"/>
      <c r="AK724" s="221"/>
      <c r="AL724" s="221"/>
      <c r="AM724" s="221"/>
      <c r="AN724" s="221"/>
      <c r="AO724" s="221"/>
      <c r="AP724" s="221"/>
      <c r="AQ724" s="221"/>
      <c r="AR724" s="221"/>
      <c r="AS724" s="221"/>
      <c r="AT724" s="221"/>
      <c r="AU724" s="221"/>
      <c r="AV724" s="221"/>
      <c r="AW724" s="221"/>
      <c r="AX724" s="413"/>
    </row>
    <row r="725" spans="1:52" ht="24.75" customHeight="1" x14ac:dyDescent="0.15">
      <c r="A725" s="643"/>
      <c r="B725" s="644"/>
      <c r="C725" s="948"/>
      <c r="D725" s="948"/>
      <c r="E725" s="89" t="str">
        <f t="shared" ref="E725" si="115">IF(F725="","","-")</f>
        <v/>
      </c>
      <c r="F725" s="66"/>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9"/>
      <c r="AH725" s="180"/>
      <c r="AI725" s="180"/>
      <c r="AJ725" s="180"/>
      <c r="AK725" s="180"/>
      <c r="AL725" s="180"/>
      <c r="AM725" s="180"/>
      <c r="AN725" s="180"/>
      <c r="AO725" s="180"/>
      <c r="AP725" s="180"/>
      <c r="AQ725" s="180"/>
      <c r="AR725" s="180"/>
      <c r="AS725" s="180"/>
      <c r="AT725" s="180"/>
      <c r="AU725" s="180"/>
      <c r="AV725" s="180"/>
      <c r="AW725" s="180"/>
      <c r="AX725" s="181"/>
    </row>
    <row r="726" spans="1:52" ht="177.6" customHeight="1" x14ac:dyDescent="0.15">
      <c r="A726" s="609" t="s">
        <v>47</v>
      </c>
      <c r="B726" s="610"/>
      <c r="C726" s="427" t="s">
        <v>52</v>
      </c>
      <c r="D726" s="567"/>
      <c r="E726" s="567"/>
      <c r="F726" s="568"/>
      <c r="G726" s="786" t="s">
        <v>668</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1"/>
      <c r="B727" s="612"/>
      <c r="C727" s="687" t="s">
        <v>56</v>
      </c>
      <c r="D727" s="688"/>
      <c r="E727" s="688"/>
      <c r="F727" s="689"/>
      <c r="G727" s="784" t="s">
        <v>669</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37.9" customHeight="1" thickBot="1" x14ac:dyDescent="0.2">
      <c r="A729" s="754" t="s">
        <v>694</v>
      </c>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136</v>
      </c>
      <c r="B731" s="607"/>
      <c r="C731" s="607"/>
      <c r="D731" s="607"/>
      <c r="E731" s="608"/>
      <c r="F731" s="672" t="s">
        <v>695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76.900000000000006" customHeight="1" thickBot="1" x14ac:dyDescent="0.2">
      <c r="A733" s="606" t="s">
        <v>698</v>
      </c>
      <c r="B733" s="607"/>
      <c r="C733" s="607"/>
      <c r="D733" s="607"/>
      <c r="E733" s="608"/>
      <c r="F733" s="755" t="s">
        <v>699</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29.45" customHeight="1" thickBot="1" x14ac:dyDescent="0.2">
      <c r="A735" s="599" t="s">
        <v>677</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2" ht="24.75" customHeight="1" x14ac:dyDescent="0.15">
      <c r="A736" s="763" t="s">
        <v>272</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15">
      <c r="A737" s="143" t="s">
        <v>592</v>
      </c>
      <c r="B737" s="144"/>
      <c r="C737" s="144"/>
      <c r="D737" s="145"/>
      <c r="E737" s="91" t="s">
        <v>677</v>
      </c>
      <c r="F737" s="92"/>
      <c r="G737" s="92"/>
      <c r="H737" s="92"/>
      <c r="I737" s="92"/>
      <c r="J737" s="92"/>
      <c r="K737" s="92"/>
      <c r="L737" s="92"/>
      <c r="M737" s="92"/>
      <c r="N737" s="92"/>
      <c r="O737" s="92"/>
      <c r="P737" s="93"/>
      <c r="Q737" s="91" t="s">
        <v>677</v>
      </c>
      <c r="R737" s="92"/>
      <c r="S737" s="92"/>
      <c r="T737" s="92"/>
      <c r="U737" s="92"/>
      <c r="V737" s="92"/>
      <c r="W737" s="92"/>
      <c r="X737" s="92"/>
      <c r="Y737" s="92"/>
      <c r="Z737" s="92"/>
      <c r="AA737" s="92"/>
      <c r="AB737" s="93"/>
      <c r="AC737" s="91" t="s">
        <v>677</v>
      </c>
      <c r="AD737" s="92"/>
      <c r="AE737" s="92"/>
      <c r="AF737" s="92"/>
      <c r="AG737" s="92"/>
      <c r="AH737" s="92"/>
      <c r="AI737" s="92"/>
      <c r="AJ737" s="92"/>
      <c r="AK737" s="92"/>
      <c r="AL737" s="92"/>
      <c r="AM737" s="92"/>
      <c r="AN737" s="93"/>
      <c r="AO737" s="91" t="s">
        <v>677</v>
      </c>
      <c r="AP737" s="92"/>
      <c r="AQ737" s="92"/>
      <c r="AR737" s="92"/>
      <c r="AS737" s="92"/>
      <c r="AT737" s="92"/>
      <c r="AU737" s="92"/>
      <c r="AV737" s="92"/>
      <c r="AW737" s="92"/>
      <c r="AX737" s="94"/>
      <c r="AY737" s="82"/>
    </row>
    <row r="738" spans="1:51" ht="24.75" customHeight="1" x14ac:dyDescent="0.15">
      <c r="A738" s="95" t="s">
        <v>315</v>
      </c>
      <c r="B738" s="95"/>
      <c r="C738" s="95"/>
      <c r="D738" s="95"/>
      <c r="E738" s="91" t="s">
        <v>677</v>
      </c>
      <c r="F738" s="92"/>
      <c r="G738" s="92"/>
      <c r="H738" s="92"/>
      <c r="I738" s="92"/>
      <c r="J738" s="92"/>
      <c r="K738" s="92"/>
      <c r="L738" s="92"/>
      <c r="M738" s="92"/>
      <c r="N738" s="92"/>
      <c r="O738" s="92"/>
      <c r="P738" s="93"/>
      <c r="Q738" s="91" t="s">
        <v>677</v>
      </c>
      <c r="R738" s="92"/>
      <c r="S738" s="92"/>
      <c r="T738" s="92"/>
      <c r="U738" s="92"/>
      <c r="V738" s="92"/>
      <c r="W738" s="92"/>
      <c r="X738" s="92"/>
      <c r="Y738" s="92"/>
      <c r="Z738" s="92"/>
      <c r="AA738" s="92"/>
      <c r="AB738" s="93"/>
      <c r="AC738" s="91" t="s">
        <v>677</v>
      </c>
      <c r="AD738" s="92"/>
      <c r="AE738" s="92"/>
      <c r="AF738" s="92"/>
      <c r="AG738" s="92"/>
      <c r="AH738" s="92"/>
      <c r="AI738" s="92"/>
      <c r="AJ738" s="92"/>
      <c r="AK738" s="92"/>
      <c r="AL738" s="92"/>
      <c r="AM738" s="92"/>
      <c r="AN738" s="93"/>
      <c r="AO738" s="91" t="s">
        <v>677</v>
      </c>
      <c r="AP738" s="92"/>
      <c r="AQ738" s="92"/>
      <c r="AR738" s="92"/>
      <c r="AS738" s="92"/>
      <c r="AT738" s="92"/>
      <c r="AU738" s="92"/>
      <c r="AV738" s="92"/>
      <c r="AW738" s="92"/>
      <c r="AX738" s="94"/>
    </row>
    <row r="739" spans="1:51" ht="24.75" customHeight="1" x14ac:dyDescent="0.15">
      <c r="A739" s="95" t="s">
        <v>314</v>
      </c>
      <c r="B739" s="95"/>
      <c r="C739" s="95"/>
      <c r="D739" s="95"/>
      <c r="E739" s="91" t="s">
        <v>677</v>
      </c>
      <c r="F739" s="92"/>
      <c r="G739" s="92"/>
      <c r="H739" s="92"/>
      <c r="I739" s="92"/>
      <c r="J739" s="92"/>
      <c r="K739" s="92"/>
      <c r="L739" s="92"/>
      <c r="M739" s="92"/>
      <c r="N739" s="92"/>
      <c r="O739" s="92"/>
      <c r="P739" s="93"/>
      <c r="Q739" s="91" t="s">
        <v>677</v>
      </c>
      <c r="R739" s="92"/>
      <c r="S739" s="92"/>
      <c r="T739" s="92"/>
      <c r="U739" s="92"/>
      <c r="V739" s="92"/>
      <c r="W739" s="92"/>
      <c r="X739" s="92"/>
      <c r="Y739" s="92"/>
      <c r="Z739" s="92"/>
      <c r="AA739" s="92"/>
      <c r="AB739" s="93"/>
      <c r="AC739" s="91" t="s">
        <v>677</v>
      </c>
      <c r="AD739" s="92"/>
      <c r="AE739" s="92"/>
      <c r="AF739" s="92"/>
      <c r="AG739" s="92"/>
      <c r="AH739" s="92"/>
      <c r="AI739" s="92"/>
      <c r="AJ739" s="92"/>
      <c r="AK739" s="92"/>
      <c r="AL739" s="92"/>
      <c r="AM739" s="92"/>
      <c r="AN739" s="93"/>
      <c r="AO739" s="91" t="s">
        <v>677</v>
      </c>
      <c r="AP739" s="92"/>
      <c r="AQ739" s="92"/>
      <c r="AR739" s="92"/>
      <c r="AS739" s="92"/>
      <c r="AT739" s="92"/>
      <c r="AU739" s="92"/>
      <c r="AV739" s="92"/>
      <c r="AW739" s="92"/>
      <c r="AX739" s="94"/>
    </row>
    <row r="740" spans="1:51" ht="24.75" customHeight="1" x14ac:dyDescent="0.15">
      <c r="A740" s="95" t="s">
        <v>313</v>
      </c>
      <c r="B740" s="95"/>
      <c r="C740" s="95"/>
      <c r="D740" s="95"/>
      <c r="E740" s="91" t="s">
        <v>677</v>
      </c>
      <c r="F740" s="92"/>
      <c r="G740" s="92"/>
      <c r="H740" s="92"/>
      <c r="I740" s="92"/>
      <c r="J740" s="92"/>
      <c r="K740" s="92"/>
      <c r="L740" s="92"/>
      <c r="M740" s="92"/>
      <c r="N740" s="92"/>
      <c r="O740" s="92"/>
      <c r="P740" s="93"/>
      <c r="Q740" s="91" t="s">
        <v>677</v>
      </c>
      <c r="R740" s="92"/>
      <c r="S740" s="92"/>
      <c r="T740" s="92"/>
      <c r="U740" s="92"/>
      <c r="V740" s="92"/>
      <c r="W740" s="92"/>
      <c r="X740" s="92"/>
      <c r="Y740" s="92"/>
      <c r="Z740" s="92"/>
      <c r="AA740" s="92"/>
      <c r="AB740" s="93"/>
      <c r="AC740" s="91" t="s">
        <v>677</v>
      </c>
      <c r="AD740" s="92"/>
      <c r="AE740" s="92"/>
      <c r="AF740" s="92"/>
      <c r="AG740" s="92"/>
      <c r="AH740" s="92"/>
      <c r="AI740" s="92"/>
      <c r="AJ740" s="92"/>
      <c r="AK740" s="92"/>
      <c r="AL740" s="92"/>
      <c r="AM740" s="92"/>
      <c r="AN740" s="93"/>
      <c r="AO740" s="91" t="s">
        <v>677</v>
      </c>
      <c r="AP740" s="92"/>
      <c r="AQ740" s="92"/>
      <c r="AR740" s="92"/>
      <c r="AS740" s="92"/>
      <c r="AT740" s="92"/>
      <c r="AU740" s="92"/>
      <c r="AV740" s="92"/>
      <c r="AW740" s="92"/>
      <c r="AX740" s="94"/>
    </row>
    <row r="741" spans="1:51" ht="24.75" customHeight="1" x14ac:dyDescent="0.15">
      <c r="A741" s="95" t="s">
        <v>312</v>
      </c>
      <c r="B741" s="95"/>
      <c r="C741" s="95"/>
      <c r="D741" s="95"/>
      <c r="E741" s="91" t="s">
        <v>677</v>
      </c>
      <c r="F741" s="92"/>
      <c r="G741" s="92"/>
      <c r="H741" s="92"/>
      <c r="I741" s="92"/>
      <c r="J741" s="92"/>
      <c r="K741" s="92"/>
      <c r="L741" s="92"/>
      <c r="M741" s="92"/>
      <c r="N741" s="92"/>
      <c r="O741" s="92"/>
      <c r="P741" s="93"/>
      <c r="Q741" s="91" t="s">
        <v>677</v>
      </c>
      <c r="R741" s="92"/>
      <c r="S741" s="92"/>
      <c r="T741" s="92"/>
      <c r="U741" s="92"/>
      <c r="V741" s="92"/>
      <c r="W741" s="92"/>
      <c r="X741" s="92"/>
      <c r="Y741" s="92"/>
      <c r="Z741" s="92"/>
      <c r="AA741" s="92"/>
      <c r="AB741" s="93"/>
      <c r="AC741" s="91" t="s">
        <v>677</v>
      </c>
      <c r="AD741" s="92"/>
      <c r="AE741" s="92"/>
      <c r="AF741" s="92"/>
      <c r="AG741" s="92"/>
      <c r="AH741" s="92"/>
      <c r="AI741" s="92"/>
      <c r="AJ741" s="92"/>
      <c r="AK741" s="92"/>
      <c r="AL741" s="92"/>
      <c r="AM741" s="92"/>
      <c r="AN741" s="93"/>
      <c r="AO741" s="91" t="s">
        <v>677</v>
      </c>
      <c r="AP741" s="92"/>
      <c r="AQ741" s="92"/>
      <c r="AR741" s="92"/>
      <c r="AS741" s="92"/>
      <c r="AT741" s="92"/>
      <c r="AU741" s="92"/>
      <c r="AV741" s="92"/>
      <c r="AW741" s="92"/>
      <c r="AX741" s="94"/>
    </row>
    <row r="742" spans="1:51" ht="24.75" customHeight="1" x14ac:dyDescent="0.15">
      <c r="A742" s="95" t="s">
        <v>311</v>
      </c>
      <c r="B742" s="95"/>
      <c r="C742" s="95"/>
      <c r="D742" s="95"/>
      <c r="E742" s="91" t="s">
        <v>670</v>
      </c>
      <c r="F742" s="92"/>
      <c r="G742" s="92"/>
      <c r="H742" s="92"/>
      <c r="I742" s="92"/>
      <c r="J742" s="92"/>
      <c r="K742" s="92"/>
      <c r="L742" s="92"/>
      <c r="M742" s="92"/>
      <c r="N742" s="92"/>
      <c r="O742" s="92"/>
      <c r="P742" s="93"/>
      <c r="Q742" s="91" t="s">
        <v>677</v>
      </c>
      <c r="R742" s="92"/>
      <c r="S742" s="92"/>
      <c r="T742" s="92"/>
      <c r="U742" s="92"/>
      <c r="V742" s="92"/>
      <c r="W742" s="92"/>
      <c r="X742" s="92"/>
      <c r="Y742" s="92"/>
      <c r="Z742" s="92"/>
      <c r="AA742" s="92"/>
      <c r="AB742" s="93"/>
      <c r="AC742" s="91" t="s">
        <v>677</v>
      </c>
      <c r="AD742" s="92"/>
      <c r="AE742" s="92"/>
      <c r="AF742" s="92"/>
      <c r="AG742" s="92"/>
      <c r="AH742" s="92"/>
      <c r="AI742" s="92"/>
      <c r="AJ742" s="92"/>
      <c r="AK742" s="92"/>
      <c r="AL742" s="92"/>
      <c r="AM742" s="92"/>
      <c r="AN742" s="93"/>
      <c r="AO742" s="91" t="s">
        <v>677</v>
      </c>
      <c r="AP742" s="92"/>
      <c r="AQ742" s="92"/>
      <c r="AR742" s="92"/>
      <c r="AS742" s="92"/>
      <c r="AT742" s="92"/>
      <c r="AU742" s="92"/>
      <c r="AV742" s="92"/>
      <c r="AW742" s="92"/>
      <c r="AX742" s="94"/>
    </row>
    <row r="743" spans="1:51" ht="24.75" customHeight="1" x14ac:dyDescent="0.15">
      <c r="A743" s="95" t="s">
        <v>310</v>
      </c>
      <c r="B743" s="95"/>
      <c r="C743" s="95"/>
      <c r="D743" s="95"/>
      <c r="E743" s="91" t="s">
        <v>671</v>
      </c>
      <c r="F743" s="92"/>
      <c r="G743" s="92"/>
      <c r="H743" s="92"/>
      <c r="I743" s="92"/>
      <c r="J743" s="92"/>
      <c r="K743" s="92"/>
      <c r="L743" s="92"/>
      <c r="M743" s="92"/>
      <c r="N743" s="92"/>
      <c r="O743" s="92"/>
      <c r="P743" s="93"/>
      <c r="Q743" s="91" t="s">
        <v>677</v>
      </c>
      <c r="R743" s="92"/>
      <c r="S743" s="92"/>
      <c r="T743" s="92"/>
      <c r="U743" s="92"/>
      <c r="V743" s="92"/>
      <c r="W743" s="92"/>
      <c r="X743" s="92"/>
      <c r="Y743" s="92"/>
      <c r="Z743" s="92"/>
      <c r="AA743" s="92"/>
      <c r="AB743" s="93"/>
      <c r="AC743" s="91" t="s">
        <v>677</v>
      </c>
      <c r="AD743" s="92"/>
      <c r="AE743" s="92"/>
      <c r="AF743" s="92"/>
      <c r="AG743" s="92"/>
      <c r="AH743" s="92"/>
      <c r="AI743" s="92"/>
      <c r="AJ743" s="92"/>
      <c r="AK743" s="92"/>
      <c r="AL743" s="92"/>
      <c r="AM743" s="92"/>
      <c r="AN743" s="93"/>
      <c r="AO743" s="91" t="s">
        <v>677</v>
      </c>
      <c r="AP743" s="92"/>
      <c r="AQ743" s="92"/>
      <c r="AR743" s="92"/>
      <c r="AS743" s="92"/>
      <c r="AT743" s="92"/>
      <c r="AU743" s="92"/>
      <c r="AV743" s="92"/>
      <c r="AW743" s="92"/>
      <c r="AX743" s="94"/>
    </row>
    <row r="744" spans="1:51" ht="24.75" customHeight="1" x14ac:dyDescent="0.15">
      <c r="A744" s="95" t="s">
        <v>309</v>
      </c>
      <c r="B744" s="95"/>
      <c r="C744" s="95"/>
      <c r="D744" s="95"/>
      <c r="E744" s="91" t="s">
        <v>672</v>
      </c>
      <c r="F744" s="92"/>
      <c r="G744" s="92"/>
      <c r="H744" s="92"/>
      <c r="I744" s="92"/>
      <c r="J744" s="92"/>
      <c r="K744" s="92"/>
      <c r="L744" s="92"/>
      <c r="M744" s="92"/>
      <c r="N744" s="92"/>
      <c r="O744" s="92"/>
      <c r="P744" s="93"/>
      <c r="Q744" s="91" t="s">
        <v>677</v>
      </c>
      <c r="R744" s="92"/>
      <c r="S744" s="92"/>
      <c r="T744" s="92"/>
      <c r="U744" s="92"/>
      <c r="V744" s="92"/>
      <c r="W744" s="92"/>
      <c r="X744" s="92"/>
      <c r="Y744" s="92"/>
      <c r="Z744" s="92"/>
      <c r="AA744" s="92"/>
      <c r="AB744" s="93"/>
      <c r="AC744" s="91" t="s">
        <v>677</v>
      </c>
      <c r="AD744" s="92"/>
      <c r="AE744" s="92"/>
      <c r="AF744" s="92"/>
      <c r="AG744" s="92"/>
      <c r="AH744" s="92"/>
      <c r="AI744" s="92"/>
      <c r="AJ744" s="92"/>
      <c r="AK744" s="92"/>
      <c r="AL744" s="92"/>
      <c r="AM744" s="92"/>
      <c r="AN744" s="93"/>
      <c r="AO744" s="91" t="s">
        <v>677</v>
      </c>
      <c r="AP744" s="92"/>
      <c r="AQ744" s="92"/>
      <c r="AR744" s="92"/>
      <c r="AS744" s="92"/>
      <c r="AT744" s="92"/>
      <c r="AU744" s="92"/>
      <c r="AV744" s="92"/>
      <c r="AW744" s="92"/>
      <c r="AX744" s="94"/>
    </row>
    <row r="745" spans="1:51" ht="24.75" customHeight="1" x14ac:dyDescent="0.15">
      <c r="A745" s="95" t="s">
        <v>308</v>
      </c>
      <c r="B745" s="95"/>
      <c r="C745" s="95"/>
      <c r="D745" s="95"/>
      <c r="E745" s="100" t="s">
        <v>673</v>
      </c>
      <c r="F745" s="101"/>
      <c r="G745" s="101"/>
      <c r="H745" s="101"/>
      <c r="I745" s="101"/>
      <c r="J745" s="101"/>
      <c r="K745" s="101"/>
      <c r="L745" s="101"/>
      <c r="M745" s="101"/>
      <c r="N745" s="101"/>
      <c r="O745" s="101"/>
      <c r="P745" s="102"/>
      <c r="Q745" s="91" t="s">
        <v>677</v>
      </c>
      <c r="R745" s="92"/>
      <c r="S745" s="92"/>
      <c r="T745" s="92"/>
      <c r="U745" s="92"/>
      <c r="V745" s="92"/>
      <c r="W745" s="92"/>
      <c r="X745" s="92"/>
      <c r="Y745" s="92"/>
      <c r="Z745" s="92"/>
      <c r="AA745" s="92"/>
      <c r="AB745" s="93"/>
      <c r="AC745" s="91" t="s">
        <v>677</v>
      </c>
      <c r="AD745" s="92"/>
      <c r="AE745" s="92"/>
      <c r="AF745" s="92"/>
      <c r="AG745" s="92"/>
      <c r="AH745" s="92"/>
      <c r="AI745" s="92"/>
      <c r="AJ745" s="92"/>
      <c r="AK745" s="92"/>
      <c r="AL745" s="92"/>
      <c r="AM745" s="92"/>
      <c r="AN745" s="93"/>
      <c r="AO745" s="91" t="s">
        <v>677</v>
      </c>
      <c r="AP745" s="92"/>
      <c r="AQ745" s="92"/>
      <c r="AR745" s="92"/>
      <c r="AS745" s="92"/>
      <c r="AT745" s="92"/>
      <c r="AU745" s="92"/>
      <c r="AV745" s="92"/>
      <c r="AW745" s="92"/>
      <c r="AX745" s="94"/>
    </row>
    <row r="746" spans="1:51" ht="24.75" customHeight="1" x14ac:dyDescent="0.15">
      <c r="A746" s="95" t="s">
        <v>465</v>
      </c>
      <c r="B746" s="95"/>
      <c r="C746" s="95"/>
      <c r="D746" s="95"/>
      <c r="E746" s="98" t="s">
        <v>633</v>
      </c>
      <c r="F746" s="99"/>
      <c r="G746" s="99"/>
      <c r="H746" s="85" t="str">
        <f>IF(E746="","","-")</f>
        <v>-</v>
      </c>
      <c r="I746" s="99"/>
      <c r="J746" s="99"/>
      <c r="K746" s="85" t="str">
        <f>IF(I746="","","-")</f>
        <v/>
      </c>
      <c r="L746" s="90">
        <v>259</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633</v>
      </c>
      <c r="F747" s="99"/>
      <c r="G747" s="99"/>
      <c r="H747" s="85" t="str">
        <f>IF(E747="","","-")</f>
        <v>-</v>
      </c>
      <c r="I747" s="99"/>
      <c r="J747" s="99"/>
      <c r="K747" s="85" t="str">
        <f>IF(I747="","","-")</f>
        <v/>
      </c>
      <c r="L747" s="90">
        <v>267</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3.75" customHeight="1" x14ac:dyDescent="0.15">
      <c r="A758" s="106"/>
      <c r="B758" s="107"/>
      <c r="C758" s="107"/>
      <c r="D758" s="107"/>
      <c r="E758" s="107"/>
      <c r="F758" s="10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7.75" customHeight="1" thickBot="1" x14ac:dyDescent="0.2">
      <c r="A759" s="106"/>
      <c r="B759" s="107"/>
      <c r="C759" s="107"/>
      <c r="D759" s="107"/>
      <c r="E759" s="107"/>
      <c r="F759" s="10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hidden="1" customHeight="1" x14ac:dyDescent="0.15">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6"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6"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6"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1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6" hidden="1"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9" t="s">
        <v>304</v>
      </c>
      <c r="B787" s="750"/>
      <c r="C787" s="750"/>
      <c r="D787" s="750"/>
      <c r="E787" s="750"/>
      <c r="F787" s="751"/>
      <c r="G787" s="423" t="s">
        <v>689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691</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39"/>
      <c r="B788" s="752"/>
      <c r="C788" s="752"/>
      <c r="D788" s="752"/>
      <c r="E788" s="752"/>
      <c r="F788" s="753"/>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39"/>
      <c r="B789" s="752"/>
      <c r="C789" s="752"/>
      <c r="D789" s="752"/>
      <c r="E789" s="752"/>
      <c r="F789" s="753"/>
      <c r="G789" s="433" t="s">
        <v>674</v>
      </c>
      <c r="H789" s="434"/>
      <c r="I789" s="434"/>
      <c r="J789" s="434"/>
      <c r="K789" s="435"/>
      <c r="L789" s="436" t="s">
        <v>675</v>
      </c>
      <c r="M789" s="437"/>
      <c r="N789" s="437"/>
      <c r="O789" s="437"/>
      <c r="P789" s="437"/>
      <c r="Q789" s="437"/>
      <c r="R789" s="437"/>
      <c r="S789" s="437"/>
      <c r="T789" s="437"/>
      <c r="U789" s="437"/>
      <c r="V789" s="437"/>
      <c r="W789" s="437"/>
      <c r="X789" s="438"/>
      <c r="Y789" s="439">
        <v>10</v>
      </c>
      <c r="Z789" s="440"/>
      <c r="AA789" s="440"/>
      <c r="AB789" s="540"/>
      <c r="AC789" s="433" t="s">
        <v>674</v>
      </c>
      <c r="AD789" s="434"/>
      <c r="AE789" s="434"/>
      <c r="AF789" s="434"/>
      <c r="AG789" s="435"/>
      <c r="AH789" s="436" t="s">
        <v>675</v>
      </c>
      <c r="AI789" s="437"/>
      <c r="AJ789" s="437"/>
      <c r="AK789" s="437"/>
      <c r="AL789" s="437"/>
      <c r="AM789" s="437"/>
      <c r="AN789" s="437"/>
      <c r="AO789" s="437"/>
      <c r="AP789" s="437"/>
      <c r="AQ789" s="437"/>
      <c r="AR789" s="437"/>
      <c r="AS789" s="437"/>
      <c r="AT789" s="438"/>
      <c r="AU789" s="439">
        <v>9</v>
      </c>
      <c r="AV789" s="440"/>
      <c r="AW789" s="440"/>
      <c r="AX789" s="441"/>
    </row>
    <row r="790" spans="1:51" ht="24.75" customHeight="1" x14ac:dyDescent="0.15">
      <c r="A790" s="539"/>
      <c r="B790" s="752"/>
      <c r="C790" s="752"/>
      <c r="D790" s="752"/>
      <c r="E790" s="752"/>
      <c r="F790" s="753"/>
      <c r="G790" s="334"/>
      <c r="H790" s="335"/>
      <c r="I790" s="335"/>
      <c r="J790" s="335"/>
      <c r="K790" s="336"/>
      <c r="L790" s="384"/>
      <c r="M790" s="389"/>
      <c r="N790" s="389"/>
      <c r="O790" s="389"/>
      <c r="P790" s="389"/>
      <c r="Q790" s="389"/>
      <c r="R790" s="389"/>
      <c r="S790" s="389"/>
      <c r="T790" s="389"/>
      <c r="U790" s="389"/>
      <c r="V790" s="389"/>
      <c r="W790" s="389"/>
      <c r="X790" s="390"/>
      <c r="Y790" s="381"/>
      <c r="Z790" s="382"/>
      <c r="AA790" s="382"/>
      <c r="AB790" s="388"/>
      <c r="AC790" s="334"/>
      <c r="AD790" s="335"/>
      <c r="AE790" s="335"/>
      <c r="AF790" s="335"/>
      <c r="AG790" s="336"/>
      <c r="AH790" s="384"/>
      <c r="AI790" s="389"/>
      <c r="AJ790" s="389"/>
      <c r="AK790" s="389"/>
      <c r="AL790" s="389"/>
      <c r="AM790" s="389"/>
      <c r="AN790" s="389"/>
      <c r="AO790" s="389"/>
      <c r="AP790" s="389"/>
      <c r="AQ790" s="389"/>
      <c r="AR790" s="389"/>
      <c r="AS790" s="389"/>
      <c r="AT790" s="390"/>
      <c r="AU790" s="381"/>
      <c r="AV790" s="382"/>
      <c r="AW790" s="382"/>
      <c r="AX790" s="383"/>
    </row>
    <row r="791" spans="1:51" ht="24.75" customHeight="1" x14ac:dyDescent="0.15">
      <c r="A791" s="539"/>
      <c r="B791" s="752"/>
      <c r="C791" s="752"/>
      <c r="D791" s="752"/>
      <c r="E791" s="752"/>
      <c r="F791" s="753"/>
      <c r="G791" s="334"/>
      <c r="H791" s="335"/>
      <c r="I791" s="335"/>
      <c r="J791" s="335"/>
      <c r="K791" s="336"/>
      <c r="L791" s="384"/>
      <c r="M791" s="389"/>
      <c r="N791" s="389"/>
      <c r="O791" s="389"/>
      <c r="P791" s="389"/>
      <c r="Q791" s="389"/>
      <c r="R791" s="389"/>
      <c r="S791" s="389"/>
      <c r="T791" s="389"/>
      <c r="U791" s="389"/>
      <c r="V791" s="389"/>
      <c r="W791" s="389"/>
      <c r="X791" s="390"/>
      <c r="Y791" s="381"/>
      <c r="Z791" s="382"/>
      <c r="AA791" s="382"/>
      <c r="AB791" s="388"/>
      <c r="AC791" s="334"/>
      <c r="AD791" s="335"/>
      <c r="AE791" s="335"/>
      <c r="AF791" s="335"/>
      <c r="AG791" s="336"/>
      <c r="AH791" s="384"/>
      <c r="AI791" s="389"/>
      <c r="AJ791" s="389"/>
      <c r="AK791" s="389"/>
      <c r="AL791" s="389"/>
      <c r="AM791" s="389"/>
      <c r="AN791" s="389"/>
      <c r="AO791" s="389"/>
      <c r="AP791" s="389"/>
      <c r="AQ791" s="389"/>
      <c r="AR791" s="389"/>
      <c r="AS791" s="389"/>
      <c r="AT791" s="390"/>
      <c r="AU791" s="381"/>
      <c r="AV791" s="382"/>
      <c r="AW791" s="382"/>
      <c r="AX791" s="383"/>
    </row>
    <row r="792" spans="1:51" ht="24.75" customHeight="1" x14ac:dyDescent="0.15">
      <c r="A792" s="539"/>
      <c r="B792" s="752"/>
      <c r="C792" s="752"/>
      <c r="D792" s="752"/>
      <c r="E792" s="752"/>
      <c r="F792" s="753"/>
      <c r="G792" s="334"/>
      <c r="H792" s="335"/>
      <c r="I792" s="335"/>
      <c r="J792" s="335"/>
      <c r="K792" s="336"/>
      <c r="L792" s="384"/>
      <c r="M792" s="389"/>
      <c r="N792" s="389"/>
      <c r="O792" s="389"/>
      <c r="P792" s="389"/>
      <c r="Q792" s="389"/>
      <c r="R792" s="389"/>
      <c r="S792" s="389"/>
      <c r="T792" s="389"/>
      <c r="U792" s="389"/>
      <c r="V792" s="389"/>
      <c r="W792" s="389"/>
      <c r="X792" s="390"/>
      <c r="Y792" s="381"/>
      <c r="Z792" s="382"/>
      <c r="AA792" s="382"/>
      <c r="AB792" s="388"/>
      <c r="AC792" s="334"/>
      <c r="AD792" s="335"/>
      <c r="AE792" s="335"/>
      <c r="AF792" s="335"/>
      <c r="AG792" s="336"/>
      <c r="AH792" s="384"/>
      <c r="AI792" s="389"/>
      <c r="AJ792" s="389"/>
      <c r="AK792" s="389"/>
      <c r="AL792" s="389"/>
      <c r="AM792" s="389"/>
      <c r="AN792" s="389"/>
      <c r="AO792" s="389"/>
      <c r="AP792" s="389"/>
      <c r="AQ792" s="389"/>
      <c r="AR792" s="389"/>
      <c r="AS792" s="389"/>
      <c r="AT792" s="390"/>
      <c r="AU792" s="381"/>
      <c r="AV792" s="382"/>
      <c r="AW792" s="382"/>
      <c r="AX792" s="383"/>
    </row>
    <row r="793" spans="1:51" ht="24.75" customHeight="1" x14ac:dyDescent="0.15">
      <c r="A793" s="539"/>
      <c r="B793" s="752"/>
      <c r="C793" s="752"/>
      <c r="D793" s="752"/>
      <c r="E793" s="752"/>
      <c r="F793" s="753"/>
      <c r="G793" s="334"/>
      <c r="H793" s="335"/>
      <c r="I793" s="335"/>
      <c r="J793" s="335"/>
      <c r="K793" s="336"/>
      <c r="L793" s="384"/>
      <c r="M793" s="389"/>
      <c r="N793" s="389"/>
      <c r="O793" s="389"/>
      <c r="P793" s="389"/>
      <c r="Q793" s="389"/>
      <c r="R793" s="389"/>
      <c r="S793" s="389"/>
      <c r="T793" s="389"/>
      <c r="U793" s="389"/>
      <c r="V793" s="389"/>
      <c r="W793" s="389"/>
      <c r="X793" s="390"/>
      <c r="Y793" s="381"/>
      <c r="Z793" s="382"/>
      <c r="AA793" s="382"/>
      <c r="AB793" s="388"/>
      <c r="AC793" s="334"/>
      <c r="AD793" s="335"/>
      <c r="AE793" s="335"/>
      <c r="AF793" s="335"/>
      <c r="AG793" s="336"/>
      <c r="AH793" s="384"/>
      <c r="AI793" s="389"/>
      <c r="AJ793" s="389"/>
      <c r="AK793" s="389"/>
      <c r="AL793" s="389"/>
      <c r="AM793" s="389"/>
      <c r="AN793" s="389"/>
      <c r="AO793" s="389"/>
      <c r="AP793" s="389"/>
      <c r="AQ793" s="389"/>
      <c r="AR793" s="389"/>
      <c r="AS793" s="389"/>
      <c r="AT793" s="390"/>
      <c r="AU793" s="381"/>
      <c r="AV793" s="382"/>
      <c r="AW793" s="382"/>
      <c r="AX793" s="383"/>
    </row>
    <row r="794" spans="1:51" ht="24.75" customHeight="1" x14ac:dyDescent="0.15">
      <c r="A794" s="539"/>
      <c r="B794" s="752"/>
      <c r="C794" s="752"/>
      <c r="D794" s="752"/>
      <c r="E794" s="752"/>
      <c r="F794" s="753"/>
      <c r="G794" s="334"/>
      <c r="H794" s="335"/>
      <c r="I794" s="335"/>
      <c r="J794" s="335"/>
      <c r="K794" s="336"/>
      <c r="L794" s="384"/>
      <c r="M794" s="389"/>
      <c r="N794" s="389"/>
      <c r="O794" s="389"/>
      <c r="P794" s="389"/>
      <c r="Q794" s="389"/>
      <c r="R794" s="389"/>
      <c r="S794" s="389"/>
      <c r="T794" s="389"/>
      <c r="U794" s="389"/>
      <c r="V794" s="389"/>
      <c r="W794" s="389"/>
      <c r="X794" s="390"/>
      <c r="Y794" s="381"/>
      <c r="Z794" s="382"/>
      <c r="AA794" s="382"/>
      <c r="AB794" s="388"/>
      <c r="AC794" s="334"/>
      <c r="AD794" s="335"/>
      <c r="AE794" s="335"/>
      <c r="AF794" s="335"/>
      <c r="AG794" s="336"/>
      <c r="AH794" s="384"/>
      <c r="AI794" s="389"/>
      <c r="AJ794" s="389"/>
      <c r="AK794" s="389"/>
      <c r="AL794" s="389"/>
      <c r="AM794" s="389"/>
      <c r="AN794" s="389"/>
      <c r="AO794" s="389"/>
      <c r="AP794" s="389"/>
      <c r="AQ794" s="389"/>
      <c r="AR794" s="389"/>
      <c r="AS794" s="389"/>
      <c r="AT794" s="390"/>
      <c r="AU794" s="381"/>
      <c r="AV794" s="382"/>
      <c r="AW794" s="382"/>
      <c r="AX794" s="383"/>
    </row>
    <row r="795" spans="1:51" ht="24.75" customHeight="1" x14ac:dyDescent="0.15">
      <c r="A795" s="539"/>
      <c r="B795" s="752"/>
      <c r="C795" s="752"/>
      <c r="D795" s="752"/>
      <c r="E795" s="752"/>
      <c r="F795" s="753"/>
      <c r="G795" s="334"/>
      <c r="H795" s="335"/>
      <c r="I795" s="335"/>
      <c r="J795" s="335"/>
      <c r="K795" s="336"/>
      <c r="L795" s="384"/>
      <c r="M795" s="389"/>
      <c r="N795" s="389"/>
      <c r="O795" s="389"/>
      <c r="P795" s="389"/>
      <c r="Q795" s="389"/>
      <c r="R795" s="389"/>
      <c r="S795" s="389"/>
      <c r="T795" s="389"/>
      <c r="U795" s="389"/>
      <c r="V795" s="389"/>
      <c r="W795" s="389"/>
      <c r="X795" s="390"/>
      <c r="Y795" s="381"/>
      <c r="Z795" s="382"/>
      <c r="AA795" s="382"/>
      <c r="AB795" s="388"/>
      <c r="AC795" s="334"/>
      <c r="AD795" s="335"/>
      <c r="AE795" s="335"/>
      <c r="AF795" s="335"/>
      <c r="AG795" s="336"/>
      <c r="AH795" s="384"/>
      <c r="AI795" s="389"/>
      <c r="AJ795" s="389"/>
      <c r="AK795" s="389"/>
      <c r="AL795" s="389"/>
      <c r="AM795" s="389"/>
      <c r="AN795" s="389"/>
      <c r="AO795" s="389"/>
      <c r="AP795" s="389"/>
      <c r="AQ795" s="389"/>
      <c r="AR795" s="389"/>
      <c r="AS795" s="389"/>
      <c r="AT795" s="390"/>
      <c r="AU795" s="381"/>
      <c r="AV795" s="382"/>
      <c r="AW795" s="382"/>
      <c r="AX795" s="383"/>
    </row>
    <row r="796" spans="1:51" ht="24.75" customHeight="1" x14ac:dyDescent="0.15">
      <c r="A796" s="539"/>
      <c r="B796" s="752"/>
      <c r="C796" s="752"/>
      <c r="D796" s="752"/>
      <c r="E796" s="752"/>
      <c r="F796" s="753"/>
      <c r="G796" s="334"/>
      <c r="H796" s="335"/>
      <c r="I796" s="335"/>
      <c r="J796" s="335"/>
      <c r="K796" s="336"/>
      <c r="L796" s="384"/>
      <c r="M796" s="389"/>
      <c r="N796" s="389"/>
      <c r="O796" s="389"/>
      <c r="P796" s="389"/>
      <c r="Q796" s="389"/>
      <c r="R796" s="389"/>
      <c r="S796" s="389"/>
      <c r="T796" s="389"/>
      <c r="U796" s="389"/>
      <c r="V796" s="389"/>
      <c r="W796" s="389"/>
      <c r="X796" s="390"/>
      <c r="Y796" s="381"/>
      <c r="Z796" s="382"/>
      <c r="AA796" s="382"/>
      <c r="AB796" s="388"/>
      <c r="AC796" s="334"/>
      <c r="AD796" s="335"/>
      <c r="AE796" s="335"/>
      <c r="AF796" s="335"/>
      <c r="AG796" s="336"/>
      <c r="AH796" s="384"/>
      <c r="AI796" s="389"/>
      <c r="AJ796" s="389"/>
      <c r="AK796" s="389"/>
      <c r="AL796" s="389"/>
      <c r="AM796" s="389"/>
      <c r="AN796" s="389"/>
      <c r="AO796" s="389"/>
      <c r="AP796" s="389"/>
      <c r="AQ796" s="389"/>
      <c r="AR796" s="389"/>
      <c r="AS796" s="389"/>
      <c r="AT796" s="390"/>
      <c r="AU796" s="381"/>
      <c r="AV796" s="382"/>
      <c r="AW796" s="382"/>
      <c r="AX796" s="383"/>
    </row>
    <row r="797" spans="1:51" ht="24.75" customHeight="1" x14ac:dyDescent="0.15">
      <c r="A797" s="539"/>
      <c r="B797" s="752"/>
      <c r="C797" s="752"/>
      <c r="D797" s="752"/>
      <c r="E797" s="752"/>
      <c r="F797" s="753"/>
      <c r="G797" s="334"/>
      <c r="H797" s="335"/>
      <c r="I797" s="335"/>
      <c r="J797" s="335"/>
      <c r="K797" s="336"/>
      <c r="L797" s="384"/>
      <c r="M797" s="389"/>
      <c r="N797" s="389"/>
      <c r="O797" s="389"/>
      <c r="P797" s="389"/>
      <c r="Q797" s="389"/>
      <c r="R797" s="389"/>
      <c r="S797" s="389"/>
      <c r="T797" s="389"/>
      <c r="U797" s="389"/>
      <c r="V797" s="389"/>
      <c r="W797" s="389"/>
      <c r="X797" s="390"/>
      <c r="Y797" s="381"/>
      <c r="Z797" s="382"/>
      <c r="AA797" s="382"/>
      <c r="AB797" s="388"/>
      <c r="AC797" s="334"/>
      <c r="AD797" s="335"/>
      <c r="AE797" s="335"/>
      <c r="AF797" s="335"/>
      <c r="AG797" s="336"/>
      <c r="AH797" s="384"/>
      <c r="AI797" s="389"/>
      <c r="AJ797" s="389"/>
      <c r="AK797" s="389"/>
      <c r="AL797" s="389"/>
      <c r="AM797" s="389"/>
      <c r="AN797" s="389"/>
      <c r="AO797" s="389"/>
      <c r="AP797" s="389"/>
      <c r="AQ797" s="389"/>
      <c r="AR797" s="389"/>
      <c r="AS797" s="389"/>
      <c r="AT797" s="390"/>
      <c r="AU797" s="381"/>
      <c r="AV797" s="382"/>
      <c r="AW797" s="382"/>
      <c r="AX797" s="383"/>
    </row>
    <row r="798" spans="1:51" ht="24.75" customHeight="1" x14ac:dyDescent="0.15">
      <c r="A798" s="539"/>
      <c r="B798" s="752"/>
      <c r="C798" s="752"/>
      <c r="D798" s="752"/>
      <c r="E798" s="752"/>
      <c r="F798" s="753"/>
      <c r="G798" s="334"/>
      <c r="H798" s="335"/>
      <c r="I798" s="335"/>
      <c r="J798" s="335"/>
      <c r="K798" s="336"/>
      <c r="L798" s="384"/>
      <c r="M798" s="389"/>
      <c r="N798" s="389"/>
      <c r="O798" s="389"/>
      <c r="P798" s="389"/>
      <c r="Q798" s="389"/>
      <c r="R798" s="389"/>
      <c r="S798" s="389"/>
      <c r="T798" s="389"/>
      <c r="U798" s="389"/>
      <c r="V798" s="389"/>
      <c r="W798" s="389"/>
      <c r="X798" s="390"/>
      <c r="Y798" s="381"/>
      <c r="Z798" s="382"/>
      <c r="AA798" s="382"/>
      <c r="AB798" s="388"/>
      <c r="AC798" s="334"/>
      <c r="AD798" s="335"/>
      <c r="AE798" s="335"/>
      <c r="AF798" s="335"/>
      <c r="AG798" s="336"/>
      <c r="AH798" s="384"/>
      <c r="AI798" s="389"/>
      <c r="AJ798" s="389"/>
      <c r="AK798" s="389"/>
      <c r="AL798" s="389"/>
      <c r="AM798" s="389"/>
      <c r="AN798" s="389"/>
      <c r="AO798" s="389"/>
      <c r="AP798" s="389"/>
      <c r="AQ798" s="389"/>
      <c r="AR798" s="389"/>
      <c r="AS798" s="389"/>
      <c r="AT798" s="390"/>
      <c r="AU798" s="381"/>
      <c r="AV798" s="382"/>
      <c r="AW798" s="382"/>
      <c r="AX798" s="383"/>
    </row>
    <row r="799" spans="1:51" ht="24.75" customHeight="1" thickBot="1" x14ac:dyDescent="0.2">
      <c r="A799" s="539"/>
      <c r="B799" s="752"/>
      <c r="C799" s="752"/>
      <c r="D799" s="752"/>
      <c r="E799" s="752"/>
      <c r="F799" s="753"/>
      <c r="G799" s="394" t="s">
        <v>20</v>
      </c>
      <c r="H799" s="395"/>
      <c r="I799" s="395"/>
      <c r="J799" s="395"/>
      <c r="K799" s="395"/>
      <c r="L799" s="396"/>
      <c r="M799" s="397"/>
      <c r="N799" s="397"/>
      <c r="O799" s="397"/>
      <c r="P799" s="397"/>
      <c r="Q799" s="397"/>
      <c r="R799" s="397"/>
      <c r="S799" s="397"/>
      <c r="T799" s="397"/>
      <c r="U799" s="397"/>
      <c r="V799" s="397"/>
      <c r="W799" s="397"/>
      <c r="X799" s="398"/>
      <c r="Y799" s="399">
        <f>SUM(Y789:AB798)</f>
        <v>10</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9</v>
      </c>
      <c r="AV799" s="400"/>
      <c r="AW799" s="400"/>
      <c r="AX799" s="402"/>
    </row>
    <row r="800" spans="1:51" ht="24.75" customHeight="1" x14ac:dyDescent="0.15">
      <c r="A800" s="539"/>
      <c r="B800" s="752"/>
      <c r="C800" s="752"/>
      <c r="D800" s="752"/>
      <c r="E800" s="752"/>
      <c r="F800" s="753"/>
      <c r="G800" s="423" t="s">
        <v>692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39"/>
      <c r="B801" s="752"/>
      <c r="C801" s="752"/>
      <c r="D801" s="752"/>
      <c r="E801" s="752"/>
      <c r="F801" s="753"/>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39"/>
      <c r="B802" s="752"/>
      <c r="C802" s="752"/>
      <c r="D802" s="752"/>
      <c r="E802" s="752"/>
      <c r="F802" s="753"/>
      <c r="G802" s="433" t="s">
        <v>674</v>
      </c>
      <c r="H802" s="434"/>
      <c r="I802" s="434"/>
      <c r="J802" s="434"/>
      <c r="K802" s="435"/>
      <c r="L802" s="436" t="s">
        <v>675</v>
      </c>
      <c r="M802" s="437"/>
      <c r="N802" s="437"/>
      <c r="O802" s="437"/>
      <c r="P802" s="437"/>
      <c r="Q802" s="437"/>
      <c r="R802" s="437"/>
      <c r="S802" s="437"/>
      <c r="T802" s="437"/>
      <c r="U802" s="437"/>
      <c r="V802" s="437"/>
      <c r="W802" s="437"/>
      <c r="X802" s="438"/>
      <c r="Y802" s="439">
        <v>3</v>
      </c>
      <c r="Z802" s="440"/>
      <c r="AA802" s="440"/>
      <c r="AB802" s="540"/>
      <c r="AC802" s="433" t="s">
        <v>677</v>
      </c>
      <c r="AD802" s="434"/>
      <c r="AE802" s="434"/>
      <c r="AF802" s="434"/>
      <c r="AG802" s="435"/>
      <c r="AH802" s="436" t="s">
        <v>677</v>
      </c>
      <c r="AI802" s="569"/>
      <c r="AJ802" s="569"/>
      <c r="AK802" s="569"/>
      <c r="AL802" s="569"/>
      <c r="AM802" s="569"/>
      <c r="AN802" s="569"/>
      <c r="AO802" s="569"/>
      <c r="AP802" s="569"/>
      <c r="AQ802" s="569"/>
      <c r="AR802" s="569"/>
      <c r="AS802" s="569"/>
      <c r="AT802" s="570"/>
      <c r="AU802" s="439"/>
      <c r="AV802" s="440"/>
      <c r="AW802" s="440"/>
      <c r="AX802" s="441"/>
      <c r="AY802">
        <f t="shared" ref="AY802:AY812" si="116">$AY$800</f>
        <v>2</v>
      </c>
    </row>
    <row r="803" spans="1:51" ht="24.75" customHeight="1" x14ac:dyDescent="0.15">
      <c r="A803" s="539"/>
      <c r="B803" s="752"/>
      <c r="C803" s="752"/>
      <c r="D803" s="752"/>
      <c r="E803" s="752"/>
      <c r="F803" s="753"/>
      <c r="G803" s="334"/>
      <c r="H803" s="335"/>
      <c r="I803" s="335"/>
      <c r="J803" s="335"/>
      <c r="K803" s="336"/>
      <c r="L803" s="384"/>
      <c r="M803" s="389"/>
      <c r="N803" s="389"/>
      <c r="O803" s="389"/>
      <c r="P803" s="389"/>
      <c r="Q803" s="389"/>
      <c r="R803" s="389"/>
      <c r="S803" s="389"/>
      <c r="T803" s="389"/>
      <c r="U803" s="389"/>
      <c r="V803" s="389"/>
      <c r="W803" s="389"/>
      <c r="X803" s="390"/>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6"/>
        <v>2</v>
      </c>
    </row>
    <row r="804" spans="1:51" ht="24.75" customHeight="1" x14ac:dyDescent="0.15">
      <c r="A804" s="539"/>
      <c r="B804" s="752"/>
      <c r="C804" s="752"/>
      <c r="D804" s="752"/>
      <c r="E804" s="752"/>
      <c r="F804" s="753"/>
      <c r="G804" s="334"/>
      <c r="H804" s="335"/>
      <c r="I804" s="335"/>
      <c r="J804" s="335"/>
      <c r="K804" s="336"/>
      <c r="L804" s="384"/>
      <c r="M804" s="389"/>
      <c r="N804" s="389"/>
      <c r="O804" s="389"/>
      <c r="P804" s="389"/>
      <c r="Q804" s="389"/>
      <c r="R804" s="389"/>
      <c r="S804" s="389"/>
      <c r="T804" s="389"/>
      <c r="U804" s="389"/>
      <c r="V804" s="389"/>
      <c r="W804" s="389"/>
      <c r="X804" s="390"/>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6"/>
        <v>2</v>
      </c>
    </row>
    <row r="805" spans="1:51" ht="24.75" customHeight="1" x14ac:dyDescent="0.15">
      <c r="A805" s="539"/>
      <c r="B805" s="752"/>
      <c r="C805" s="752"/>
      <c r="D805" s="752"/>
      <c r="E805" s="752"/>
      <c r="F805" s="753"/>
      <c r="G805" s="334"/>
      <c r="H805" s="335"/>
      <c r="I805" s="335"/>
      <c r="J805" s="335"/>
      <c r="K805" s="336"/>
      <c r="L805" s="384"/>
      <c r="M805" s="389"/>
      <c r="N805" s="389"/>
      <c r="O805" s="389"/>
      <c r="P805" s="389"/>
      <c r="Q805" s="389"/>
      <c r="R805" s="389"/>
      <c r="S805" s="389"/>
      <c r="T805" s="389"/>
      <c r="U805" s="389"/>
      <c r="V805" s="389"/>
      <c r="W805" s="389"/>
      <c r="X805" s="390"/>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6"/>
        <v>2</v>
      </c>
    </row>
    <row r="806" spans="1:51" ht="24.75" customHeight="1" x14ac:dyDescent="0.15">
      <c r="A806" s="539"/>
      <c r="B806" s="752"/>
      <c r="C806" s="752"/>
      <c r="D806" s="752"/>
      <c r="E806" s="752"/>
      <c r="F806" s="753"/>
      <c r="G806" s="334"/>
      <c r="H806" s="335"/>
      <c r="I806" s="335"/>
      <c r="J806" s="335"/>
      <c r="K806" s="336"/>
      <c r="L806" s="384"/>
      <c r="M806" s="389"/>
      <c r="N806" s="389"/>
      <c r="O806" s="389"/>
      <c r="P806" s="389"/>
      <c r="Q806" s="389"/>
      <c r="R806" s="389"/>
      <c r="S806" s="389"/>
      <c r="T806" s="389"/>
      <c r="U806" s="389"/>
      <c r="V806" s="389"/>
      <c r="W806" s="389"/>
      <c r="X806" s="390"/>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6"/>
        <v>2</v>
      </c>
    </row>
    <row r="807" spans="1:51" ht="24.75" customHeight="1" x14ac:dyDescent="0.15">
      <c r="A807" s="539"/>
      <c r="B807" s="752"/>
      <c r="C807" s="752"/>
      <c r="D807" s="752"/>
      <c r="E807" s="752"/>
      <c r="F807" s="753"/>
      <c r="G807" s="334"/>
      <c r="H807" s="335"/>
      <c r="I807" s="335"/>
      <c r="J807" s="335"/>
      <c r="K807" s="336"/>
      <c r="L807" s="384"/>
      <c r="M807" s="389"/>
      <c r="N807" s="389"/>
      <c r="O807" s="389"/>
      <c r="P807" s="389"/>
      <c r="Q807" s="389"/>
      <c r="R807" s="389"/>
      <c r="S807" s="389"/>
      <c r="T807" s="389"/>
      <c r="U807" s="389"/>
      <c r="V807" s="389"/>
      <c r="W807" s="389"/>
      <c r="X807" s="390"/>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6"/>
        <v>2</v>
      </c>
    </row>
    <row r="808" spans="1:51" ht="24.75" customHeight="1" x14ac:dyDescent="0.15">
      <c r="A808" s="539"/>
      <c r="B808" s="752"/>
      <c r="C808" s="752"/>
      <c r="D808" s="752"/>
      <c r="E808" s="752"/>
      <c r="F808" s="753"/>
      <c r="G808" s="334"/>
      <c r="H808" s="335"/>
      <c r="I808" s="335"/>
      <c r="J808" s="335"/>
      <c r="K808" s="336"/>
      <c r="L808" s="384"/>
      <c r="M808" s="389"/>
      <c r="N808" s="389"/>
      <c r="O808" s="389"/>
      <c r="P808" s="389"/>
      <c r="Q808" s="389"/>
      <c r="R808" s="389"/>
      <c r="S808" s="389"/>
      <c r="T808" s="389"/>
      <c r="U808" s="389"/>
      <c r="V808" s="389"/>
      <c r="W808" s="389"/>
      <c r="X808" s="390"/>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6"/>
        <v>2</v>
      </c>
    </row>
    <row r="809" spans="1:51" ht="24.75" customHeight="1" x14ac:dyDescent="0.15">
      <c r="A809" s="539"/>
      <c r="B809" s="752"/>
      <c r="C809" s="752"/>
      <c r="D809" s="752"/>
      <c r="E809" s="752"/>
      <c r="F809" s="753"/>
      <c r="G809" s="334"/>
      <c r="H809" s="335"/>
      <c r="I809" s="335"/>
      <c r="J809" s="335"/>
      <c r="K809" s="336"/>
      <c r="L809" s="384"/>
      <c r="M809" s="389"/>
      <c r="N809" s="389"/>
      <c r="O809" s="389"/>
      <c r="P809" s="389"/>
      <c r="Q809" s="389"/>
      <c r="R809" s="389"/>
      <c r="S809" s="389"/>
      <c r="T809" s="389"/>
      <c r="U809" s="389"/>
      <c r="V809" s="389"/>
      <c r="W809" s="389"/>
      <c r="X809" s="390"/>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6"/>
        <v>2</v>
      </c>
    </row>
    <row r="810" spans="1:51" ht="24.75" customHeight="1" x14ac:dyDescent="0.15">
      <c r="A810" s="539"/>
      <c r="B810" s="752"/>
      <c r="C810" s="752"/>
      <c r="D810" s="752"/>
      <c r="E810" s="752"/>
      <c r="F810" s="753"/>
      <c r="G810" s="334"/>
      <c r="H810" s="335"/>
      <c r="I810" s="335"/>
      <c r="J810" s="335"/>
      <c r="K810" s="336"/>
      <c r="L810" s="384"/>
      <c r="M810" s="389"/>
      <c r="N810" s="389"/>
      <c r="O810" s="389"/>
      <c r="P810" s="389"/>
      <c r="Q810" s="389"/>
      <c r="R810" s="389"/>
      <c r="S810" s="389"/>
      <c r="T810" s="389"/>
      <c r="U810" s="389"/>
      <c r="V810" s="389"/>
      <c r="W810" s="389"/>
      <c r="X810" s="390"/>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6"/>
        <v>2</v>
      </c>
    </row>
    <row r="811" spans="1:51" ht="24.75" customHeight="1" x14ac:dyDescent="0.15">
      <c r="A811" s="539"/>
      <c r="B811" s="752"/>
      <c r="C811" s="752"/>
      <c r="D811" s="752"/>
      <c r="E811" s="752"/>
      <c r="F811" s="753"/>
      <c r="G811" s="334"/>
      <c r="H811" s="335"/>
      <c r="I811" s="335"/>
      <c r="J811" s="335"/>
      <c r="K811" s="336"/>
      <c r="L811" s="384"/>
      <c r="M811" s="389"/>
      <c r="N811" s="389"/>
      <c r="O811" s="389"/>
      <c r="P811" s="389"/>
      <c r="Q811" s="389"/>
      <c r="R811" s="389"/>
      <c r="S811" s="389"/>
      <c r="T811" s="389"/>
      <c r="U811" s="389"/>
      <c r="V811" s="389"/>
      <c r="W811" s="389"/>
      <c r="X811" s="390"/>
      <c r="Y811" s="381"/>
      <c r="Z811" s="382"/>
      <c r="AA811" s="382"/>
      <c r="AB811" s="388"/>
      <c r="AC811" s="334"/>
      <c r="AD811" s="335"/>
      <c r="AE811" s="335"/>
      <c r="AF811" s="335"/>
      <c r="AG811" s="336"/>
      <c r="AH811" s="564"/>
      <c r="AI811" s="565"/>
      <c r="AJ811" s="565"/>
      <c r="AK811" s="565"/>
      <c r="AL811" s="565"/>
      <c r="AM811" s="565"/>
      <c r="AN811" s="565"/>
      <c r="AO811" s="565"/>
      <c r="AP811" s="565"/>
      <c r="AQ811" s="565"/>
      <c r="AR811" s="565"/>
      <c r="AS811" s="565"/>
      <c r="AT811" s="566"/>
      <c r="AU811" s="381"/>
      <c r="AV811" s="382"/>
      <c r="AW811" s="382"/>
      <c r="AX811" s="383"/>
      <c r="AY811">
        <f t="shared" si="116"/>
        <v>2</v>
      </c>
    </row>
    <row r="812" spans="1:51" ht="24.75" customHeight="1" x14ac:dyDescent="0.15">
      <c r="A812" s="539"/>
      <c r="B812" s="752"/>
      <c r="C812" s="752"/>
      <c r="D812" s="752"/>
      <c r="E812" s="752"/>
      <c r="F812" s="753"/>
      <c r="G812" s="394" t="s">
        <v>20</v>
      </c>
      <c r="H812" s="395"/>
      <c r="I812" s="395"/>
      <c r="J812" s="395"/>
      <c r="K812" s="395"/>
      <c r="L812" s="396"/>
      <c r="M812" s="397"/>
      <c r="N812" s="397"/>
      <c r="O812" s="397"/>
      <c r="P812" s="397"/>
      <c r="Q812" s="397"/>
      <c r="R812" s="397"/>
      <c r="S812" s="397"/>
      <c r="T812" s="397"/>
      <c r="U812" s="397"/>
      <c r="V812" s="397"/>
      <c r="W812" s="397"/>
      <c r="X812" s="398"/>
      <c r="Y812" s="399">
        <f>SUM(Y802:AB811)</f>
        <v>3</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6"/>
        <v>2</v>
      </c>
    </row>
    <row r="813" spans="1:51" ht="24.75" hidden="1" customHeight="1" x14ac:dyDescent="0.15">
      <c r="A813" s="539"/>
      <c r="B813" s="752"/>
      <c r="C813" s="752"/>
      <c r="D813" s="752"/>
      <c r="E813" s="752"/>
      <c r="F813" s="753"/>
      <c r="G813" s="423" t="s">
        <v>242</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243</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39"/>
      <c r="B814" s="752"/>
      <c r="C814" s="752"/>
      <c r="D814" s="752"/>
      <c r="E814" s="752"/>
      <c r="F814" s="753"/>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39"/>
      <c r="B815" s="752"/>
      <c r="C815" s="752"/>
      <c r="D815" s="752"/>
      <c r="E815" s="752"/>
      <c r="F815" s="753"/>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0"/>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7">$AY$813</f>
        <v>0</v>
      </c>
    </row>
    <row r="816" spans="1:51" ht="24.75" hidden="1" customHeight="1" x14ac:dyDescent="0.15">
      <c r="A816" s="539"/>
      <c r="B816" s="752"/>
      <c r="C816" s="752"/>
      <c r="D816" s="752"/>
      <c r="E816" s="752"/>
      <c r="F816" s="753"/>
      <c r="G816" s="334"/>
      <c r="H816" s="335"/>
      <c r="I816" s="335"/>
      <c r="J816" s="335"/>
      <c r="K816" s="336"/>
      <c r="L816" s="384"/>
      <c r="M816" s="389"/>
      <c r="N816" s="389"/>
      <c r="O816" s="389"/>
      <c r="P816" s="389"/>
      <c r="Q816" s="389"/>
      <c r="R816" s="389"/>
      <c r="S816" s="389"/>
      <c r="T816" s="389"/>
      <c r="U816" s="389"/>
      <c r="V816" s="389"/>
      <c r="W816" s="389"/>
      <c r="X816" s="390"/>
      <c r="Y816" s="381"/>
      <c r="Z816" s="382"/>
      <c r="AA816" s="382"/>
      <c r="AB816" s="388"/>
      <c r="AC816" s="334"/>
      <c r="AD816" s="335"/>
      <c r="AE816" s="335"/>
      <c r="AF816" s="335"/>
      <c r="AG816" s="336"/>
      <c r="AH816" s="384"/>
      <c r="AI816" s="389"/>
      <c r="AJ816" s="389"/>
      <c r="AK816" s="389"/>
      <c r="AL816" s="389"/>
      <c r="AM816" s="389"/>
      <c r="AN816" s="389"/>
      <c r="AO816" s="389"/>
      <c r="AP816" s="389"/>
      <c r="AQ816" s="389"/>
      <c r="AR816" s="389"/>
      <c r="AS816" s="389"/>
      <c r="AT816" s="390"/>
      <c r="AU816" s="381"/>
      <c r="AV816" s="382"/>
      <c r="AW816" s="382"/>
      <c r="AX816" s="383"/>
      <c r="AY816">
        <f t="shared" si="117"/>
        <v>0</v>
      </c>
    </row>
    <row r="817" spans="1:51" ht="24.75" hidden="1" customHeight="1" x14ac:dyDescent="0.15">
      <c r="A817" s="539"/>
      <c r="B817" s="752"/>
      <c r="C817" s="752"/>
      <c r="D817" s="752"/>
      <c r="E817" s="752"/>
      <c r="F817" s="753"/>
      <c r="G817" s="334"/>
      <c r="H817" s="335"/>
      <c r="I817" s="335"/>
      <c r="J817" s="335"/>
      <c r="K817" s="336"/>
      <c r="L817" s="384"/>
      <c r="M817" s="389"/>
      <c r="N817" s="389"/>
      <c r="O817" s="389"/>
      <c r="P817" s="389"/>
      <c r="Q817" s="389"/>
      <c r="R817" s="389"/>
      <c r="S817" s="389"/>
      <c r="T817" s="389"/>
      <c r="U817" s="389"/>
      <c r="V817" s="389"/>
      <c r="W817" s="389"/>
      <c r="X817" s="390"/>
      <c r="Y817" s="381"/>
      <c r="Z817" s="382"/>
      <c r="AA817" s="382"/>
      <c r="AB817" s="388"/>
      <c r="AC817" s="334"/>
      <c r="AD817" s="335"/>
      <c r="AE817" s="335"/>
      <c r="AF817" s="335"/>
      <c r="AG817" s="336"/>
      <c r="AH817" s="384"/>
      <c r="AI817" s="389"/>
      <c r="AJ817" s="389"/>
      <c r="AK817" s="389"/>
      <c r="AL817" s="389"/>
      <c r="AM817" s="389"/>
      <c r="AN817" s="389"/>
      <c r="AO817" s="389"/>
      <c r="AP817" s="389"/>
      <c r="AQ817" s="389"/>
      <c r="AR817" s="389"/>
      <c r="AS817" s="389"/>
      <c r="AT817" s="390"/>
      <c r="AU817" s="381"/>
      <c r="AV817" s="382"/>
      <c r="AW817" s="382"/>
      <c r="AX817" s="383"/>
      <c r="AY817">
        <f t="shared" si="117"/>
        <v>0</v>
      </c>
    </row>
    <row r="818" spans="1:51" ht="24.75" hidden="1" customHeight="1" x14ac:dyDescent="0.15">
      <c r="A818" s="539"/>
      <c r="B818" s="752"/>
      <c r="C818" s="752"/>
      <c r="D818" s="752"/>
      <c r="E818" s="752"/>
      <c r="F818" s="753"/>
      <c r="G818" s="334"/>
      <c r="H818" s="335"/>
      <c r="I818" s="335"/>
      <c r="J818" s="335"/>
      <c r="K818" s="336"/>
      <c r="L818" s="384"/>
      <c r="M818" s="389"/>
      <c r="N818" s="389"/>
      <c r="O818" s="389"/>
      <c r="P818" s="389"/>
      <c r="Q818" s="389"/>
      <c r="R818" s="389"/>
      <c r="S818" s="389"/>
      <c r="T818" s="389"/>
      <c r="U818" s="389"/>
      <c r="V818" s="389"/>
      <c r="W818" s="389"/>
      <c r="X818" s="390"/>
      <c r="Y818" s="381"/>
      <c r="Z818" s="382"/>
      <c r="AA818" s="382"/>
      <c r="AB818" s="388"/>
      <c r="AC818" s="334"/>
      <c r="AD818" s="335"/>
      <c r="AE818" s="335"/>
      <c r="AF818" s="335"/>
      <c r="AG818" s="336"/>
      <c r="AH818" s="384"/>
      <c r="AI818" s="389"/>
      <c r="AJ818" s="389"/>
      <c r="AK818" s="389"/>
      <c r="AL818" s="389"/>
      <c r="AM818" s="389"/>
      <c r="AN818" s="389"/>
      <c r="AO818" s="389"/>
      <c r="AP818" s="389"/>
      <c r="AQ818" s="389"/>
      <c r="AR818" s="389"/>
      <c r="AS818" s="389"/>
      <c r="AT818" s="390"/>
      <c r="AU818" s="381"/>
      <c r="AV818" s="382"/>
      <c r="AW818" s="382"/>
      <c r="AX818" s="383"/>
      <c r="AY818">
        <f t="shared" si="117"/>
        <v>0</v>
      </c>
    </row>
    <row r="819" spans="1:51" ht="24.75" hidden="1" customHeight="1" x14ac:dyDescent="0.15">
      <c r="A819" s="539"/>
      <c r="B819" s="752"/>
      <c r="C819" s="752"/>
      <c r="D819" s="752"/>
      <c r="E819" s="752"/>
      <c r="F819" s="753"/>
      <c r="G819" s="334"/>
      <c r="H819" s="335"/>
      <c r="I819" s="335"/>
      <c r="J819" s="335"/>
      <c r="K819" s="336"/>
      <c r="L819" s="384"/>
      <c r="M819" s="389"/>
      <c r="N819" s="389"/>
      <c r="O819" s="389"/>
      <c r="P819" s="389"/>
      <c r="Q819" s="389"/>
      <c r="R819" s="389"/>
      <c r="S819" s="389"/>
      <c r="T819" s="389"/>
      <c r="U819" s="389"/>
      <c r="V819" s="389"/>
      <c r="W819" s="389"/>
      <c r="X819" s="390"/>
      <c r="Y819" s="381"/>
      <c r="Z819" s="382"/>
      <c r="AA819" s="382"/>
      <c r="AB819" s="388"/>
      <c r="AC819" s="334"/>
      <c r="AD819" s="335"/>
      <c r="AE819" s="335"/>
      <c r="AF819" s="335"/>
      <c r="AG819" s="336"/>
      <c r="AH819" s="384"/>
      <c r="AI819" s="389"/>
      <c r="AJ819" s="389"/>
      <c r="AK819" s="389"/>
      <c r="AL819" s="389"/>
      <c r="AM819" s="389"/>
      <c r="AN819" s="389"/>
      <c r="AO819" s="389"/>
      <c r="AP819" s="389"/>
      <c r="AQ819" s="389"/>
      <c r="AR819" s="389"/>
      <c r="AS819" s="389"/>
      <c r="AT819" s="390"/>
      <c r="AU819" s="381"/>
      <c r="AV819" s="382"/>
      <c r="AW819" s="382"/>
      <c r="AX819" s="383"/>
      <c r="AY819">
        <f t="shared" si="117"/>
        <v>0</v>
      </c>
    </row>
    <row r="820" spans="1:51" ht="24.75" hidden="1" customHeight="1" x14ac:dyDescent="0.15">
      <c r="A820" s="539"/>
      <c r="B820" s="752"/>
      <c r="C820" s="752"/>
      <c r="D820" s="752"/>
      <c r="E820" s="752"/>
      <c r="F820" s="753"/>
      <c r="G820" s="334"/>
      <c r="H820" s="335"/>
      <c r="I820" s="335"/>
      <c r="J820" s="335"/>
      <c r="K820" s="336"/>
      <c r="L820" s="384"/>
      <c r="M820" s="389"/>
      <c r="N820" s="389"/>
      <c r="O820" s="389"/>
      <c r="P820" s="389"/>
      <c r="Q820" s="389"/>
      <c r="R820" s="389"/>
      <c r="S820" s="389"/>
      <c r="T820" s="389"/>
      <c r="U820" s="389"/>
      <c r="V820" s="389"/>
      <c r="W820" s="389"/>
      <c r="X820" s="390"/>
      <c r="Y820" s="381"/>
      <c r="Z820" s="382"/>
      <c r="AA820" s="382"/>
      <c r="AB820" s="388"/>
      <c r="AC820" s="334"/>
      <c r="AD820" s="335"/>
      <c r="AE820" s="335"/>
      <c r="AF820" s="335"/>
      <c r="AG820" s="336"/>
      <c r="AH820" s="384"/>
      <c r="AI820" s="389"/>
      <c r="AJ820" s="389"/>
      <c r="AK820" s="389"/>
      <c r="AL820" s="389"/>
      <c r="AM820" s="389"/>
      <c r="AN820" s="389"/>
      <c r="AO820" s="389"/>
      <c r="AP820" s="389"/>
      <c r="AQ820" s="389"/>
      <c r="AR820" s="389"/>
      <c r="AS820" s="389"/>
      <c r="AT820" s="390"/>
      <c r="AU820" s="381"/>
      <c r="AV820" s="382"/>
      <c r="AW820" s="382"/>
      <c r="AX820" s="383"/>
      <c r="AY820">
        <f t="shared" si="117"/>
        <v>0</v>
      </c>
    </row>
    <row r="821" spans="1:51" ht="24.75" hidden="1" customHeight="1" x14ac:dyDescent="0.15">
      <c r="A821" s="539"/>
      <c r="B821" s="752"/>
      <c r="C821" s="752"/>
      <c r="D821" s="752"/>
      <c r="E821" s="752"/>
      <c r="F821" s="753"/>
      <c r="G821" s="334"/>
      <c r="H821" s="335"/>
      <c r="I821" s="335"/>
      <c r="J821" s="335"/>
      <c r="K821" s="336"/>
      <c r="L821" s="384"/>
      <c r="M821" s="389"/>
      <c r="N821" s="389"/>
      <c r="O821" s="389"/>
      <c r="P821" s="389"/>
      <c r="Q821" s="389"/>
      <c r="R821" s="389"/>
      <c r="S821" s="389"/>
      <c r="T821" s="389"/>
      <c r="U821" s="389"/>
      <c r="V821" s="389"/>
      <c r="W821" s="389"/>
      <c r="X821" s="390"/>
      <c r="Y821" s="381"/>
      <c r="Z821" s="382"/>
      <c r="AA821" s="382"/>
      <c r="AB821" s="388"/>
      <c r="AC821" s="334"/>
      <c r="AD821" s="335"/>
      <c r="AE821" s="335"/>
      <c r="AF821" s="335"/>
      <c r="AG821" s="336"/>
      <c r="AH821" s="384"/>
      <c r="AI821" s="389"/>
      <c r="AJ821" s="389"/>
      <c r="AK821" s="389"/>
      <c r="AL821" s="389"/>
      <c r="AM821" s="389"/>
      <c r="AN821" s="389"/>
      <c r="AO821" s="389"/>
      <c r="AP821" s="389"/>
      <c r="AQ821" s="389"/>
      <c r="AR821" s="389"/>
      <c r="AS821" s="389"/>
      <c r="AT821" s="390"/>
      <c r="AU821" s="381"/>
      <c r="AV821" s="382"/>
      <c r="AW821" s="382"/>
      <c r="AX821" s="383"/>
      <c r="AY821">
        <f t="shared" si="117"/>
        <v>0</v>
      </c>
    </row>
    <row r="822" spans="1:51" ht="24.75" hidden="1" customHeight="1" x14ac:dyDescent="0.15">
      <c r="A822" s="539"/>
      <c r="B822" s="752"/>
      <c r="C822" s="752"/>
      <c r="D822" s="752"/>
      <c r="E822" s="752"/>
      <c r="F822" s="753"/>
      <c r="G822" s="334"/>
      <c r="H822" s="335"/>
      <c r="I822" s="335"/>
      <c r="J822" s="335"/>
      <c r="K822" s="336"/>
      <c r="L822" s="384"/>
      <c r="M822" s="389"/>
      <c r="N822" s="389"/>
      <c r="O822" s="389"/>
      <c r="P822" s="389"/>
      <c r="Q822" s="389"/>
      <c r="R822" s="389"/>
      <c r="S822" s="389"/>
      <c r="T822" s="389"/>
      <c r="U822" s="389"/>
      <c r="V822" s="389"/>
      <c r="W822" s="389"/>
      <c r="X822" s="390"/>
      <c r="Y822" s="381"/>
      <c r="Z822" s="382"/>
      <c r="AA822" s="382"/>
      <c r="AB822" s="388"/>
      <c r="AC822" s="334"/>
      <c r="AD822" s="335"/>
      <c r="AE822" s="335"/>
      <c r="AF822" s="335"/>
      <c r="AG822" s="336"/>
      <c r="AH822" s="384"/>
      <c r="AI822" s="389"/>
      <c r="AJ822" s="389"/>
      <c r="AK822" s="389"/>
      <c r="AL822" s="389"/>
      <c r="AM822" s="389"/>
      <c r="AN822" s="389"/>
      <c r="AO822" s="389"/>
      <c r="AP822" s="389"/>
      <c r="AQ822" s="389"/>
      <c r="AR822" s="389"/>
      <c r="AS822" s="389"/>
      <c r="AT822" s="390"/>
      <c r="AU822" s="381"/>
      <c r="AV822" s="382"/>
      <c r="AW822" s="382"/>
      <c r="AX822" s="383"/>
      <c r="AY822">
        <f t="shared" si="117"/>
        <v>0</v>
      </c>
    </row>
    <row r="823" spans="1:51" ht="24.75" hidden="1" customHeight="1" x14ac:dyDescent="0.15">
      <c r="A823" s="539"/>
      <c r="B823" s="752"/>
      <c r="C823" s="752"/>
      <c r="D823" s="752"/>
      <c r="E823" s="752"/>
      <c r="F823" s="753"/>
      <c r="G823" s="334"/>
      <c r="H823" s="335"/>
      <c r="I823" s="335"/>
      <c r="J823" s="335"/>
      <c r="K823" s="336"/>
      <c r="L823" s="384"/>
      <c r="M823" s="389"/>
      <c r="N823" s="389"/>
      <c r="O823" s="389"/>
      <c r="P823" s="389"/>
      <c r="Q823" s="389"/>
      <c r="R823" s="389"/>
      <c r="S823" s="389"/>
      <c r="T823" s="389"/>
      <c r="U823" s="389"/>
      <c r="V823" s="389"/>
      <c r="W823" s="389"/>
      <c r="X823" s="390"/>
      <c r="Y823" s="381"/>
      <c r="Z823" s="382"/>
      <c r="AA823" s="382"/>
      <c r="AB823" s="388"/>
      <c r="AC823" s="334"/>
      <c r="AD823" s="335"/>
      <c r="AE823" s="335"/>
      <c r="AF823" s="335"/>
      <c r="AG823" s="336"/>
      <c r="AH823" s="384"/>
      <c r="AI823" s="389"/>
      <c r="AJ823" s="389"/>
      <c r="AK823" s="389"/>
      <c r="AL823" s="389"/>
      <c r="AM823" s="389"/>
      <c r="AN823" s="389"/>
      <c r="AO823" s="389"/>
      <c r="AP823" s="389"/>
      <c r="AQ823" s="389"/>
      <c r="AR823" s="389"/>
      <c r="AS823" s="389"/>
      <c r="AT823" s="390"/>
      <c r="AU823" s="381"/>
      <c r="AV823" s="382"/>
      <c r="AW823" s="382"/>
      <c r="AX823" s="383"/>
      <c r="AY823">
        <f t="shared" si="117"/>
        <v>0</v>
      </c>
    </row>
    <row r="824" spans="1:51" ht="24.75" hidden="1" customHeight="1" x14ac:dyDescent="0.15">
      <c r="A824" s="539"/>
      <c r="B824" s="752"/>
      <c r="C824" s="752"/>
      <c r="D824" s="752"/>
      <c r="E824" s="752"/>
      <c r="F824" s="753"/>
      <c r="G824" s="334"/>
      <c r="H824" s="335"/>
      <c r="I824" s="335"/>
      <c r="J824" s="335"/>
      <c r="K824" s="336"/>
      <c r="L824" s="384"/>
      <c r="M824" s="389"/>
      <c r="N824" s="389"/>
      <c r="O824" s="389"/>
      <c r="P824" s="389"/>
      <c r="Q824" s="389"/>
      <c r="R824" s="389"/>
      <c r="S824" s="389"/>
      <c r="T824" s="389"/>
      <c r="U824" s="389"/>
      <c r="V824" s="389"/>
      <c r="W824" s="389"/>
      <c r="X824" s="390"/>
      <c r="Y824" s="381"/>
      <c r="Z824" s="382"/>
      <c r="AA824" s="382"/>
      <c r="AB824" s="388"/>
      <c r="AC824" s="334"/>
      <c r="AD824" s="335"/>
      <c r="AE824" s="335"/>
      <c r="AF824" s="335"/>
      <c r="AG824" s="336"/>
      <c r="AH824" s="384"/>
      <c r="AI824" s="389"/>
      <c r="AJ824" s="389"/>
      <c r="AK824" s="389"/>
      <c r="AL824" s="389"/>
      <c r="AM824" s="389"/>
      <c r="AN824" s="389"/>
      <c r="AO824" s="389"/>
      <c r="AP824" s="389"/>
      <c r="AQ824" s="389"/>
      <c r="AR824" s="389"/>
      <c r="AS824" s="389"/>
      <c r="AT824" s="390"/>
      <c r="AU824" s="381"/>
      <c r="AV824" s="382"/>
      <c r="AW824" s="382"/>
      <c r="AX824" s="383"/>
      <c r="AY824">
        <f t="shared" si="117"/>
        <v>0</v>
      </c>
    </row>
    <row r="825" spans="1:51" ht="24.75" hidden="1" customHeight="1" thickBot="1" x14ac:dyDescent="0.2">
      <c r="A825" s="539"/>
      <c r="B825" s="752"/>
      <c r="C825" s="752"/>
      <c r="D825" s="752"/>
      <c r="E825" s="752"/>
      <c r="F825" s="753"/>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7"/>
        <v>0</v>
      </c>
    </row>
    <row r="826" spans="1:51" ht="24.75" hidden="1" customHeight="1" x14ac:dyDescent="0.15">
      <c r="A826" s="539"/>
      <c r="B826" s="752"/>
      <c r="C826" s="752"/>
      <c r="D826" s="752"/>
      <c r="E826" s="752"/>
      <c r="F826" s="753"/>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39"/>
      <c r="B827" s="752"/>
      <c r="C827" s="752"/>
      <c r="D827" s="752"/>
      <c r="E827" s="752"/>
      <c r="F827" s="753"/>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39"/>
      <c r="B828" s="752"/>
      <c r="C828" s="752"/>
      <c r="D828" s="752"/>
      <c r="E828" s="752"/>
      <c r="F828" s="753"/>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0"/>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8">$AY$826</f>
        <v>0</v>
      </c>
    </row>
    <row r="829" spans="1:51" ht="24.75" hidden="1" customHeight="1" x14ac:dyDescent="0.15">
      <c r="A829" s="539"/>
      <c r="B829" s="752"/>
      <c r="C829" s="752"/>
      <c r="D829" s="752"/>
      <c r="E829" s="752"/>
      <c r="F829" s="753"/>
      <c r="G829" s="334"/>
      <c r="H829" s="335"/>
      <c r="I829" s="335"/>
      <c r="J829" s="335"/>
      <c r="K829" s="336"/>
      <c r="L829" s="384"/>
      <c r="M829" s="389"/>
      <c r="N829" s="389"/>
      <c r="O829" s="389"/>
      <c r="P829" s="389"/>
      <c r="Q829" s="389"/>
      <c r="R829" s="389"/>
      <c r="S829" s="389"/>
      <c r="T829" s="389"/>
      <c r="U829" s="389"/>
      <c r="V829" s="389"/>
      <c r="W829" s="389"/>
      <c r="X829" s="390"/>
      <c r="Y829" s="381"/>
      <c r="Z829" s="382"/>
      <c r="AA829" s="382"/>
      <c r="AB829" s="388"/>
      <c r="AC829" s="334"/>
      <c r="AD829" s="335"/>
      <c r="AE829" s="335"/>
      <c r="AF829" s="335"/>
      <c r="AG829" s="336"/>
      <c r="AH829" s="384"/>
      <c r="AI829" s="389"/>
      <c r="AJ829" s="389"/>
      <c r="AK829" s="389"/>
      <c r="AL829" s="389"/>
      <c r="AM829" s="389"/>
      <c r="AN829" s="389"/>
      <c r="AO829" s="389"/>
      <c r="AP829" s="389"/>
      <c r="AQ829" s="389"/>
      <c r="AR829" s="389"/>
      <c r="AS829" s="389"/>
      <c r="AT829" s="390"/>
      <c r="AU829" s="381"/>
      <c r="AV829" s="382"/>
      <c r="AW829" s="382"/>
      <c r="AX829" s="383"/>
      <c r="AY829">
        <f t="shared" si="118"/>
        <v>0</v>
      </c>
    </row>
    <row r="830" spans="1:51" ht="24.75" hidden="1" customHeight="1" x14ac:dyDescent="0.15">
      <c r="A830" s="539"/>
      <c r="B830" s="752"/>
      <c r="C830" s="752"/>
      <c r="D830" s="752"/>
      <c r="E830" s="752"/>
      <c r="F830" s="753"/>
      <c r="G830" s="334"/>
      <c r="H830" s="335"/>
      <c r="I830" s="335"/>
      <c r="J830" s="335"/>
      <c r="K830" s="336"/>
      <c r="L830" s="384"/>
      <c r="M830" s="389"/>
      <c r="N830" s="389"/>
      <c r="O830" s="389"/>
      <c r="P830" s="389"/>
      <c r="Q830" s="389"/>
      <c r="R830" s="389"/>
      <c r="S830" s="389"/>
      <c r="T830" s="389"/>
      <c r="U830" s="389"/>
      <c r="V830" s="389"/>
      <c r="W830" s="389"/>
      <c r="X830" s="390"/>
      <c r="Y830" s="381"/>
      <c r="Z830" s="382"/>
      <c r="AA830" s="382"/>
      <c r="AB830" s="388"/>
      <c r="AC830" s="334"/>
      <c r="AD830" s="335"/>
      <c r="AE830" s="335"/>
      <c r="AF830" s="335"/>
      <c r="AG830" s="336"/>
      <c r="AH830" s="384"/>
      <c r="AI830" s="389"/>
      <c r="AJ830" s="389"/>
      <c r="AK830" s="389"/>
      <c r="AL830" s="389"/>
      <c r="AM830" s="389"/>
      <c r="AN830" s="389"/>
      <c r="AO830" s="389"/>
      <c r="AP830" s="389"/>
      <c r="AQ830" s="389"/>
      <c r="AR830" s="389"/>
      <c r="AS830" s="389"/>
      <c r="AT830" s="390"/>
      <c r="AU830" s="381"/>
      <c r="AV830" s="382"/>
      <c r="AW830" s="382"/>
      <c r="AX830" s="383"/>
      <c r="AY830">
        <f t="shared" si="118"/>
        <v>0</v>
      </c>
    </row>
    <row r="831" spans="1:51" ht="24.75" hidden="1" customHeight="1" x14ac:dyDescent="0.15">
      <c r="A831" s="539"/>
      <c r="B831" s="752"/>
      <c r="C831" s="752"/>
      <c r="D831" s="752"/>
      <c r="E831" s="752"/>
      <c r="F831" s="753"/>
      <c r="G831" s="334"/>
      <c r="H831" s="335"/>
      <c r="I831" s="335"/>
      <c r="J831" s="335"/>
      <c r="K831" s="336"/>
      <c r="L831" s="384"/>
      <c r="M831" s="389"/>
      <c r="N831" s="389"/>
      <c r="O831" s="389"/>
      <c r="P831" s="389"/>
      <c r="Q831" s="389"/>
      <c r="R831" s="389"/>
      <c r="S831" s="389"/>
      <c r="T831" s="389"/>
      <c r="U831" s="389"/>
      <c r="V831" s="389"/>
      <c r="W831" s="389"/>
      <c r="X831" s="390"/>
      <c r="Y831" s="381"/>
      <c r="Z831" s="382"/>
      <c r="AA831" s="382"/>
      <c r="AB831" s="388"/>
      <c r="AC831" s="334"/>
      <c r="AD831" s="335"/>
      <c r="AE831" s="335"/>
      <c r="AF831" s="335"/>
      <c r="AG831" s="336"/>
      <c r="AH831" s="384"/>
      <c r="AI831" s="389"/>
      <c r="AJ831" s="389"/>
      <c r="AK831" s="389"/>
      <c r="AL831" s="389"/>
      <c r="AM831" s="389"/>
      <c r="AN831" s="389"/>
      <c r="AO831" s="389"/>
      <c r="AP831" s="389"/>
      <c r="AQ831" s="389"/>
      <c r="AR831" s="389"/>
      <c r="AS831" s="389"/>
      <c r="AT831" s="390"/>
      <c r="AU831" s="381"/>
      <c r="AV831" s="382"/>
      <c r="AW831" s="382"/>
      <c r="AX831" s="383"/>
      <c r="AY831">
        <f t="shared" si="118"/>
        <v>0</v>
      </c>
    </row>
    <row r="832" spans="1:51" ht="24.75" hidden="1" customHeight="1" x14ac:dyDescent="0.15">
      <c r="A832" s="539"/>
      <c r="B832" s="752"/>
      <c r="C832" s="752"/>
      <c r="D832" s="752"/>
      <c r="E832" s="752"/>
      <c r="F832" s="753"/>
      <c r="G832" s="334"/>
      <c r="H832" s="335"/>
      <c r="I832" s="335"/>
      <c r="J832" s="335"/>
      <c r="K832" s="336"/>
      <c r="L832" s="384"/>
      <c r="M832" s="389"/>
      <c r="N832" s="389"/>
      <c r="O832" s="389"/>
      <c r="P832" s="389"/>
      <c r="Q832" s="389"/>
      <c r="R832" s="389"/>
      <c r="S832" s="389"/>
      <c r="T832" s="389"/>
      <c r="U832" s="389"/>
      <c r="V832" s="389"/>
      <c r="W832" s="389"/>
      <c r="X832" s="390"/>
      <c r="Y832" s="381"/>
      <c r="Z832" s="382"/>
      <c r="AA832" s="382"/>
      <c r="AB832" s="388"/>
      <c r="AC832" s="334"/>
      <c r="AD832" s="335"/>
      <c r="AE832" s="335"/>
      <c r="AF832" s="335"/>
      <c r="AG832" s="336"/>
      <c r="AH832" s="384"/>
      <c r="AI832" s="389"/>
      <c r="AJ832" s="389"/>
      <c r="AK832" s="389"/>
      <c r="AL832" s="389"/>
      <c r="AM832" s="389"/>
      <c r="AN832" s="389"/>
      <c r="AO832" s="389"/>
      <c r="AP832" s="389"/>
      <c r="AQ832" s="389"/>
      <c r="AR832" s="389"/>
      <c r="AS832" s="389"/>
      <c r="AT832" s="390"/>
      <c r="AU832" s="381"/>
      <c r="AV832" s="382"/>
      <c r="AW832" s="382"/>
      <c r="AX832" s="383"/>
      <c r="AY832">
        <f t="shared" si="118"/>
        <v>0</v>
      </c>
    </row>
    <row r="833" spans="1:51" ht="24.75" hidden="1" customHeight="1" x14ac:dyDescent="0.15">
      <c r="A833" s="539"/>
      <c r="B833" s="752"/>
      <c r="C833" s="752"/>
      <c r="D833" s="752"/>
      <c r="E833" s="752"/>
      <c r="F833" s="753"/>
      <c r="G833" s="334"/>
      <c r="H833" s="335"/>
      <c r="I833" s="335"/>
      <c r="J833" s="335"/>
      <c r="K833" s="336"/>
      <c r="L833" s="384"/>
      <c r="M833" s="389"/>
      <c r="N833" s="389"/>
      <c r="O833" s="389"/>
      <c r="P833" s="389"/>
      <c r="Q833" s="389"/>
      <c r="R833" s="389"/>
      <c r="S833" s="389"/>
      <c r="T833" s="389"/>
      <c r="U833" s="389"/>
      <c r="V833" s="389"/>
      <c r="W833" s="389"/>
      <c r="X833" s="390"/>
      <c r="Y833" s="381"/>
      <c r="Z833" s="382"/>
      <c r="AA833" s="382"/>
      <c r="AB833" s="388"/>
      <c r="AC833" s="334"/>
      <c r="AD833" s="335"/>
      <c r="AE833" s="335"/>
      <c r="AF833" s="335"/>
      <c r="AG833" s="336"/>
      <c r="AH833" s="384"/>
      <c r="AI833" s="389"/>
      <c r="AJ833" s="389"/>
      <c r="AK833" s="389"/>
      <c r="AL833" s="389"/>
      <c r="AM833" s="389"/>
      <c r="AN833" s="389"/>
      <c r="AO833" s="389"/>
      <c r="AP833" s="389"/>
      <c r="AQ833" s="389"/>
      <c r="AR833" s="389"/>
      <c r="AS833" s="389"/>
      <c r="AT833" s="390"/>
      <c r="AU833" s="381"/>
      <c r="AV833" s="382"/>
      <c r="AW833" s="382"/>
      <c r="AX833" s="383"/>
      <c r="AY833">
        <f t="shared" si="118"/>
        <v>0</v>
      </c>
    </row>
    <row r="834" spans="1:51" ht="24.75" hidden="1" customHeight="1" x14ac:dyDescent="0.15">
      <c r="A834" s="539"/>
      <c r="B834" s="752"/>
      <c r="C834" s="752"/>
      <c r="D834" s="752"/>
      <c r="E834" s="752"/>
      <c r="F834" s="753"/>
      <c r="G834" s="334"/>
      <c r="H834" s="335"/>
      <c r="I834" s="335"/>
      <c r="J834" s="335"/>
      <c r="K834" s="336"/>
      <c r="L834" s="384"/>
      <c r="M834" s="389"/>
      <c r="N834" s="389"/>
      <c r="O834" s="389"/>
      <c r="P834" s="389"/>
      <c r="Q834" s="389"/>
      <c r="R834" s="389"/>
      <c r="S834" s="389"/>
      <c r="T834" s="389"/>
      <c r="U834" s="389"/>
      <c r="V834" s="389"/>
      <c r="W834" s="389"/>
      <c r="X834" s="390"/>
      <c r="Y834" s="381"/>
      <c r="Z834" s="382"/>
      <c r="AA834" s="382"/>
      <c r="AB834" s="388"/>
      <c r="AC834" s="334"/>
      <c r="AD834" s="335"/>
      <c r="AE834" s="335"/>
      <c r="AF834" s="335"/>
      <c r="AG834" s="336"/>
      <c r="AH834" s="384"/>
      <c r="AI834" s="389"/>
      <c r="AJ834" s="389"/>
      <c r="AK834" s="389"/>
      <c r="AL834" s="389"/>
      <c r="AM834" s="389"/>
      <c r="AN834" s="389"/>
      <c r="AO834" s="389"/>
      <c r="AP834" s="389"/>
      <c r="AQ834" s="389"/>
      <c r="AR834" s="389"/>
      <c r="AS834" s="389"/>
      <c r="AT834" s="390"/>
      <c r="AU834" s="381"/>
      <c r="AV834" s="382"/>
      <c r="AW834" s="382"/>
      <c r="AX834" s="383"/>
      <c r="AY834">
        <f t="shared" si="118"/>
        <v>0</v>
      </c>
    </row>
    <row r="835" spans="1:51" ht="24.75" hidden="1" customHeight="1" x14ac:dyDescent="0.15">
      <c r="A835" s="539"/>
      <c r="B835" s="752"/>
      <c r="C835" s="752"/>
      <c r="D835" s="752"/>
      <c r="E835" s="752"/>
      <c r="F835" s="753"/>
      <c r="G835" s="334"/>
      <c r="H835" s="335"/>
      <c r="I835" s="335"/>
      <c r="J835" s="335"/>
      <c r="K835" s="336"/>
      <c r="L835" s="384"/>
      <c r="M835" s="389"/>
      <c r="N835" s="389"/>
      <c r="O835" s="389"/>
      <c r="P835" s="389"/>
      <c r="Q835" s="389"/>
      <c r="R835" s="389"/>
      <c r="S835" s="389"/>
      <c r="T835" s="389"/>
      <c r="U835" s="389"/>
      <c r="V835" s="389"/>
      <c r="W835" s="389"/>
      <c r="X835" s="390"/>
      <c r="Y835" s="381"/>
      <c r="Z835" s="382"/>
      <c r="AA835" s="382"/>
      <c r="AB835" s="388"/>
      <c r="AC835" s="334"/>
      <c r="AD835" s="335"/>
      <c r="AE835" s="335"/>
      <c r="AF835" s="335"/>
      <c r="AG835" s="336"/>
      <c r="AH835" s="384"/>
      <c r="AI835" s="389"/>
      <c r="AJ835" s="389"/>
      <c r="AK835" s="389"/>
      <c r="AL835" s="389"/>
      <c r="AM835" s="389"/>
      <c r="AN835" s="389"/>
      <c r="AO835" s="389"/>
      <c r="AP835" s="389"/>
      <c r="AQ835" s="389"/>
      <c r="AR835" s="389"/>
      <c r="AS835" s="389"/>
      <c r="AT835" s="390"/>
      <c r="AU835" s="381"/>
      <c r="AV835" s="382"/>
      <c r="AW835" s="382"/>
      <c r="AX835" s="383"/>
      <c r="AY835">
        <f t="shared" si="118"/>
        <v>0</v>
      </c>
    </row>
    <row r="836" spans="1:51" ht="24.75" hidden="1" customHeight="1" x14ac:dyDescent="0.15">
      <c r="A836" s="539"/>
      <c r="B836" s="752"/>
      <c r="C836" s="752"/>
      <c r="D836" s="752"/>
      <c r="E836" s="752"/>
      <c r="F836" s="753"/>
      <c r="G836" s="334"/>
      <c r="H836" s="335"/>
      <c r="I836" s="335"/>
      <c r="J836" s="335"/>
      <c r="K836" s="336"/>
      <c r="L836" s="384"/>
      <c r="M836" s="389"/>
      <c r="N836" s="389"/>
      <c r="O836" s="389"/>
      <c r="P836" s="389"/>
      <c r="Q836" s="389"/>
      <c r="R836" s="389"/>
      <c r="S836" s="389"/>
      <c r="T836" s="389"/>
      <c r="U836" s="389"/>
      <c r="V836" s="389"/>
      <c r="W836" s="389"/>
      <c r="X836" s="390"/>
      <c r="Y836" s="381"/>
      <c r="Z836" s="382"/>
      <c r="AA836" s="382"/>
      <c r="AB836" s="388"/>
      <c r="AC836" s="334"/>
      <c r="AD836" s="335"/>
      <c r="AE836" s="335"/>
      <c r="AF836" s="335"/>
      <c r="AG836" s="336"/>
      <c r="AH836" s="384"/>
      <c r="AI836" s="389"/>
      <c r="AJ836" s="389"/>
      <c r="AK836" s="389"/>
      <c r="AL836" s="389"/>
      <c r="AM836" s="389"/>
      <c r="AN836" s="389"/>
      <c r="AO836" s="389"/>
      <c r="AP836" s="389"/>
      <c r="AQ836" s="389"/>
      <c r="AR836" s="389"/>
      <c r="AS836" s="389"/>
      <c r="AT836" s="390"/>
      <c r="AU836" s="381"/>
      <c r="AV836" s="382"/>
      <c r="AW836" s="382"/>
      <c r="AX836" s="383"/>
      <c r="AY836">
        <f t="shared" si="118"/>
        <v>0</v>
      </c>
    </row>
    <row r="837" spans="1:51" ht="24.75" hidden="1" customHeight="1" x14ac:dyDescent="0.15">
      <c r="A837" s="539"/>
      <c r="B837" s="752"/>
      <c r="C837" s="752"/>
      <c r="D837" s="752"/>
      <c r="E837" s="752"/>
      <c r="F837" s="753"/>
      <c r="G837" s="334"/>
      <c r="H837" s="335"/>
      <c r="I837" s="335"/>
      <c r="J837" s="335"/>
      <c r="K837" s="336"/>
      <c r="L837" s="384"/>
      <c r="M837" s="389"/>
      <c r="N837" s="389"/>
      <c r="O837" s="389"/>
      <c r="P837" s="389"/>
      <c r="Q837" s="389"/>
      <c r="R837" s="389"/>
      <c r="S837" s="389"/>
      <c r="T837" s="389"/>
      <c r="U837" s="389"/>
      <c r="V837" s="389"/>
      <c r="W837" s="389"/>
      <c r="X837" s="390"/>
      <c r="Y837" s="381"/>
      <c r="Z837" s="382"/>
      <c r="AA837" s="382"/>
      <c r="AB837" s="388"/>
      <c r="AC837" s="334"/>
      <c r="AD837" s="335"/>
      <c r="AE837" s="335"/>
      <c r="AF837" s="335"/>
      <c r="AG837" s="336"/>
      <c r="AH837" s="384"/>
      <c r="AI837" s="389"/>
      <c r="AJ837" s="389"/>
      <c r="AK837" s="389"/>
      <c r="AL837" s="389"/>
      <c r="AM837" s="389"/>
      <c r="AN837" s="389"/>
      <c r="AO837" s="389"/>
      <c r="AP837" s="389"/>
      <c r="AQ837" s="389"/>
      <c r="AR837" s="389"/>
      <c r="AS837" s="389"/>
      <c r="AT837" s="390"/>
      <c r="AU837" s="381"/>
      <c r="AV837" s="382"/>
      <c r="AW837" s="382"/>
      <c r="AX837" s="383"/>
      <c r="AY837">
        <f t="shared" si="118"/>
        <v>0</v>
      </c>
    </row>
    <row r="838" spans="1:51" ht="24.75" hidden="1" customHeight="1" x14ac:dyDescent="0.15">
      <c r="A838" s="539"/>
      <c r="B838" s="752"/>
      <c r="C838" s="752"/>
      <c r="D838" s="752"/>
      <c r="E838" s="752"/>
      <c r="F838" s="753"/>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8"/>
        <v>0</v>
      </c>
    </row>
    <row r="839" spans="1:51" ht="24.75"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2" t="s">
        <v>264</v>
      </c>
      <c r="AM839" s="943"/>
      <c r="AN839" s="94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3" t="s">
        <v>221</v>
      </c>
      <c r="K844" s="95"/>
      <c r="L844" s="95"/>
      <c r="M844" s="95"/>
      <c r="N844" s="95"/>
      <c r="O844" s="95"/>
      <c r="P844" s="321" t="s">
        <v>196</v>
      </c>
      <c r="Q844" s="321"/>
      <c r="R844" s="321"/>
      <c r="S844" s="321"/>
      <c r="T844" s="321"/>
      <c r="U844" s="321"/>
      <c r="V844" s="321"/>
      <c r="W844" s="321"/>
      <c r="X844" s="321"/>
      <c r="Y844" s="331" t="s">
        <v>219</v>
      </c>
      <c r="Z844" s="332"/>
      <c r="AA844" s="332"/>
      <c r="AB844" s="332"/>
      <c r="AC844" s="263" t="s">
        <v>258</v>
      </c>
      <c r="AD844" s="263"/>
      <c r="AE844" s="263"/>
      <c r="AF844" s="263"/>
      <c r="AG844" s="263"/>
      <c r="AH844" s="331" t="s">
        <v>286</v>
      </c>
      <c r="AI844" s="333"/>
      <c r="AJ844" s="333"/>
      <c r="AK844" s="333"/>
      <c r="AL844" s="333" t="s">
        <v>21</v>
      </c>
      <c r="AM844" s="333"/>
      <c r="AN844" s="333"/>
      <c r="AO844" s="410"/>
      <c r="AP844" s="411" t="s">
        <v>222</v>
      </c>
      <c r="AQ844" s="411"/>
      <c r="AR844" s="411"/>
      <c r="AS844" s="411"/>
      <c r="AT844" s="411"/>
      <c r="AU844" s="411"/>
      <c r="AV844" s="411"/>
      <c r="AW844" s="411"/>
      <c r="AX844" s="411"/>
    </row>
    <row r="845" spans="1:51" ht="30" customHeight="1" x14ac:dyDescent="0.15">
      <c r="A845" s="387">
        <v>1</v>
      </c>
      <c r="B845" s="387">
        <v>1</v>
      </c>
      <c r="C845" s="408" t="s">
        <v>678</v>
      </c>
      <c r="D845" s="403"/>
      <c r="E845" s="403"/>
      <c r="F845" s="403"/>
      <c r="G845" s="403"/>
      <c r="H845" s="403"/>
      <c r="I845" s="403"/>
      <c r="J845" s="404">
        <v>8010401050387</v>
      </c>
      <c r="K845" s="405"/>
      <c r="L845" s="405"/>
      <c r="M845" s="405"/>
      <c r="N845" s="405"/>
      <c r="O845" s="405"/>
      <c r="P845" s="409" t="s">
        <v>679</v>
      </c>
      <c r="Q845" s="303"/>
      <c r="R845" s="303"/>
      <c r="S845" s="303"/>
      <c r="T845" s="303"/>
      <c r="U845" s="303"/>
      <c r="V845" s="303"/>
      <c r="W845" s="303"/>
      <c r="X845" s="303"/>
      <c r="Y845" s="304">
        <v>10</v>
      </c>
      <c r="Z845" s="305"/>
      <c r="AA845" s="305"/>
      <c r="AB845" s="306"/>
      <c r="AC845" s="308" t="s">
        <v>290</v>
      </c>
      <c r="AD845" s="309"/>
      <c r="AE845" s="309"/>
      <c r="AF845" s="309"/>
      <c r="AG845" s="309"/>
      <c r="AH845" s="406">
        <v>1</v>
      </c>
      <c r="AI845" s="407"/>
      <c r="AJ845" s="407"/>
      <c r="AK845" s="407"/>
      <c r="AL845" s="312">
        <v>99.9</v>
      </c>
      <c r="AM845" s="313"/>
      <c r="AN845" s="313"/>
      <c r="AO845" s="314"/>
      <c r="AP845" s="307" t="s">
        <v>677</v>
      </c>
      <c r="AQ845" s="307"/>
      <c r="AR845" s="307"/>
      <c r="AS845" s="307"/>
      <c r="AT845" s="307"/>
      <c r="AU845" s="307"/>
      <c r="AV845" s="307"/>
      <c r="AW845" s="307"/>
      <c r="AX845" s="307"/>
    </row>
    <row r="846" spans="1:51" ht="30" hidden="1" customHeight="1" x14ac:dyDescent="0.15">
      <c r="A846" s="387">
        <v>2</v>
      </c>
      <c r="B846" s="387">
        <v>1</v>
      </c>
      <c r="C846" s="408"/>
      <c r="D846" s="403"/>
      <c r="E846" s="403"/>
      <c r="F846" s="403"/>
      <c r="G846" s="403"/>
      <c r="H846" s="403"/>
      <c r="I846" s="403"/>
      <c r="J846" s="404"/>
      <c r="K846" s="405"/>
      <c r="L846" s="405"/>
      <c r="M846" s="405"/>
      <c r="N846" s="405"/>
      <c r="O846" s="405"/>
      <c r="P846" s="303"/>
      <c r="Q846" s="303"/>
      <c r="R846" s="303"/>
      <c r="S846" s="303"/>
      <c r="T846" s="303"/>
      <c r="U846" s="303"/>
      <c r="V846" s="303"/>
      <c r="W846" s="303"/>
      <c r="X846" s="303"/>
      <c r="Y846" s="304"/>
      <c r="Z846" s="305"/>
      <c r="AA846" s="305"/>
      <c r="AB846" s="306"/>
      <c r="AC846" s="308"/>
      <c r="AD846" s="309"/>
      <c r="AE846" s="309"/>
      <c r="AF846" s="309"/>
      <c r="AG846" s="309"/>
      <c r="AH846" s="406"/>
      <c r="AI846" s="407"/>
      <c r="AJ846" s="407"/>
      <c r="AK846" s="407"/>
      <c r="AL846" s="312"/>
      <c r="AM846" s="313"/>
      <c r="AN846" s="313"/>
      <c r="AO846" s="314"/>
      <c r="AP846" s="307"/>
      <c r="AQ846" s="307"/>
      <c r="AR846" s="307"/>
      <c r="AS846" s="307"/>
      <c r="AT846" s="307"/>
      <c r="AU846" s="307"/>
      <c r="AV846" s="307"/>
      <c r="AW846" s="307"/>
      <c r="AX846" s="307"/>
      <c r="AY846">
        <f>COUNTA($C$846)</f>
        <v>0</v>
      </c>
    </row>
    <row r="847" spans="1:51" ht="30" hidden="1" customHeight="1" x14ac:dyDescent="0.15">
      <c r="A847" s="387">
        <v>3</v>
      </c>
      <c r="B847" s="387">
        <v>1</v>
      </c>
      <c r="C847" s="408"/>
      <c r="D847" s="403"/>
      <c r="E847" s="403"/>
      <c r="F847" s="403"/>
      <c r="G847" s="403"/>
      <c r="H847" s="403"/>
      <c r="I847" s="403"/>
      <c r="J847" s="404"/>
      <c r="K847" s="405"/>
      <c r="L847" s="405"/>
      <c r="M847" s="405"/>
      <c r="N847" s="405"/>
      <c r="O847" s="405"/>
      <c r="P847" s="409"/>
      <c r="Q847" s="303"/>
      <c r="R847" s="303"/>
      <c r="S847" s="303"/>
      <c r="T847" s="303"/>
      <c r="U847" s="303"/>
      <c r="V847" s="303"/>
      <c r="W847" s="303"/>
      <c r="X847" s="303"/>
      <c r="Y847" s="304"/>
      <c r="Z847" s="305"/>
      <c r="AA847" s="305"/>
      <c r="AB847" s="306"/>
      <c r="AC847" s="308"/>
      <c r="AD847" s="309"/>
      <c r="AE847" s="309"/>
      <c r="AF847" s="309"/>
      <c r="AG847" s="309"/>
      <c r="AH847" s="310"/>
      <c r="AI847" s="311"/>
      <c r="AJ847" s="311"/>
      <c r="AK847" s="311"/>
      <c r="AL847" s="312"/>
      <c r="AM847" s="313"/>
      <c r="AN847" s="313"/>
      <c r="AO847" s="314"/>
      <c r="AP847" s="307"/>
      <c r="AQ847" s="307"/>
      <c r="AR847" s="307"/>
      <c r="AS847" s="307"/>
      <c r="AT847" s="307"/>
      <c r="AU847" s="307"/>
      <c r="AV847" s="307"/>
      <c r="AW847" s="307"/>
      <c r="AX847" s="307"/>
      <c r="AY847">
        <f>COUNTA($C$847)</f>
        <v>0</v>
      </c>
    </row>
    <row r="848" spans="1:51" ht="30" hidden="1" customHeight="1" x14ac:dyDescent="0.15">
      <c r="A848" s="387">
        <v>4</v>
      </c>
      <c r="B848" s="387">
        <v>1</v>
      </c>
      <c r="C848" s="408"/>
      <c r="D848" s="403"/>
      <c r="E848" s="403"/>
      <c r="F848" s="403"/>
      <c r="G848" s="403"/>
      <c r="H848" s="403"/>
      <c r="I848" s="403"/>
      <c r="J848" s="404"/>
      <c r="K848" s="405"/>
      <c r="L848" s="405"/>
      <c r="M848" s="405"/>
      <c r="N848" s="405"/>
      <c r="O848" s="405"/>
      <c r="P848" s="409"/>
      <c r="Q848" s="303"/>
      <c r="R848" s="303"/>
      <c r="S848" s="303"/>
      <c r="T848" s="303"/>
      <c r="U848" s="303"/>
      <c r="V848" s="303"/>
      <c r="W848" s="303"/>
      <c r="X848" s="303"/>
      <c r="Y848" s="304"/>
      <c r="Z848" s="305"/>
      <c r="AA848" s="305"/>
      <c r="AB848" s="306"/>
      <c r="AC848" s="308"/>
      <c r="AD848" s="309"/>
      <c r="AE848" s="309"/>
      <c r="AF848" s="309"/>
      <c r="AG848" s="309"/>
      <c r="AH848" s="310"/>
      <c r="AI848" s="311"/>
      <c r="AJ848" s="311"/>
      <c r="AK848" s="311"/>
      <c r="AL848" s="312"/>
      <c r="AM848" s="313"/>
      <c r="AN848" s="313"/>
      <c r="AO848" s="314"/>
      <c r="AP848" s="307"/>
      <c r="AQ848" s="307"/>
      <c r="AR848" s="307"/>
      <c r="AS848" s="307"/>
      <c r="AT848" s="307"/>
      <c r="AU848" s="307"/>
      <c r="AV848" s="307"/>
      <c r="AW848" s="307"/>
      <c r="AX848" s="307"/>
      <c r="AY848">
        <f>COUNTA($C$848)</f>
        <v>0</v>
      </c>
    </row>
    <row r="849" spans="1:51" ht="30" hidden="1" customHeight="1" x14ac:dyDescent="0.15">
      <c r="A849" s="387">
        <v>5</v>
      </c>
      <c r="B849" s="387">
        <v>1</v>
      </c>
      <c r="C849" s="408"/>
      <c r="D849" s="403"/>
      <c r="E849" s="403"/>
      <c r="F849" s="403"/>
      <c r="G849" s="403"/>
      <c r="H849" s="403"/>
      <c r="I849" s="403"/>
      <c r="J849" s="404"/>
      <c r="K849" s="405"/>
      <c r="L849" s="405"/>
      <c r="M849" s="405"/>
      <c r="N849" s="405"/>
      <c r="O849" s="405"/>
      <c r="P849" s="303"/>
      <c r="Q849" s="303"/>
      <c r="R849" s="303"/>
      <c r="S849" s="303"/>
      <c r="T849" s="303"/>
      <c r="U849" s="303"/>
      <c r="V849" s="303"/>
      <c r="W849" s="303"/>
      <c r="X849" s="303"/>
      <c r="Y849" s="304"/>
      <c r="Z849" s="305"/>
      <c r="AA849" s="305"/>
      <c r="AB849" s="306"/>
      <c r="AC849" s="308"/>
      <c r="AD849" s="309"/>
      <c r="AE849" s="309"/>
      <c r="AF849" s="309"/>
      <c r="AG849" s="309"/>
      <c r="AH849" s="310"/>
      <c r="AI849" s="311"/>
      <c r="AJ849" s="311"/>
      <c r="AK849" s="311"/>
      <c r="AL849" s="312"/>
      <c r="AM849" s="313"/>
      <c r="AN849" s="313"/>
      <c r="AO849" s="314"/>
      <c r="AP849" s="307"/>
      <c r="AQ849" s="307"/>
      <c r="AR849" s="307"/>
      <c r="AS849" s="307"/>
      <c r="AT849" s="307"/>
      <c r="AU849" s="307"/>
      <c r="AV849" s="307"/>
      <c r="AW849" s="307"/>
      <c r="AX849" s="307"/>
      <c r="AY849">
        <f>COUNTA($C$849)</f>
        <v>0</v>
      </c>
    </row>
    <row r="850" spans="1:51" ht="30" hidden="1" customHeight="1" x14ac:dyDescent="0.15">
      <c r="A850" s="387">
        <v>6</v>
      </c>
      <c r="B850" s="387">
        <v>1</v>
      </c>
      <c r="C850" s="408"/>
      <c r="D850" s="403"/>
      <c r="E850" s="403"/>
      <c r="F850" s="403"/>
      <c r="G850" s="403"/>
      <c r="H850" s="403"/>
      <c r="I850" s="403"/>
      <c r="J850" s="404"/>
      <c r="K850" s="405"/>
      <c r="L850" s="405"/>
      <c r="M850" s="405"/>
      <c r="N850" s="405"/>
      <c r="O850" s="405"/>
      <c r="P850" s="303"/>
      <c r="Q850" s="303"/>
      <c r="R850" s="303"/>
      <c r="S850" s="303"/>
      <c r="T850" s="303"/>
      <c r="U850" s="303"/>
      <c r="V850" s="303"/>
      <c r="W850" s="303"/>
      <c r="X850" s="303"/>
      <c r="Y850" s="304"/>
      <c r="Z850" s="305"/>
      <c r="AA850" s="305"/>
      <c r="AB850" s="306"/>
      <c r="AC850" s="308"/>
      <c r="AD850" s="309"/>
      <c r="AE850" s="309"/>
      <c r="AF850" s="309"/>
      <c r="AG850" s="309"/>
      <c r="AH850" s="310"/>
      <c r="AI850" s="311"/>
      <c r="AJ850" s="311"/>
      <c r="AK850" s="311"/>
      <c r="AL850" s="312"/>
      <c r="AM850" s="313"/>
      <c r="AN850" s="313"/>
      <c r="AO850" s="314"/>
      <c r="AP850" s="307"/>
      <c r="AQ850" s="307"/>
      <c r="AR850" s="307"/>
      <c r="AS850" s="307"/>
      <c r="AT850" s="307"/>
      <c r="AU850" s="307"/>
      <c r="AV850" s="307"/>
      <c r="AW850" s="307"/>
      <c r="AX850" s="307"/>
      <c r="AY850">
        <f>COUNTA($C$850)</f>
        <v>0</v>
      </c>
    </row>
    <row r="851" spans="1:51" ht="30" hidden="1" customHeight="1" x14ac:dyDescent="0.15">
      <c r="A851" s="387">
        <v>7</v>
      </c>
      <c r="B851" s="387">
        <v>1</v>
      </c>
      <c r="C851" s="408"/>
      <c r="D851" s="403"/>
      <c r="E851" s="403"/>
      <c r="F851" s="403"/>
      <c r="G851" s="403"/>
      <c r="H851" s="403"/>
      <c r="I851" s="403"/>
      <c r="J851" s="404"/>
      <c r="K851" s="405"/>
      <c r="L851" s="405"/>
      <c r="M851" s="405"/>
      <c r="N851" s="405"/>
      <c r="O851" s="405"/>
      <c r="P851" s="303"/>
      <c r="Q851" s="303"/>
      <c r="R851" s="303"/>
      <c r="S851" s="303"/>
      <c r="T851" s="303"/>
      <c r="U851" s="303"/>
      <c r="V851" s="303"/>
      <c r="W851" s="303"/>
      <c r="X851" s="303"/>
      <c r="Y851" s="304"/>
      <c r="Z851" s="305"/>
      <c r="AA851" s="305"/>
      <c r="AB851" s="306"/>
      <c r="AC851" s="308"/>
      <c r="AD851" s="309"/>
      <c r="AE851" s="309"/>
      <c r="AF851" s="309"/>
      <c r="AG851" s="309"/>
      <c r="AH851" s="310"/>
      <c r="AI851" s="311"/>
      <c r="AJ851" s="311"/>
      <c r="AK851" s="311"/>
      <c r="AL851" s="312"/>
      <c r="AM851" s="313"/>
      <c r="AN851" s="313"/>
      <c r="AO851" s="314"/>
      <c r="AP851" s="307"/>
      <c r="AQ851" s="307"/>
      <c r="AR851" s="307"/>
      <c r="AS851" s="307"/>
      <c r="AT851" s="307"/>
      <c r="AU851" s="307"/>
      <c r="AV851" s="307"/>
      <c r="AW851" s="307"/>
      <c r="AX851" s="307"/>
      <c r="AY851">
        <f>COUNTA($C$851)</f>
        <v>0</v>
      </c>
    </row>
    <row r="852" spans="1:51" ht="30" hidden="1" customHeight="1" x14ac:dyDescent="0.15">
      <c r="A852" s="387">
        <v>8</v>
      </c>
      <c r="B852" s="387">
        <v>1</v>
      </c>
      <c r="C852" s="403"/>
      <c r="D852" s="403"/>
      <c r="E852" s="403"/>
      <c r="F852" s="403"/>
      <c r="G852" s="403"/>
      <c r="H852" s="403"/>
      <c r="I852" s="403"/>
      <c r="J852" s="404"/>
      <c r="K852" s="405"/>
      <c r="L852" s="405"/>
      <c r="M852" s="405"/>
      <c r="N852" s="405"/>
      <c r="O852" s="405"/>
      <c r="P852" s="303"/>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3"/>
      <c r="D853" s="403"/>
      <c r="E853" s="403"/>
      <c r="F853" s="403"/>
      <c r="G853" s="403"/>
      <c r="H853" s="403"/>
      <c r="I853" s="403"/>
      <c r="J853" s="404"/>
      <c r="K853" s="405"/>
      <c r="L853" s="405"/>
      <c r="M853" s="405"/>
      <c r="N853" s="405"/>
      <c r="O853" s="405"/>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3"/>
      <c r="D854" s="403"/>
      <c r="E854" s="403"/>
      <c r="F854" s="403"/>
      <c r="G854" s="403"/>
      <c r="H854" s="403"/>
      <c r="I854" s="403"/>
      <c r="J854" s="404"/>
      <c r="K854" s="405"/>
      <c r="L854" s="405"/>
      <c r="M854" s="405"/>
      <c r="N854" s="405"/>
      <c r="O854" s="405"/>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3" t="s">
        <v>221</v>
      </c>
      <c r="K877" s="95"/>
      <c r="L877" s="95"/>
      <c r="M877" s="95"/>
      <c r="N877" s="95"/>
      <c r="O877" s="95"/>
      <c r="P877" s="321" t="s">
        <v>196</v>
      </c>
      <c r="Q877" s="321"/>
      <c r="R877" s="321"/>
      <c r="S877" s="321"/>
      <c r="T877" s="321"/>
      <c r="U877" s="321"/>
      <c r="V877" s="321"/>
      <c r="W877" s="321"/>
      <c r="X877" s="321"/>
      <c r="Y877" s="331" t="s">
        <v>219</v>
      </c>
      <c r="Z877" s="332"/>
      <c r="AA877" s="332"/>
      <c r="AB877" s="332"/>
      <c r="AC877" s="263" t="s">
        <v>258</v>
      </c>
      <c r="AD877" s="263"/>
      <c r="AE877" s="263"/>
      <c r="AF877" s="263"/>
      <c r="AG877" s="263"/>
      <c r="AH877" s="331" t="s">
        <v>286</v>
      </c>
      <c r="AI877" s="333"/>
      <c r="AJ877" s="333"/>
      <c r="AK877" s="333"/>
      <c r="AL877" s="333" t="s">
        <v>21</v>
      </c>
      <c r="AM877" s="333"/>
      <c r="AN877" s="333"/>
      <c r="AO877" s="410"/>
      <c r="AP877" s="411" t="s">
        <v>222</v>
      </c>
      <c r="AQ877" s="411"/>
      <c r="AR877" s="411"/>
      <c r="AS877" s="411"/>
      <c r="AT877" s="411"/>
      <c r="AU877" s="411"/>
      <c r="AV877" s="411"/>
      <c r="AW877" s="411"/>
      <c r="AX877" s="411"/>
      <c r="AY877">
        <f t="shared" ref="AY877:AY878" si="119">$AY$875</f>
        <v>1</v>
      </c>
    </row>
    <row r="878" spans="1:51" ht="30" customHeight="1" x14ac:dyDescent="0.15">
      <c r="A878" s="387">
        <v>1</v>
      </c>
      <c r="B878" s="387">
        <v>1</v>
      </c>
      <c r="C878" s="408" t="s">
        <v>690</v>
      </c>
      <c r="D878" s="403"/>
      <c r="E878" s="403"/>
      <c r="F878" s="403"/>
      <c r="G878" s="403"/>
      <c r="H878" s="403"/>
      <c r="I878" s="403"/>
      <c r="J878" s="404">
        <v>9010001027685</v>
      </c>
      <c r="K878" s="405"/>
      <c r="L878" s="405"/>
      <c r="M878" s="405"/>
      <c r="N878" s="405"/>
      <c r="O878" s="405"/>
      <c r="P878" s="409" t="s">
        <v>679</v>
      </c>
      <c r="Q878" s="303"/>
      <c r="R878" s="303"/>
      <c r="S878" s="303"/>
      <c r="T878" s="303"/>
      <c r="U878" s="303"/>
      <c r="V878" s="303"/>
      <c r="W878" s="303"/>
      <c r="X878" s="303"/>
      <c r="Y878" s="304">
        <v>9</v>
      </c>
      <c r="Z878" s="305"/>
      <c r="AA878" s="305"/>
      <c r="AB878" s="306"/>
      <c r="AC878" s="308" t="s">
        <v>291</v>
      </c>
      <c r="AD878" s="309"/>
      <c r="AE878" s="309"/>
      <c r="AF878" s="309"/>
      <c r="AG878" s="309"/>
      <c r="AH878" s="406">
        <v>2</v>
      </c>
      <c r="AI878" s="407"/>
      <c r="AJ878" s="407"/>
      <c r="AK878" s="407"/>
      <c r="AL878" s="312">
        <v>99.8</v>
      </c>
      <c r="AM878" s="313"/>
      <c r="AN878" s="313"/>
      <c r="AO878" s="314"/>
      <c r="AP878" s="307" t="s">
        <v>677</v>
      </c>
      <c r="AQ878" s="307"/>
      <c r="AR878" s="307"/>
      <c r="AS878" s="307"/>
      <c r="AT878" s="307"/>
      <c r="AU878" s="307"/>
      <c r="AV878" s="307"/>
      <c r="AW878" s="307"/>
      <c r="AX878" s="307"/>
      <c r="AY878">
        <f t="shared" si="119"/>
        <v>1</v>
      </c>
    </row>
    <row r="879" spans="1:51" ht="30" hidden="1" customHeight="1" x14ac:dyDescent="0.15">
      <c r="A879" s="387">
        <v>2</v>
      </c>
      <c r="B879" s="387">
        <v>1</v>
      </c>
      <c r="C879" s="408"/>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406"/>
      <c r="AI879" s="407"/>
      <c r="AJ879" s="407"/>
      <c r="AK879" s="407"/>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8"/>
      <c r="D880" s="403"/>
      <c r="E880" s="403"/>
      <c r="F880" s="403"/>
      <c r="G880" s="403"/>
      <c r="H880" s="403"/>
      <c r="I880" s="403"/>
      <c r="J880" s="404"/>
      <c r="K880" s="405"/>
      <c r="L880" s="405"/>
      <c r="M880" s="405"/>
      <c r="N880" s="405"/>
      <c r="O880" s="405"/>
      <c r="P880" s="409"/>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8"/>
      <c r="D881" s="403"/>
      <c r="E881" s="403"/>
      <c r="F881" s="403"/>
      <c r="G881" s="403"/>
      <c r="H881" s="403"/>
      <c r="I881" s="403"/>
      <c r="J881" s="404"/>
      <c r="K881" s="405"/>
      <c r="L881" s="405"/>
      <c r="M881" s="405"/>
      <c r="N881" s="405"/>
      <c r="O881" s="405"/>
      <c r="P881" s="409"/>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3" t="s">
        <v>221</v>
      </c>
      <c r="K910" s="95"/>
      <c r="L910" s="95"/>
      <c r="M910" s="95"/>
      <c r="N910" s="95"/>
      <c r="O910" s="95"/>
      <c r="P910" s="321" t="s">
        <v>196</v>
      </c>
      <c r="Q910" s="321"/>
      <c r="R910" s="321"/>
      <c r="S910" s="321"/>
      <c r="T910" s="321"/>
      <c r="U910" s="321"/>
      <c r="V910" s="321"/>
      <c r="W910" s="321"/>
      <c r="X910" s="321"/>
      <c r="Y910" s="331" t="s">
        <v>219</v>
      </c>
      <c r="Z910" s="332"/>
      <c r="AA910" s="332"/>
      <c r="AB910" s="332"/>
      <c r="AC910" s="263" t="s">
        <v>258</v>
      </c>
      <c r="AD910" s="263"/>
      <c r="AE910" s="263"/>
      <c r="AF910" s="263"/>
      <c r="AG910" s="263"/>
      <c r="AH910" s="331" t="s">
        <v>286</v>
      </c>
      <c r="AI910" s="333"/>
      <c r="AJ910" s="333"/>
      <c r="AK910" s="333"/>
      <c r="AL910" s="333" t="s">
        <v>21</v>
      </c>
      <c r="AM910" s="333"/>
      <c r="AN910" s="333"/>
      <c r="AO910" s="410"/>
      <c r="AP910" s="411" t="s">
        <v>222</v>
      </c>
      <c r="AQ910" s="411"/>
      <c r="AR910" s="411"/>
      <c r="AS910" s="411"/>
      <c r="AT910" s="411"/>
      <c r="AU910" s="411"/>
      <c r="AV910" s="411"/>
      <c r="AW910" s="411"/>
      <c r="AX910" s="411"/>
      <c r="AY910">
        <f t="shared" ref="AY910:AY911" si="120">$AY$908</f>
        <v>1</v>
      </c>
    </row>
    <row r="911" spans="1:51" ht="30" customHeight="1" x14ac:dyDescent="0.15">
      <c r="A911" s="387">
        <v>1</v>
      </c>
      <c r="B911" s="387">
        <v>1</v>
      </c>
      <c r="C911" s="408" t="s">
        <v>678</v>
      </c>
      <c r="D911" s="403"/>
      <c r="E911" s="403"/>
      <c r="F911" s="403"/>
      <c r="G911" s="403"/>
      <c r="H911" s="403"/>
      <c r="I911" s="403"/>
      <c r="J911" s="404">
        <v>8010401050387</v>
      </c>
      <c r="K911" s="405"/>
      <c r="L911" s="405"/>
      <c r="M911" s="405"/>
      <c r="N911" s="405"/>
      <c r="O911" s="405"/>
      <c r="P911" s="303" t="s">
        <v>679</v>
      </c>
      <c r="Q911" s="303"/>
      <c r="R911" s="303"/>
      <c r="S911" s="303"/>
      <c r="T911" s="303"/>
      <c r="U911" s="303"/>
      <c r="V911" s="303"/>
      <c r="W911" s="303"/>
      <c r="X911" s="303"/>
      <c r="Y911" s="304">
        <v>3</v>
      </c>
      <c r="Z911" s="305"/>
      <c r="AA911" s="305"/>
      <c r="AB911" s="306"/>
      <c r="AC911" s="308" t="s">
        <v>297</v>
      </c>
      <c r="AD911" s="309"/>
      <c r="AE911" s="309"/>
      <c r="AF911" s="309"/>
      <c r="AG911" s="309"/>
      <c r="AH911" s="406" t="s">
        <v>688</v>
      </c>
      <c r="AI911" s="407"/>
      <c r="AJ911" s="407"/>
      <c r="AK911" s="407"/>
      <c r="AL911" s="312">
        <v>69.2</v>
      </c>
      <c r="AM911" s="313"/>
      <c r="AN911" s="313"/>
      <c r="AO911" s="314"/>
      <c r="AP911" s="307" t="s">
        <v>641</v>
      </c>
      <c r="AQ911" s="307"/>
      <c r="AR911" s="307"/>
      <c r="AS911" s="307"/>
      <c r="AT911" s="307"/>
      <c r="AU911" s="307"/>
      <c r="AV911" s="307"/>
      <c r="AW911" s="307"/>
      <c r="AX911" s="307"/>
      <c r="AY911">
        <f t="shared" si="120"/>
        <v>1</v>
      </c>
    </row>
    <row r="912" spans="1:51" ht="30" hidden="1" customHeight="1" x14ac:dyDescent="0.15">
      <c r="A912" s="387">
        <v>2</v>
      </c>
      <c r="B912" s="387">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406"/>
      <c r="AI912" s="407"/>
      <c r="AJ912" s="407"/>
      <c r="AK912" s="407"/>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8"/>
      <c r="D913" s="403"/>
      <c r="E913" s="403"/>
      <c r="F913" s="403"/>
      <c r="G913" s="403"/>
      <c r="H913" s="403"/>
      <c r="I913" s="403"/>
      <c r="J913" s="404"/>
      <c r="K913" s="405"/>
      <c r="L913" s="405"/>
      <c r="M913" s="405"/>
      <c r="N913" s="405"/>
      <c r="O913" s="405"/>
      <c r="P913" s="409"/>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8"/>
      <c r="D914" s="403"/>
      <c r="E914" s="403"/>
      <c r="F914" s="403"/>
      <c r="G914" s="403"/>
      <c r="H914" s="403"/>
      <c r="I914" s="403"/>
      <c r="J914" s="404"/>
      <c r="K914" s="405"/>
      <c r="L914" s="405"/>
      <c r="M914" s="405"/>
      <c r="N914" s="405"/>
      <c r="O914" s="405"/>
      <c r="P914" s="409"/>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3" t="s">
        <v>221</v>
      </c>
      <c r="K943" s="95"/>
      <c r="L943" s="95"/>
      <c r="M943" s="95"/>
      <c r="N943" s="95"/>
      <c r="O943" s="95"/>
      <c r="P943" s="321" t="s">
        <v>196</v>
      </c>
      <c r="Q943" s="321"/>
      <c r="R943" s="321"/>
      <c r="S943" s="321"/>
      <c r="T943" s="321"/>
      <c r="U943" s="321"/>
      <c r="V943" s="321"/>
      <c r="W943" s="321"/>
      <c r="X943" s="321"/>
      <c r="Y943" s="331" t="s">
        <v>219</v>
      </c>
      <c r="Z943" s="332"/>
      <c r="AA943" s="332"/>
      <c r="AB943" s="332"/>
      <c r="AC943" s="263" t="s">
        <v>258</v>
      </c>
      <c r="AD943" s="263"/>
      <c r="AE943" s="263"/>
      <c r="AF943" s="263"/>
      <c r="AG943" s="263"/>
      <c r="AH943" s="331" t="s">
        <v>286</v>
      </c>
      <c r="AI943" s="333"/>
      <c r="AJ943" s="333"/>
      <c r="AK943" s="333"/>
      <c r="AL943" s="333" t="s">
        <v>21</v>
      </c>
      <c r="AM943" s="333"/>
      <c r="AN943" s="333"/>
      <c r="AO943" s="410"/>
      <c r="AP943" s="411" t="s">
        <v>222</v>
      </c>
      <c r="AQ943" s="411"/>
      <c r="AR943" s="411"/>
      <c r="AS943" s="411"/>
      <c r="AT943" s="411"/>
      <c r="AU943" s="411"/>
      <c r="AV943" s="411"/>
      <c r="AW943" s="411"/>
      <c r="AX943" s="411"/>
      <c r="AY943">
        <f t="shared" ref="AY943:AY944" si="121">$AY$941</f>
        <v>0</v>
      </c>
    </row>
    <row r="944" spans="1:51" ht="30" hidden="1" customHeight="1" x14ac:dyDescent="0.15">
      <c r="A944" s="387">
        <v>1</v>
      </c>
      <c r="B944" s="387">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406"/>
      <c r="AI944" s="407"/>
      <c r="AJ944" s="407"/>
      <c r="AK944" s="407"/>
      <c r="AL944" s="312"/>
      <c r="AM944" s="313"/>
      <c r="AN944" s="313"/>
      <c r="AO944" s="314"/>
      <c r="AP944" s="307"/>
      <c r="AQ944" s="307"/>
      <c r="AR944" s="307"/>
      <c r="AS944" s="307"/>
      <c r="AT944" s="307"/>
      <c r="AU944" s="307"/>
      <c r="AV944" s="307"/>
      <c r="AW944" s="307"/>
      <c r="AX944" s="307"/>
      <c r="AY944">
        <f t="shared" si="121"/>
        <v>0</v>
      </c>
    </row>
    <row r="945" spans="1:51" ht="30" hidden="1" customHeight="1" x14ac:dyDescent="0.15">
      <c r="A945" s="387">
        <v>2</v>
      </c>
      <c r="B945" s="387">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406"/>
      <c r="AI945" s="407"/>
      <c r="AJ945" s="407"/>
      <c r="AK945" s="407"/>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8"/>
      <c r="D946" s="403"/>
      <c r="E946" s="403"/>
      <c r="F946" s="403"/>
      <c r="G946" s="403"/>
      <c r="H946" s="403"/>
      <c r="I946" s="403"/>
      <c r="J946" s="404"/>
      <c r="K946" s="405"/>
      <c r="L946" s="405"/>
      <c r="M946" s="405"/>
      <c r="N946" s="405"/>
      <c r="O946" s="405"/>
      <c r="P946" s="409"/>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8"/>
      <c r="D947" s="403"/>
      <c r="E947" s="403"/>
      <c r="F947" s="403"/>
      <c r="G947" s="403"/>
      <c r="H947" s="403"/>
      <c r="I947" s="403"/>
      <c r="J947" s="404"/>
      <c r="K947" s="405"/>
      <c r="L947" s="405"/>
      <c r="M947" s="405"/>
      <c r="N947" s="405"/>
      <c r="O947" s="405"/>
      <c r="P947" s="409"/>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3" t="s">
        <v>221</v>
      </c>
      <c r="K976" s="95"/>
      <c r="L976" s="95"/>
      <c r="M976" s="95"/>
      <c r="N976" s="95"/>
      <c r="O976" s="95"/>
      <c r="P976" s="321" t="s">
        <v>196</v>
      </c>
      <c r="Q976" s="321"/>
      <c r="R976" s="321"/>
      <c r="S976" s="321"/>
      <c r="T976" s="321"/>
      <c r="U976" s="321"/>
      <c r="V976" s="321"/>
      <c r="W976" s="321"/>
      <c r="X976" s="321"/>
      <c r="Y976" s="331" t="s">
        <v>219</v>
      </c>
      <c r="Z976" s="332"/>
      <c r="AA976" s="332"/>
      <c r="AB976" s="332"/>
      <c r="AC976" s="263" t="s">
        <v>258</v>
      </c>
      <c r="AD976" s="263"/>
      <c r="AE976" s="263"/>
      <c r="AF976" s="263"/>
      <c r="AG976" s="263"/>
      <c r="AH976" s="331" t="s">
        <v>286</v>
      </c>
      <c r="AI976" s="333"/>
      <c r="AJ976" s="333"/>
      <c r="AK976" s="333"/>
      <c r="AL976" s="333" t="s">
        <v>21</v>
      </c>
      <c r="AM976" s="333"/>
      <c r="AN976" s="333"/>
      <c r="AO976" s="410"/>
      <c r="AP976" s="411" t="s">
        <v>222</v>
      </c>
      <c r="AQ976" s="411"/>
      <c r="AR976" s="411"/>
      <c r="AS976" s="411"/>
      <c r="AT976" s="411"/>
      <c r="AU976" s="411"/>
      <c r="AV976" s="411"/>
      <c r="AW976" s="411"/>
      <c r="AX976" s="411"/>
      <c r="AY976">
        <f t="shared" ref="AY976:AY977" si="122">$AY$974</f>
        <v>0</v>
      </c>
    </row>
    <row r="977" spans="1:51" ht="30" hidden="1" customHeight="1" x14ac:dyDescent="0.15">
      <c r="A977" s="387">
        <v>1</v>
      </c>
      <c r="B977" s="387">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406"/>
      <c r="AI977" s="407"/>
      <c r="AJ977" s="407"/>
      <c r="AK977" s="407"/>
      <c r="AL977" s="312"/>
      <c r="AM977" s="313"/>
      <c r="AN977" s="313"/>
      <c r="AO977" s="314"/>
      <c r="AP977" s="307"/>
      <c r="AQ977" s="307"/>
      <c r="AR977" s="307"/>
      <c r="AS977" s="307"/>
      <c r="AT977" s="307"/>
      <c r="AU977" s="307"/>
      <c r="AV977" s="307"/>
      <c r="AW977" s="307"/>
      <c r="AX977" s="307"/>
      <c r="AY977">
        <f t="shared" si="122"/>
        <v>0</v>
      </c>
    </row>
    <row r="978" spans="1:51" ht="30" hidden="1" customHeight="1" x14ac:dyDescent="0.15">
      <c r="A978" s="387">
        <v>2</v>
      </c>
      <c r="B978" s="387">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406"/>
      <c r="AI978" s="407"/>
      <c r="AJ978" s="407"/>
      <c r="AK978" s="407"/>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8"/>
      <c r="D979" s="403"/>
      <c r="E979" s="403"/>
      <c r="F979" s="403"/>
      <c r="G979" s="403"/>
      <c r="H979" s="403"/>
      <c r="I979" s="403"/>
      <c r="J979" s="404"/>
      <c r="K979" s="405"/>
      <c r="L979" s="405"/>
      <c r="M979" s="405"/>
      <c r="N979" s="405"/>
      <c r="O979" s="405"/>
      <c r="P979" s="409"/>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8"/>
      <c r="D980" s="403"/>
      <c r="E980" s="403"/>
      <c r="F980" s="403"/>
      <c r="G980" s="403"/>
      <c r="H980" s="403"/>
      <c r="I980" s="403"/>
      <c r="J980" s="404"/>
      <c r="K980" s="405"/>
      <c r="L980" s="405"/>
      <c r="M980" s="405"/>
      <c r="N980" s="405"/>
      <c r="O980" s="405"/>
      <c r="P980" s="409"/>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3" t="s">
        <v>221</v>
      </c>
      <c r="K1009" s="95"/>
      <c r="L1009" s="95"/>
      <c r="M1009" s="95"/>
      <c r="N1009" s="95"/>
      <c r="O1009" s="95"/>
      <c r="P1009" s="321" t="s">
        <v>196</v>
      </c>
      <c r="Q1009" s="321"/>
      <c r="R1009" s="321"/>
      <c r="S1009" s="321"/>
      <c r="T1009" s="321"/>
      <c r="U1009" s="321"/>
      <c r="V1009" s="321"/>
      <c r="W1009" s="321"/>
      <c r="X1009" s="321"/>
      <c r="Y1009" s="331" t="s">
        <v>219</v>
      </c>
      <c r="Z1009" s="332"/>
      <c r="AA1009" s="332"/>
      <c r="AB1009" s="332"/>
      <c r="AC1009" s="263" t="s">
        <v>258</v>
      </c>
      <c r="AD1009" s="263"/>
      <c r="AE1009" s="263"/>
      <c r="AF1009" s="263"/>
      <c r="AG1009" s="263"/>
      <c r="AH1009" s="331" t="s">
        <v>286</v>
      </c>
      <c r="AI1009" s="333"/>
      <c r="AJ1009" s="333"/>
      <c r="AK1009" s="333"/>
      <c r="AL1009" s="333" t="s">
        <v>21</v>
      </c>
      <c r="AM1009" s="333"/>
      <c r="AN1009" s="333"/>
      <c r="AO1009" s="410"/>
      <c r="AP1009" s="411" t="s">
        <v>222</v>
      </c>
      <c r="AQ1009" s="411"/>
      <c r="AR1009" s="411"/>
      <c r="AS1009" s="411"/>
      <c r="AT1009" s="411"/>
      <c r="AU1009" s="411"/>
      <c r="AV1009" s="411"/>
      <c r="AW1009" s="411"/>
      <c r="AX1009" s="411"/>
      <c r="AY1009">
        <f t="shared" ref="AY1009:AY1010" si="123">$AY$1007</f>
        <v>0</v>
      </c>
    </row>
    <row r="1010" spans="1:51" ht="30" hidden="1" customHeight="1" x14ac:dyDescent="0.15">
      <c r="A1010" s="387">
        <v>1</v>
      </c>
      <c r="B1010" s="387">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406"/>
      <c r="AI1010" s="407"/>
      <c r="AJ1010" s="407"/>
      <c r="AK1010" s="407"/>
      <c r="AL1010" s="312"/>
      <c r="AM1010" s="313"/>
      <c r="AN1010" s="313"/>
      <c r="AO1010" s="314"/>
      <c r="AP1010" s="307"/>
      <c r="AQ1010" s="307"/>
      <c r="AR1010" s="307"/>
      <c r="AS1010" s="307"/>
      <c r="AT1010" s="307"/>
      <c r="AU1010" s="307"/>
      <c r="AV1010" s="307"/>
      <c r="AW1010" s="307"/>
      <c r="AX1010" s="307"/>
      <c r="AY1010">
        <f t="shared" si="123"/>
        <v>0</v>
      </c>
    </row>
    <row r="1011" spans="1:51" ht="30" hidden="1" customHeight="1" x14ac:dyDescent="0.15">
      <c r="A1011" s="387">
        <v>2</v>
      </c>
      <c r="B1011" s="387">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406"/>
      <c r="AI1011" s="407"/>
      <c r="AJ1011" s="407"/>
      <c r="AK1011" s="407"/>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8"/>
      <c r="D1012" s="403"/>
      <c r="E1012" s="403"/>
      <c r="F1012" s="403"/>
      <c r="G1012" s="403"/>
      <c r="H1012" s="403"/>
      <c r="I1012" s="403"/>
      <c r="J1012" s="404"/>
      <c r="K1012" s="405"/>
      <c r="L1012" s="405"/>
      <c r="M1012" s="405"/>
      <c r="N1012" s="405"/>
      <c r="O1012" s="405"/>
      <c r="P1012" s="409"/>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8"/>
      <c r="D1013" s="403"/>
      <c r="E1013" s="403"/>
      <c r="F1013" s="403"/>
      <c r="G1013" s="403"/>
      <c r="H1013" s="403"/>
      <c r="I1013" s="403"/>
      <c r="J1013" s="404"/>
      <c r="K1013" s="405"/>
      <c r="L1013" s="405"/>
      <c r="M1013" s="405"/>
      <c r="N1013" s="405"/>
      <c r="O1013" s="405"/>
      <c r="P1013" s="409"/>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3" t="s">
        <v>221</v>
      </c>
      <c r="K1042" s="95"/>
      <c r="L1042" s="95"/>
      <c r="M1042" s="95"/>
      <c r="N1042" s="95"/>
      <c r="O1042" s="95"/>
      <c r="P1042" s="321" t="s">
        <v>196</v>
      </c>
      <c r="Q1042" s="321"/>
      <c r="R1042" s="321"/>
      <c r="S1042" s="321"/>
      <c r="T1042" s="321"/>
      <c r="U1042" s="321"/>
      <c r="V1042" s="321"/>
      <c r="W1042" s="321"/>
      <c r="X1042" s="321"/>
      <c r="Y1042" s="331" t="s">
        <v>219</v>
      </c>
      <c r="Z1042" s="332"/>
      <c r="AA1042" s="332"/>
      <c r="AB1042" s="332"/>
      <c r="AC1042" s="263" t="s">
        <v>258</v>
      </c>
      <c r="AD1042" s="263"/>
      <c r="AE1042" s="263"/>
      <c r="AF1042" s="263"/>
      <c r="AG1042" s="263"/>
      <c r="AH1042" s="331" t="s">
        <v>286</v>
      </c>
      <c r="AI1042" s="333"/>
      <c r="AJ1042" s="333"/>
      <c r="AK1042" s="333"/>
      <c r="AL1042" s="333" t="s">
        <v>21</v>
      </c>
      <c r="AM1042" s="333"/>
      <c r="AN1042" s="333"/>
      <c r="AO1042" s="410"/>
      <c r="AP1042" s="411" t="s">
        <v>222</v>
      </c>
      <c r="AQ1042" s="411"/>
      <c r="AR1042" s="411"/>
      <c r="AS1042" s="411"/>
      <c r="AT1042" s="411"/>
      <c r="AU1042" s="411"/>
      <c r="AV1042" s="411"/>
      <c r="AW1042" s="411"/>
      <c r="AX1042" s="411"/>
      <c r="AY1042">
        <f t="shared" ref="AY1042:AY1043" si="124">$AY$1040</f>
        <v>0</v>
      </c>
    </row>
    <row r="1043" spans="1:51" ht="30" hidden="1" customHeight="1" x14ac:dyDescent="0.15">
      <c r="A1043" s="387">
        <v>1</v>
      </c>
      <c r="B1043" s="387">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406"/>
      <c r="AI1043" s="407"/>
      <c r="AJ1043" s="407"/>
      <c r="AK1043" s="407"/>
      <c r="AL1043" s="312"/>
      <c r="AM1043" s="313"/>
      <c r="AN1043" s="313"/>
      <c r="AO1043" s="314"/>
      <c r="AP1043" s="307"/>
      <c r="AQ1043" s="307"/>
      <c r="AR1043" s="307"/>
      <c r="AS1043" s="307"/>
      <c r="AT1043" s="307"/>
      <c r="AU1043" s="307"/>
      <c r="AV1043" s="307"/>
      <c r="AW1043" s="307"/>
      <c r="AX1043" s="307"/>
      <c r="AY1043">
        <f t="shared" si="124"/>
        <v>0</v>
      </c>
    </row>
    <row r="1044" spans="1:51" ht="30" hidden="1" customHeight="1" x14ac:dyDescent="0.15">
      <c r="A1044" s="387">
        <v>2</v>
      </c>
      <c r="B1044" s="387">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406"/>
      <c r="AI1044" s="407"/>
      <c r="AJ1044" s="407"/>
      <c r="AK1044" s="407"/>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8"/>
      <c r="D1045" s="403"/>
      <c r="E1045" s="403"/>
      <c r="F1045" s="403"/>
      <c r="G1045" s="403"/>
      <c r="H1045" s="403"/>
      <c r="I1045" s="403"/>
      <c r="J1045" s="404"/>
      <c r="K1045" s="405"/>
      <c r="L1045" s="405"/>
      <c r="M1045" s="405"/>
      <c r="N1045" s="405"/>
      <c r="O1045" s="405"/>
      <c r="P1045" s="409"/>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8"/>
      <c r="D1046" s="403"/>
      <c r="E1046" s="403"/>
      <c r="F1046" s="403"/>
      <c r="G1046" s="403"/>
      <c r="H1046" s="403"/>
      <c r="I1046" s="403"/>
      <c r="J1046" s="404"/>
      <c r="K1046" s="405"/>
      <c r="L1046" s="405"/>
      <c r="M1046" s="405"/>
      <c r="N1046" s="405"/>
      <c r="O1046" s="405"/>
      <c r="P1046" s="409"/>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3" t="s">
        <v>221</v>
      </c>
      <c r="K1075" s="95"/>
      <c r="L1075" s="95"/>
      <c r="M1075" s="95"/>
      <c r="N1075" s="95"/>
      <c r="O1075" s="95"/>
      <c r="P1075" s="321" t="s">
        <v>196</v>
      </c>
      <c r="Q1075" s="321"/>
      <c r="R1075" s="321"/>
      <c r="S1075" s="321"/>
      <c r="T1075" s="321"/>
      <c r="U1075" s="321"/>
      <c r="V1075" s="321"/>
      <c r="W1075" s="321"/>
      <c r="X1075" s="321"/>
      <c r="Y1075" s="331" t="s">
        <v>219</v>
      </c>
      <c r="Z1075" s="332"/>
      <c r="AA1075" s="332"/>
      <c r="AB1075" s="332"/>
      <c r="AC1075" s="263" t="s">
        <v>258</v>
      </c>
      <c r="AD1075" s="263"/>
      <c r="AE1075" s="263"/>
      <c r="AF1075" s="263"/>
      <c r="AG1075" s="263"/>
      <c r="AH1075" s="331" t="s">
        <v>286</v>
      </c>
      <c r="AI1075" s="333"/>
      <c r="AJ1075" s="333"/>
      <c r="AK1075" s="333"/>
      <c r="AL1075" s="333" t="s">
        <v>21</v>
      </c>
      <c r="AM1075" s="333"/>
      <c r="AN1075" s="333"/>
      <c r="AO1075" s="410"/>
      <c r="AP1075" s="411" t="s">
        <v>222</v>
      </c>
      <c r="AQ1075" s="411"/>
      <c r="AR1075" s="411"/>
      <c r="AS1075" s="411"/>
      <c r="AT1075" s="411"/>
      <c r="AU1075" s="411"/>
      <c r="AV1075" s="411"/>
      <c r="AW1075" s="411"/>
      <c r="AX1075" s="411"/>
      <c r="AY1075">
        <f t="shared" ref="AY1075:AY1076" si="125">$AY$1073</f>
        <v>0</v>
      </c>
    </row>
    <row r="1076" spans="1:51" ht="30" hidden="1" customHeight="1" x14ac:dyDescent="0.15">
      <c r="A1076" s="387">
        <v>1</v>
      </c>
      <c r="B1076" s="387">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406"/>
      <c r="AI1076" s="407"/>
      <c r="AJ1076" s="407"/>
      <c r="AK1076" s="407"/>
      <c r="AL1076" s="312"/>
      <c r="AM1076" s="313"/>
      <c r="AN1076" s="313"/>
      <c r="AO1076" s="314"/>
      <c r="AP1076" s="307"/>
      <c r="AQ1076" s="307"/>
      <c r="AR1076" s="307"/>
      <c r="AS1076" s="307"/>
      <c r="AT1076" s="307"/>
      <c r="AU1076" s="307"/>
      <c r="AV1076" s="307"/>
      <c r="AW1076" s="307"/>
      <c r="AX1076" s="307"/>
      <c r="AY1076">
        <f t="shared" si="125"/>
        <v>0</v>
      </c>
    </row>
    <row r="1077" spans="1:51" ht="30" hidden="1" customHeight="1" x14ac:dyDescent="0.15">
      <c r="A1077" s="387">
        <v>2</v>
      </c>
      <c r="B1077" s="387">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406"/>
      <c r="AI1077" s="407"/>
      <c r="AJ1077" s="407"/>
      <c r="AK1077" s="407"/>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8"/>
      <c r="D1078" s="403"/>
      <c r="E1078" s="403"/>
      <c r="F1078" s="403"/>
      <c r="G1078" s="403"/>
      <c r="H1078" s="403"/>
      <c r="I1078" s="403"/>
      <c r="J1078" s="404"/>
      <c r="K1078" s="405"/>
      <c r="L1078" s="405"/>
      <c r="M1078" s="405"/>
      <c r="N1078" s="405"/>
      <c r="O1078" s="405"/>
      <c r="P1078" s="409"/>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8"/>
      <c r="D1079" s="403"/>
      <c r="E1079" s="403"/>
      <c r="F1079" s="403"/>
      <c r="G1079" s="403"/>
      <c r="H1079" s="403"/>
      <c r="I1079" s="403"/>
      <c r="J1079" s="404"/>
      <c r="K1079" s="405"/>
      <c r="L1079" s="405"/>
      <c r="M1079" s="405"/>
      <c r="N1079" s="405"/>
      <c r="O1079" s="405"/>
      <c r="P1079" s="409"/>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5" t="s">
        <v>249</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264</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3" t="s">
        <v>215</v>
      </c>
      <c r="D1109" s="878"/>
      <c r="E1109" s="263" t="s">
        <v>214</v>
      </c>
      <c r="F1109" s="878"/>
      <c r="G1109" s="878"/>
      <c r="H1109" s="878"/>
      <c r="I1109" s="878"/>
      <c r="J1109" s="263" t="s">
        <v>221</v>
      </c>
      <c r="K1109" s="263"/>
      <c r="L1109" s="263"/>
      <c r="M1109" s="263"/>
      <c r="N1109" s="263"/>
      <c r="O1109" s="263"/>
      <c r="P1109" s="331" t="s">
        <v>27</v>
      </c>
      <c r="Q1109" s="331"/>
      <c r="R1109" s="331"/>
      <c r="S1109" s="331"/>
      <c r="T1109" s="331"/>
      <c r="U1109" s="331"/>
      <c r="V1109" s="331"/>
      <c r="W1109" s="331"/>
      <c r="X1109" s="331"/>
      <c r="Y1109" s="263" t="s">
        <v>223</v>
      </c>
      <c r="Z1109" s="878"/>
      <c r="AA1109" s="878"/>
      <c r="AB1109" s="878"/>
      <c r="AC1109" s="263" t="s">
        <v>197</v>
      </c>
      <c r="AD1109" s="263"/>
      <c r="AE1109" s="263"/>
      <c r="AF1109" s="263"/>
      <c r="AG1109" s="263"/>
      <c r="AH1109" s="331" t="s">
        <v>210</v>
      </c>
      <c r="AI1109" s="332"/>
      <c r="AJ1109" s="332"/>
      <c r="AK1109" s="332"/>
      <c r="AL1109" s="332" t="s">
        <v>21</v>
      </c>
      <c r="AM1109" s="332"/>
      <c r="AN1109" s="332"/>
      <c r="AO1109" s="881"/>
      <c r="AP1109" s="411" t="s">
        <v>250</v>
      </c>
      <c r="AQ1109" s="411"/>
      <c r="AR1109" s="411"/>
      <c r="AS1109" s="411"/>
      <c r="AT1109" s="411"/>
      <c r="AU1109" s="411"/>
      <c r="AV1109" s="411"/>
      <c r="AW1109" s="411"/>
      <c r="AX1109" s="411"/>
    </row>
    <row r="1110" spans="1:51" ht="30" customHeight="1" x14ac:dyDescent="0.15">
      <c r="A1110" s="387">
        <v>1</v>
      </c>
      <c r="B1110" s="387">
        <v>1</v>
      </c>
      <c r="C1110" s="880"/>
      <c r="D1110" s="880"/>
      <c r="E1110" s="879" t="s">
        <v>641</v>
      </c>
      <c r="F1110" s="879"/>
      <c r="G1110" s="879"/>
      <c r="H1110" s="879"/>
      <c r="I1110" s="879"/>
      <c r="J1110" s="404" t="s">
        <v>641</v>
      </c>
      <c r="K1110" s="405"/>
      <c r="L1110" s="405"/>
      <c r="M1110" s="405"/>
      <c r="N1110" s="405"/>
      <c r="O1110" s="405"/>
      <c r="P1110" s="303" t="s">
        <v>641</v>
      </c>
      <c r="Q1110" s="303"/>
      <c r="R1110" s="303"/>
      <c r="S1110" s="303"/>
      <c r="T1110" s="303"/>
      <c r="U1110" s="303"/>
      <c r="V1110" s="303"/>
      <c r="W1110" s="303"/>
      <c r="X1110" s="303"/>
      <c r="Y1110" s="304" t="s">
        <v>641</v>
      </c>
      <c r="Z1110" s="305"/>
      <c r="AA1110" s="305"/>
      <c r="AB1110" s="306"/>
      <c r="AC1110" s="308"/>
      <c r="AD1110" s="309"/>
      <c r="AE1110" s="309"/>
      <c r="AF1110" s="309"/>
      <c r="AG1110" s="309"/>
      <c r="AH1110" s="310" t="s">
        <v>641</v>
      </c>
      <c r="AI1110" s="311"/>
      <c r="AJ1110" s="311"/>
      <c r="AK1110" s="311"/>
      <c r="AL1110" s="312" t="s">
        <v>641</v>
      </c>
      <c r="AM1110" s="313"/>
      <c r="AN1110" s="313"/>
      <c r="AO1110" s="314"/>
      <c r="AP1110" s="307" t="s">
        <v>641</v>
      </c>
      <c r="AQ1110" s="307"/>
      <c r="AR1110" s="307"/>
      <c r="AS1110" s="307"/>
      <c r="AT1110" s="307"/>
      <c r="AU1110" s="307"/>
      <c r="AV1110" s="307"/>
      <c r="AW1110" s="307"/>
      <c r="AX1110" s="307"/>
    </row>
    <row r="1111" spans="1:51" ht="30" hidden="1" customHeight="1" x14ac:dyDescent="0.15">
      <c r="A1111" s="387">
        <v>2</v>
      </c>
      <c r="B1111" s="387">
        <v>1</v>
      </c>
      <c r="C1111" s="880"/>
      <c r="D1111" s="880"/>
      <c r="E1111" s="879"/>
      <c r="F1111" s="879"/>
      <c r="G1111" s="879"/>
      <c r="H1111" s="879"/>
      <c r="I1111" s="879"/>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80"/>
      <c r="D1112" s="880"/>
      <c r="E1112" s="879"/>
      <c r="F1112" s="879"/>
      <c r="G1112" s="879"/>
      <c r="H1112" s="879"/>
      <c r="I1112" s="879"/>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80"/>
      <c r="D1113" s="880"/>
      <c r="E1113" s="879"/>
      <c r="F1113" s="879"/>
      <c r="G1113" s="879"/>
      <c r="H1113" s="879"/>
      <c r="I1113" s="879"/>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80"/>
      <c r="D1114" s="880"/>
      <c r="E1114" s="879"/>
      <c r="F1114" s="879"/>
      <c r="G1114" s="879"/>
      <c r="H1114" s="879"/>
      <c r="I1114" s="879"/>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80"/>
      <c r="D1115" s="880"/>
      <c r="E1115" s="879"/>
      <c r="F1115" s="879"/>
      <c r="G1115" s="879"/>
      <c r="H1115" s="879"/>
      <c r="I1115" s="879"/>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80"/>
      <c r="D1116" s="880"/>
      <c r="E1116" s="879"/>
      <c r="F1116" s="879"/>
      <c r="G1116" s="879"/>
      <c r="H1116" s="879"/>
      <c r="I1116" s="879"/>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80"/>
      <c r="D1117" s="880"/>
      <c r="E1117" s="879"/>
      <c r="F1117" s="879"/>
      <c r="G1117" s="879"/>
      <c r="H1117" s="879"/>
      <c r="I1117" s="879"/>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80"/>
      <c r="D1118" s="880"/>
      <c r="E1118" s="879"/>
      <c r="F1118" s="879"/>
      <c r="G1118" s="879"/>
      <c r="H1118" s="879"/>
      <c r="I1118" s="879"/>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80"/>
      <c r="D1119" s="880"/>
      <c r="E1119" s="879"/>
      <c r="F1119" s="879"/>
      <c r="G1119" s="879"/>
      <c r="H1119" s="879"/>
      <c r="I1119" s="879"/>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80"/>
      <c r="D1120" s="880"/>
      <c r="E1120" s="879"/>
      <c r="F1120" s="879"/>
      <c r="G1120" s="879"/>
      <c r="H1120" s="879"/>
      <c r="I1120" s="879"/>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80"/>
      <c r="D1121" s="880"/>
      <c r="E1121" s="879"/>
      <c r="F1121" s="879"/>
      <c r="G1121" s="879"/>
      <c r="H1121" s="879"/>
      <c r="I1121" s="879"/>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80"/>
      <c r="D1122" s="880"/>
      <c r="E1122" s="879"/>
      <c r="F1122" s="879"/>
      <c r="G1122" s="879"/>
      <c r="H1122" s="879"/>
      <c r="I1122" s="879"/>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80"/>
      <c r="D1123" s="880"/>
      <c r="E1123" s="879"/>
      <c r="F1123" s="879"/>
      <c r="G1123" s="879"/>
      <c r="H1123" s="879"/>
      <c r="I1123" s="879"/>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0"/>
      <c r="D1124" s="880"/>
      <c r="E1124" s="879"/>
      <c r="F1124" s="879"/>
      <c r="G1124" s="879"/>
      <c r="H1124" s="879"/>
      <c r="I1124" s="879"/>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0"/>
      <c r="D1125" s="880"/>
      <c r="E1125" s="879"/>
      <c r="F1125" s="879"/>
      <c r="G1125" s="879"/>
      <c r="H1125" s="879"/>
      <c r="I1125" s="879"/>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80"/>
      <c r="D1126" s="880"/>
      <c r="E1126" s="879"/>
      <c r="F1126" s="879"/>
      <c r="G1126" s="879"/>
      <c r="H1126" s="879"/>
      <c r="I1126" s="879"/>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0"/>
      <c r="D1127" s="880"/>
      <c r="E1127" s="248"/>
      <c r="F1127" s="879"/>
      <c r="G1127" s="879"/>
      <c r="H1127" s="879"/>
      <c r="I1127" s="879"/>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0"/>
      <c r="D1128" s="880"/>
      <c r="E1128" s="879"/>
      <c r="F1128" s="879"/>
      <c r="G1128" s="879"/>
      <c r="H1128" s="879"/>
      <c r="I1128" s="879"/>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0"/>
      <c r="D1129" s="880"/>
      <c r="E1129" s="879"/>
      <c r="F1129" s="879"/>
      <c r="G1129" s="879"/>
      <c r="H1129" s="879"/>
      <c r="I1129" s="879"/>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0"/>
      <c r="D1130" s="880"/>
      <c r="E1130" s="879"/>
      <c r="F1130" s="879"/>
      <c r="G1130" s="879"/>
      <c r="H1130" s="879"/>
      <c r="I1130" s="879"/>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0"/>
      <c r="D1131" s="880"/>
      <c r="E1131" s="879"/>
      <c r="F1131" s="879"/>
      <c r="G1131" s="879"/>
      <c r="H1131" s="879"/>
      <c r="I1131" s="879"/>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0"/>
      <c r="D1132" s="880"/>
      <c r="E1132" s="879"/>
      <c r="F1132" s="879"/>
      <c r="G1132" s="879"/>
      <c r="H1132" s="879"/>
      <c r="I1132" s="879"/>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80"/>
      <c r="D1133" s="880"/>
      <c r="E1133" s="879"/>
      <c r="F1133" s="879"/>
      <c r="G1133" s="879"/>
      <c r="H1133" s="879"/>
      <c r="I1133" s="879"/>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80"/>
      <c r="D1134" s="880"/>
      <c r="E1134" s="879"/>
      <c r="F1134" s="879"/>
      <c r="G1134" s="879"/>
      <c r="H1134" s="879"/>
      <c r="I1134" s="879"/>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80"/>
      <c r="D1135" s="880"/>
      <c r="E1135" s="879"/>
      <c r="F1135" s="879"/>
      <c r="G1135" s="879"/>
      <c r="H1135" s="879"/>
      <c r="I1135" s="879"/>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0"/>
      <c r="D1136" s="880"/>
      <c r="E1136" s="879"/>
      <c r="F1136" s="879"/>
      <c r="G1136" s="879"/>
      <c r="H1136" s="879"/>
      <c r="I1136" s="879"/>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0"/>
      <c r="D1137" s="880"/>
      <c r="E1137" s="879"/>
      <c r="F1137" s="879"/>
      <c r="G1137" s="879"/>
      <c r="H1137" s="879"/>
      <c r="I1137" s="879"/>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0"/>
      <c r="D1138" s="880"/>
      <c r="E1138" s="879"/>
      <c r="F1138" s="879"/>
      <c r="G1138" s="879"/>
      <c r="H1138" s="879"/>
      <c r="I1138" s="879"/>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0"/>
      <c r="D1139" s="880"/>
      <c r="E1139" s="879"/>
      <c r="F1139" s="879"/>
      <c r="G1139" s="879"/>
      <c r="H1139" s="879"/>
      <c r="I1139" s="879"/>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C725:D72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AQ39">
    <cfRule type="expression" dxfId="1185" priority="1983">
      <formula>IF(RIGHT(TEXT(AM39,"0.#"),1)=".",FALSE,TRUE)</formula>
    </cfRule>
    <cfRule type="expression" dxfId="1184" priority="1984">
      <formula>IF(RIGHT(TEXT(AM39,"0.#"),1)=".",TRUE,FALSE)</formula>
    </cfRule>
  </conditionalFormatting>
  <conditionalFormatting sqref="AM40 AQ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5">
    <cfRule type="expression" dxfId="5" priority="1">
      <formula>IF(RIGHT(TEXT(Y845,"0.#"),1)=".",FALSE,TRUE)</formula>
    </cfRule>
    <cfRule type="expression" dxfId="4" priority="2">
      <formula>IF(RIGHT(TEXT(Y845,"0.#"),1)=".",TRUE,FALSE)</formula>
    </cfRule>
  </conditionalFormatting>
  <conditionalFormatting sqref="AL845:AO845">
    <cfRule type="expression" dxfId="3" priority="3">
      <formula>IF(AND(AL845&gt;=0, RIGHT(TEXT(AL845,"0.#"),1)&lt;&gt;"."),TRUE,FALSE)</formula>
    </cfRule>
    <cfRule type="expression" dxfId="2" priority="4">
      <formula>IF(AND(AL845&gt;=0, RIGHT(TEXT(AL845,"0.#"),1)="."),TRUE,FALSE)</formula>
    </cfRule>
    <cfRule type="expression" dxfId="1" priority="5">
      <formula>IF(AND(AL845&lt;0, RIGHT(TEXT(AL845,"0.#"),1)&lt;&gt;"."),TRUE,FALSE)</formula>
    </cfRule>
    <cfRule type="expression" dxfId="0" priority="6">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699" max="49" man="1"/>
    <brk id="725" max="49" man="1"/>
    <brk id="759"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防衛関係</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阿部 一夫</dc:creator>
  <cp:lastModifiedBy>防衛省</cp:lastModifiedBy>
  <cp:lastPrinted>2021-08-31T08:25:41Z</cp:lastPrinted>
  <dcterms:created xsi:type="dcterms:W3CDTF">2012-03-13T00:50:25Z</dcterms:created>
  <dcterms:modified xsi:type="dcterms:W3CDTF">2021-09-03T10:01:07Z</dcterms:modified>
</cp:coreProperties>
</file>