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645" i="3"/>
  <c r="AY235" i="3"/>
  <c r="AY271" i="3"/>
  <c r="AY417" i="3"/>
  <c r="AY369" i="3"/>
  <c r="AY50"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<sst xmlns="http://schemas.openxmlformats.org/spreadsheetml/2006/main" count="2461" uniqueCount="699">
  <si>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</si>
  <si>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</si>
  <si>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</si>
  <si>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</si>
  <si>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</si>
  <si>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</si>
  <si>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</si>
  <si>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</si>
  <si>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</si>
  <si>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</si>
  <si>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</si>
  <si>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</si>
  <si>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</si>
  <si>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</si>
  <si>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</si>
  <si>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</si>
  <si>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</si>
  <si>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</si>
  <si>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</si>
  <si>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</si>
  <si>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</si>
  <si>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</si>
  <si>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</si>
  <si>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</si>
  <si>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</si>
  <si>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</si>
  <si>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</si>
  <si>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</si>
  <si>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</si>
  <si>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</si>
  <si>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</si>
  <si>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</si>
  <si>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</si>
  <si>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</si>
  <si>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</si>
  <si>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</si>
  <si>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</si>
  <si>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</si>
  <si>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</si>
  <si>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</si>
  <si>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</si>
  <si>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</si>
  <si>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</si>
  <si>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</si>
  <si>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</si>
  <si>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</si>
  <si>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</si>
  <si>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</si>
  <si>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</si>
  <si>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</si>
  <si>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</si>
  <si>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</si>
  <si>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</si>
  <si>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</si>
  <si>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</si>
  <si>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</si>
  <si>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</si>
  <si>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</si>
  <si>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</si>
  <si>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</si>
  <si>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</si>
  <si>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</si>
  <si>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</si>
  <si>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</si>
  <si>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</si>
  <si>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</si>
  <si>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</si>
  <si>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</si>
  <si>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</si>
  <si>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</si>
  <si>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</si>
  <si>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</si>
  <si>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</si>
  <si>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</si>
  <si>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</si>
  <si>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</si>
  <si>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</si>
  <si>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</si>
  <si>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</si>
  <si>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</si>
  <si>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</si>
  <si>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</si>
  <si>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</si>
  <si>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</si>
  <si>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</si>
  <si>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</si>
  <si>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</si>
  <si>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</si>
  <si>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</si>
  <si>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</si>
  <si>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</si>
  <si>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</si>
  <si>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</si>
  <si>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</si>
  <si>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</si>
  <si>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</si>
  <si>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</si>
  <si>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</si>
  <si>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</si>
  <si>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</si>
  <si>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</si>
  <si>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</si>
  <si>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</si>
  <si>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</si>
  <si>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</si>
  <si>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</si>
  <si>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</si>
  <si>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</si>
  <si>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</si>
  <si>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</si>
  <si>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</si>
  <si>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</si>
  <si>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</si>
  <si>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</si>
  <si>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</si>
  <si>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</si>
  <si>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</si>
  <si>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</si>
  <si>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</si>
  <si>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</si>
  <si>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</si>
  <si>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</si>
  <si>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</si>
  <si>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</si>
  <si>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</si>
  <si>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</si>
  <si>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</si>
  <si>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</si>
  <si>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</si>
  <si>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</si>
  <si>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</si>
  <si>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</si>
  <si>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</si>
  <si>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</si>
  <si>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</si>
  <si>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</si>
  <si>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</si>
  <si>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</si>
  <si>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</si>
  <si>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</si>
  <si>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</si>
  <si>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</si>
  <si>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</si>
  <si>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</si>
  <si>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</si>
  <si>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</si>
  <si>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</si>
  <si>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</si>
  <si>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</si>
  <si>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</si>
  <si>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</si>
  <si>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</si>
  <si>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</si>
  <si>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</si>
  <si>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</si>
  <si>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</si>
  <si>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</si>
  <si>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</si>
  <si>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</si>
  <si>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</si>
  <si>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</si>
  <si>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</si>
  <si>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</si>
  <si>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</si>
  <si>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</si>
  <si>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</si>
  <si>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</si>
  <si>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</si>
  <si>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</si>
  <si>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</si>
  <si>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</si>
  <si>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</si>
  <si>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</si>
  <si>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</si>
  <si>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</si>
  <si>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</si>
  <si>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</si>
  <si>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</si>
  <si>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</si>
  <si>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</si>
  <si>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</si>
  <si>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</si>
  <si>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</si>
  <si>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</si>
  <si>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</si>
  <si>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</si>
  <si>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</si>
  <si>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</si>
  <si>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</si>
  <si>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</si>
  <si>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</si>
  <si>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</si>
  <si>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</si>
  <si>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</si>
  <si>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</si>
  <si>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</si>
  <si>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</si>
  <si>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</si>
  <si>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</si>
  <si>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</si>
  <si>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</si>
  <si>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</si>
  <si>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</si>
  <si>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</si>
  <si>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</si>
  <si>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</si>
  <si>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</si>
  <si>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</si>
  <si>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</si>
  <si>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</si>
  <si>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</si>
  <si>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</si>
  <si>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</si>
  <si>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</si>
  <si>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</si>
  <si>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</si>
  <si>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</si>
  <si>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</si>
  <si>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</si>
  <si>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</si>
  <si>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</si>
  <si>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</si>
  <si>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</si>
  <si>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</si>
  <si>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</si>
  <si>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</si>
  <si>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</si>
  <si>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</si>
  <si>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</si>
  <si>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</si>
  <si>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</si>
  <si>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</si>
  <si>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</si>
  <si>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</si>
  <si>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</si>
  <si>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</si>
  <si>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</si>
  <si>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</si>
  <si>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</si>
  <si>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</si>
  <si>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</si>
  <si>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</si>
  <si>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</si>
  <si>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</si>
  <si>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</si>
  <si>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</si>
  <si>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</si>
  <si>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</si>
  <si>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</si>
  <si>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</si>
  <si>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</si>
  <si>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</si>
  <si>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</si>
  <si>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</si>
  <si>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</si>
  <si>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</si>
  <si>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</si>
  <si>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</si>
  <si>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</si>
  <si>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</si>
  <si>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</si>
  <si>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</si>
  <si>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</si>
  <si>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</si>
  <si>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</si>
  <si>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</si>
  <si>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</si>
  <si>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</si>
  <si>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</si>
  <si>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</si>
  <si>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</si>
  <si>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</si>
  <si>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</si>
  <si>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</si>
  <si>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</si>
  <si>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</si>
  <si>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</si>
  <si>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</si>
  <si>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</si>
  <si>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</si>
  <si>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</si>
  <si>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</si>
  <si>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</si>
  <si>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</si>
  <si>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</si>
  <si>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</si>
  <si>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</si>
  <si>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</si>
  <si>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</si>
  <si>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</si>
  <si>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</si>
  <si>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</si>
  <si>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</si>
  <si>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</si>
  <si>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</si>
  <si>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</si>
  <si>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</si>
  <si>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</si>
  <si>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</si>
  <si>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</si>
  <si>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</si>
  <si>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</si>
  <si>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</si>
  <si>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</si>
  <si>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</si>
  <si>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</si>
  <si>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</si>
  <si>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</si>
  <si>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</si>
  <si>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</si>
  <si>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</si>
  <si>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</si>
  <si>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</si>
  <si>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</si>
  <si>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</si>
  <si>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</si>
  <si>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</si>
  <si>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</si>
  <si>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</si>
  <si>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</si>
  <si>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</si>
  <si>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</si>
  <si>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</si>
  <si>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</si>
  <si>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</si>
  <si>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</si>
  <si>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</si>
  <si>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</si>
  <si>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</si>
  <si>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</si>
  <si>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</si>
  <si>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</si>
  <si>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</si>
  <si>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</si>
  <si>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</si>
  <si>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</si>
  <si>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</si>
  <si>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</si>
  <si>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</si>
  <si>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</si>
  <si>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</si>
  <si>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</si>
  <si>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</si>
  <si>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</si>
  <si>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</si>
  <si>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</si>
  <si>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</si>
  <si>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</si>
  <si>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</si>
  <si>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</si>
  <si>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</si>
  <si>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</si>
  <si>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</si>
  <si>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</si>
  <si>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</si>
  <si>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</si>
  <si>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</si>
  <si>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</si>
  <si>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</si>
  <si>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</si>
  <si>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</si>
  <si>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</si>
  <si>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</si>
  <si>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</si>
  <si>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</si>
  <si>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</si>
  <si>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</si>
  <si>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</si>
  <si>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</si>
  <si>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</si>
  <si>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</si>
  <si>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</si>
  <si>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</si>
  <si>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</si>
  <si>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</si>
  <si>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</si>
  <si>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</si>
  <si>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</si>
  <si>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</si>
  <si>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</si>
  <si>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</si>
  <si>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</si>
  <si>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</si>
  <si>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</si>
  <si>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</si>
  <si>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</si>
  <si>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</si>
  <si>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</si>
  <si>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</si>
  <si>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</si>
  <si>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</si>
  <si>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</si>
  <si>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</si>
  <si>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</si>
  <si>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</si>
  <si>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</si>
  <si>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</si>
  <si>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</si>
  <si>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</si>
  <si>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</si>
  <si>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</si>
  <si>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</si>
  <si>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</si>
  <si>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</si>
  <si>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</si>
  <si>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</si>
  <si>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</si>
  <si>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</si>
  <si>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</si>
  <si>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</si>
  <si>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</si>
  <si>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</si>
  <si>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</si>
  <si>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</si>
  <si>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</si>
  <si>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</si>
  <si>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</si>
  <si>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</si>
  <si>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</si>
  <si>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</si>
  <si>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</si>
  <si>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</si>
  <si>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</si>
  <si>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</si>
  <si>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</si>
  <si>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</si>
  <si>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</si>
  <si>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</si>
  <si>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</si>
  <si>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</si>
  <si>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</si>
  <si>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</si>
  <si>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</si>
  <si>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</si>
  <si>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</si>
  <si>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</si>
  <si>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</si>
  <si>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</si>
  <si>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</si>
  <si>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</si>
  <si>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</si>
  <si>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</si>
  <si>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</si>
  <si>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</si>
  <si>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</si>
  <si>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</si>
  <si>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</si>
  <si>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</si>
  <si>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</si>
  <si>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</si>
  <si>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</si>
  <si>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</si>
  <si>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</si>
  <si>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</si>
  <si>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</si>
  <si>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</si>
  <si>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</si>
  <si>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</si>
  <si>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</si>
  <si>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</si>
  <si>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</si>
  <si>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</si>
  <si>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</si>
  <si>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</si>
  <si>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</si>
  <si>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</si>
  <si>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</si>
  <si>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</si>
  <si>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</si>
  <si>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</si>
  <si>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</si>
  <si>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</si>
  <si>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</si>
  <si>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</si>
  <si>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</si>
  <si>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</si>
  <si>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</si>
  <si>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</si>
  <si>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</si>
  <si>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</si>
  <si>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</si>
  <si>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</si>
  <si>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</si>
  <si>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</si>
  <si>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</si>
  <si>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</si>
  <si>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</si>
  <si>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</si>
  <si>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</si>
  <si>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</si>
  <si>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</si>
  <si>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</si>
  <si>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</si>
  <si>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</si>
  <si>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</si>
  <si>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</si>
  <si>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</si>
  <si>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</si>
  <si>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</si>
  <si>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</si>
  <si>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</si>
  <si>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</si>
  <si>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</si>
  <si>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</si>
  <si>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</si>
  <si>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</si>
  <si>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</si>
  <si>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</si>
  <si>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</si>
  <si>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</si>
  <si>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</si>
  <si>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</si>
  <si>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</si>
  <si>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</si>
  <si>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</si>
  <si>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</si>
  <si>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</si>
  <si>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</si>
  <si>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</si>
  <si>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</si>
  <si>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</si>
  <si>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</si>
  <si>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</si>
  <si>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</si>
  <si>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</si>
  <si>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</si>
  <si>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</si>
  <si>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</si>
  <si>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</si>
  <si>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</si>
  <si>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</si>
  <si>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</si>
  <si>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</si>
  <si>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</si>
  <si>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</si>
  <si>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</si>
  <si>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</si>
  <si>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</si>
  <si>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</si>
  <si>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</si>
  <si>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</si>
  <si>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</si>
  <si>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</si>
  <si>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</si>
  <si>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</si>
  <si>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</si>
  <si>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</si>
  <si>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</si>
  <si>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</si>
  <si>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</si>
  <si>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</si>
  <si>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</si>
  <si>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</si>
  <si>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</si>
  <si>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</si>
  <si>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</si>
  <si>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</si>
  <si>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</si>
  <si>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</si>
  <si>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</si>
  <si>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</si>
  <si>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</si>
  <si>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</si>
  <si>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</si>
  <si>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</si>
  <si>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</si>
  <si>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</si>
  <si>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</si>
  <si>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</si>
  <si>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</si>
  <si>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</si>
  <si>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</si>
  <si>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</si>
  <si>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</si>
  <si>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</si>
  <si>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</si>
  <si>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</si>
  <si>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</si>
  <si>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</si>
  <si>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</si>
  <si>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</si>
  <si>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</si>
  <si>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</si>
  <si>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</si>
  <si>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</si>
  <si>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</si>
  <si>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</si>
  <si>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</si>
  <si>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</si>
  <si>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</si>
  <si>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</si>
  <si>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</si>
  <si>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</si>
  <si>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</si>
  <si>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</si>
  <si>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</si>
  <si>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</si>
  <si>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</si>
  <si>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</si>
  <si>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</si>
  <si>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</si>
  <si>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</si>
  <si>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</si>
  <si>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</si>
  <si>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</si>
  <si>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</si>
  <si>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</si>
  <si>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</si>
  <si>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</si>
  <si>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</si>
  <si>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</si>
  <si>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</si>
  <si>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</si>
  <si>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</si>
  <si>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</si>
  <si>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</si>
  <si>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</si>
  <si>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</si>
  <si>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</si>
  <si>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</si>
  <si>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</si>
  <si>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</si>
  <si>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</si>
  <si>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</si>
  <si>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</si>
  <si>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</si>
  <si>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</si>
  <si>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</si>
  <si>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</si>
  <si>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</si>
  <si>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</si>
  <si>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大口径火砲用弾薬に係る調査</t>
  </si>
  <si>
    <t>防衛装備庁プロジェクト管理部</t>
  </si>
  <si>
    <t>令和2年度</t>
  </si>
  <si>
    <t>防衛省設置法第四条第一項第十三号</t>
  </si>
  <si>
    <t>平成３１年度以降に係る防衛計画の大綱、中期防衛力整備計画（平成３１年度～平成３５年度）（平成３０年１２月１８日国家安全保障会議決定及び閣議決定）</t>
  </si>
  <si>
    <t>　弾薬の生産基盤の強靱化に必要な施策を検討するために、最新の弾薬技術や研究開発・製造のノウハウを体系的に整理する。</t>
  </si>
  <si>
    <t>-</t>
  </si>
  <si>
    <t>装備品取得等業務効率化推進庁費</t>
  </si>
  <si>
    <t>調査内容に関する知見の取得</t>
  </si>
  <si>
    <t>取得した調査結果の数</t>
  </si>
  <si>
    <t>件</t>
  </si>
  <si>
    <t>中期防衛力整備計画（平成３１年度～平成３５年度）（平成３０年１２月１８日国家安全保障会議決定及び閣議決定）</t>
  </si>
  <si>
    <t>調査役務請負の調達件数</t>
  </si>
  <si>
    <t>執行額（Ｘ）／調査役務請負の調達件数（Ｙ）　</t>
    <phoneticPr fontId="5"/>
  </si>
  <si>
    <t>百万円／件</t>
  </si>
  <si>
    <t>　Ｘ/Ｙ</t>
    <phoneticPr fontId="5"/>
  </si>
  <si>
    <t>Ⅰ－１　我が国自身の防衛体制の強化（領域横断作戦に必要な能力の強化における優先事項）</t>
  </si>
  <si>
    <t>Ⅰ－１－（３）　持続性・強靭性の強化</t>
  </si>
  <si>
    <t>継続的な運用の確保</t>
  </si>
  <si>
    <t>弾薬及び燃料の確保</t>
  </si>
  <si>
    <t>令和５年度</t>
  </si>
  <si>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</si>
  <si>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</si>
  <si>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</si>
  <si>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</si>
  <si>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Ⅰ－２－（５）　産業基盤の強靭化</t>
  </si>
  <si>
    <t>装備品のサプライチェーンのリスク管理強化</t>
  </si>
  <si>
    <t>サプライチェーン調査の実施、供給途絶などのリスクに対処するため、事業継承などの分野での他省庁の支援ツールとの連携の検討、中小企業の生産効率向上策の検討</t>
  </si>
  <si>
    <t>－</t>
  </si>
  <si>
    <t>億円（契約ベース）</t>
  </si>
  <si>
    <t>新32</t>
  </si>
  <si>
    <t>○</t>
  </si>
  <si>
    <t>事業監理官（宇宙・地上装備担当）</t>
    <phoneticPr fontId="5"/>
  </si>
  <si>
    <t>-</t>
    <phoneticPr fontId="5"/>
  </si>
  <si>
    <t>6/1</t>
    <phoneticPr fontId="5"/>
  </si>
  <si>
    <t>35/2</t>
    <phoneticPr fontId="5"/>
  </si>
  <si>
    <t>弾薬の生産基盤の強靱化に必要な施策を検討するために、最新の弾薬技術や研究開発・製造のノウハウを体系的に整理する。</t>
    <phoneticPr fontId="5"/>
  </si>
  <si>
    <t>　本事業は、弾薬の生産基盤の強靱化に必要な施策を検討するためのものであり、日本の防衛力整備において重要な事業であり、ひいては日本の安全保障に寄与するもので、国民や社会のニーズを的確に反映している。</t>
    <phoneticPr fontId="5"/>
  </si>
  <si>
    <t>　本事業は、弾薬の生産基盤の強靱化に必要な施策を検討するためのものであり、最新の弾薬技術や研究開発・製造のノウハウを整理する必要があるため、地方自治体、民間等に委ねることはできない。</t>
    <phoneticPr fontId="5"/>
  </si>
  <si>
    <t>有</t>
  </si>
  <si>
    <t>無</t>
  </si>
  <si>
    <t>契約額は、適正な価格で計上した予算額を下回っており、単位当たりコスト等の水準は妥当である。</t>
    <phoneticPr fontId="5"/>
  </si>
  <si>
    <t>‐</t>
  </si>
  <si>
    <t>　近年の弾薬購入費（誘導弾を除く）の減少傾向に伴い、弾薬製造企業における設備更新が進まず設備の老朽化が深刻な上、熟練工の高齢化に伴う技術伝承も充分に行えない状況となっている。特に、大口径火砲の弾薬は、新規の砲弾の研究開発が近年実施されていないことから、技術者、研究者の確保が困難となっている状況である。よって、官側を含め、研究開発に必要な知識の陳腐化及びノウハウの希薄化が進んでいることが懸念される。このため本事業においては、今後の大口径火砲の弾薬の研究開発の検討に必要となる現行の弾薬技術や研究開発・製造のノウハウを体系的に整理し、じ後の研究開発・製造を効率的に実施する基盤を整備するものである。</t>
    <phoneticPr fontId="5"/>
  </si>
  <si>
    <t>今後の大口径火砲の弾薬の研究開発の検討に必要な調査役務のみとなっており、事業目的に即し真に必要なものとなっている。</t>
    <rPh sb="23" eb="25">
      <t>チョウサ</t>
    </rPh>
    <phoneticPr fontId="5"/>
  </si>
  <si>
    <t>調査内容・スケジュールの検討により効率化に努めている。</t>
    <rPh sb="0" eb="2">
      <t>チョウサ</t>
    </rPh>
    <rPh sb="2" eb="4">
      <t>ナイヨウ</t>
    </rPh>
    <rPh sb="12" eb="14">
      <t>ケントウ</t>
    </rPh>
    <rPh sb="17" eb="20">
      <t>コウリツカ</t>
    </rPh>
    <rPh sb="21" eb="22">
      <t>ツト</t>
    </rPh>
    <phoneticPr fontId="5"/>
  </si>
  <si>
    <t>仕様書記載の要求内容を十分に満たしている。</t>
    <rPh sb="0" eb="3">
      <t>シヨウショ</t>
    </rPh>
    <rPh sb="3" eb="5">
      <t>キサイ</t>
    </rPh>
    <rPh sb="6" eb="8">
      <t>ヨウキュウ</t>
    </rPh>
    <rPh sb="8" eb="10">
      <t>ナイヨウ</t>
    </rPh>
    <rPh sb="11" eb="13">
      <t>ジュウブン</t>
    </rPh>
    <rPh sb="14" eb="15">
      <t>ミ</t>
    </rPh>
    <phoneticPr fontId="5"/>
  </si>
  <si>
    <t>大口径火砲の弾薬の研究開発の検討に活用されている。</t>
    <rPh sb="17" eb="19">
      <t>カツヨウ</t>
    </rPh>
    <phoneticPr fontId="5"/>
  </si>
  <si>
    <t>業者に積極的にヒアリングを行うなど、入札参加者を発掘する努力を行った。
調達に際して、調査役務に関しては一者応募であったが、総合評価による各種提案評価を行うことで妥当性の確保に努めており、支出先の選定は妥当である。</t>
    <rPh sb="0" eb="2">
      <t>ギョウシャ</t>
    </rPh>
    <rPh sb="3" eb="6">
      <t>セッキョクテキ</t>
    </rPh>
    <rPh sb="13" eb="14">
      <t>オコナ</t>
    </rPh>
    <rPh sb="18" eb="20">
      <t>ニュウサツ</t>
    </rPh>
    <rPh sb="20" eb="23">
      <t>サンカシャ</t>
    </rPh>
    <rPh sb="24" eb="26">
      <t>ハックツ</t>
    </rPh>
    <rPh sb="28" eb="30">
      <t>ドリョク</t>
    </rPh>
    <rPh sb="31" eb="32">
      <t>オコナ</t>
    </rPh>
    <rPh sb="43" eb="45">
      <t>チョウサ</t>
    </rPh>
    <rPh sb="45" eb="47">
      <t>エキム</t>
    </rPh>
    <rPh sb="48" eb="49">
      <t>カン</t>
    </rPh>
    <rPh sb="52" eb="53">
      <t>イッ</t>
    </rPh>
    <rPh sb="53" eb="54">
      <t>モノ</t>
    </rPh>
    <rPh sb="54" eb="56">
      <t>オウボ</t>
    </rPh>
    <rPh sb="62" eb="64">
      <t>ソウゴウ</t>
    </rPh>
    <rPh sb="64" eb="66">
      <t>ヒョウカ</t>
    </rPh>
    <rPh sb="69" eb="71">
      <t>カクシュ</t>
    </rPh>
    <rPh sb="71" eb="73">
      <t>テイアン</t>
    </rPh>
    <rPh sb="73" eb="75">
      <t>ヒョウカ</t>
    </rPh>
    <rPh sb="76" eb="77">
      <t>オコナ</t>
    </rPh>
    <rPh sb="81" eb="84">
      <t>ダトウセイ</t>
    </rPh>
    <rPh sb="85" eb="87">
      <t>カクホ</t>
    </rPh>
    <rPh sb="88" eb="89">
      <t>ツト</t>
    </rPh>
    <phoneticPr fontId="5"/>
  </si>
  <si>
    <t>１　必要性
　今後の大口径火砲の弾薬の研究開発の検討に必要となる現行の弾薬技術や研究開発・製造のノウハウを体系的に整理し、じ後の研究開発・製造を効率的に実施する基盤を整備することは、我が国の防衛力整備において重要な事業であることから、防衛省が実施すべき事業である。また、防衛省独自の要求であるため、民間委託は不可能であり、防衛省で研究する必要がある。
２　効率性
　一般競争入札等により競争性を確保する計画である。
３　有効性
　本調査の結果を踏まえ、弾薬生産基盤の強靱化に必要な施策を効率的に立案していくうえで有効的である。
４　総合評価
　本事業は、効率性及び有効性の向上に努めつつ、適正に実施している。</t>
    <phoneticPr fontId="5"/>
  </si>
  <si>
    <t>本事業の成果を、大口径火砲弾薬の検討に活用する。</t>
    <rPh sb="0" eb="1">
      <t>ホン</t>
    </rPh>
    <rPh sb="1" eb="3">
      <t>ジギョウ</t>
    </rPh>
    <rPh sb="4" eb="6">
      <t>セイカ</t>
    </rPh>
    <rPh sb="19" eb="21">
      <t>カツヨウ</t>
    </rPh>
    <phoneticPr fontId="5"/>
  </si>
  <si>
    <t>装備品取得等業務効率化推進庁費</t>
    <phoneticPr fontId="5"/>
  </si>
  <si>
    <t>大口径火砲用弾薬に係る調査</t>
    <phoneticPr fontId="5"/>
  </si>
  <si>
    <t>ダイキン工業株式会社</t>
    <rPh sb="4" eb="6">
      <t>コウギョウ</t>
    </rPh>
    <rPh sb="6" eb="8">
      <t>カブシキ</t>
    </rPh>
    <rPh sb="8" eb="10">
      <t>カイシャ</t>
    </rPh>
    <phoneticPr fontId="5"/>
  </si>
  <si>
    <t>●航空優勢の確保、脅威への有効な対処能力を有する弾薬及び水中における優勢の確保に必要な魚雷の取得経費を計上した。
●弾道ミサイル防衛に使用するＳＭ－３ブロックⅡＡ及び及びＳＭ－３ブロックⅠＢの取得経費を計上した。
●我が国への侵攻を試みる艦艇や上陸部隊に対して、自衛隊員の安全を確保しつつ、侵攻を効果的に阻止するため、相手方の脅威圏の外から対処可能なＦ－３５Ａに搭載するスタンド・オフ・ミサイル（ＪＳＭ）の取得経費を計上した。
●令和元年度予算においては、大分弾薬支処の火薬庫の整備に係る経費約７億円、瀬戸内分屯地の火薬庫の整備に係る経費約１８億円を計上し、施設整備を実施している。</t>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</si>
  <si>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</si>
  <si>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●主要装備品６０品目についてサプライチェーン調査を実施し、調査により得られたサプライチェーン情報の活用のため、その結果を順次データベース化した。</t>
    <phoneticPr fontId="5"/>
  </si>
  <si>
    <t>終了予定</t>
  </si>
  <si>
    <t>・入札参加者を発掘するための業者へのヒアリングについては、引き続き実施されたい。
・現行の弾薬製造企業のノウハウを体系的に整理するために国費を投入する理由とその効果について、国民にわかりやすく工夫をしてレビューシートに記載をされたい。
・問題意識は理解できる。「防衛」を支える態勢にとって重要である。しかし、「調査」である限りにおいて、その調査結果は言及できる範囲でレビューシートで説明して欲しい。</t>
    <phoneticPr fontId="5"/>
  </si>
  <si>
    <t>・外部有識者の所見を踏まえて、適切に対応されたい。</t>
    <phoneticPr fontId="5"/>
  </si>
  <si>
    <t>-</t>
    <phoneticPr fontId="5"/>
  </si>
  <si>
    <t>・引き続き入札参加者に関する業者へのヒアリングを継続する。
・弾薬製造企業のノウハウを体系的に整理するために国費を投入する理由とその効果について、下記備考に記載する。また、調査結果概要を合わせて記載する。</t>
    <rPh sb="1" eb="2">
      <t>ヒ</t>
    </rPh>
    <rPh sb="3" eb="4">
      <t>ツヅ</t>
    </rPh>
    <rPh sb="5" eb="7">
      <t>ニュウサツ</t>
    </rPh>
    <rPh sb="7" eb="10">
      <t>サンカシャ</t>
    </rPh>
    <rPh sb="11" eb="12">
      <t>カン</t>
    </rPh>
    <rPh sb="14" eb="16">
      <t>ギョウシャ</t>
    </rPh>
    <rPh sb="24" eb="26">
      <t>ケイゾク</t>
    </rPh>
    <rPh sb="73" eb="75">
      <t>カキ</t>
    </rPh>
    <rPh sb="75" eb="77">
      <t>ビコウ</t>
    </rPh>
    <rPh sb="78" eb="80">
      <t>キサイ</t>
    </rPh>
    <rPh sb="86" eb="88">
      <t>チョウサ</t>
    </rPh>
    <rPh sb="88" eb="90">
      <t>ケッカ</t>
    </rPh>
    <rPh sb="90" eb="92">
      <t>ガイヨウ</t>
    </rPh>
    <rPh sb="93" eb="94">
      <t>ア</t>
    </rPh>
    <rPh sb="97" eb="99">
      <t>キサイ</t>
    </rPh>
    <phoneticPr fontId="5"/>
  </si>
  <si>
    <t>事業監理官　吉岡 正嗣</t>
    <phoneticPr fontId="5"/>
  </si>
  <si>
    <t>-</t>
    <phoneticPr fontId="5"/>
  </si>
  <si>
    <t>前年度までの成果を踏まえた、より詳細かつ具体的な調査を実施する予定のため。</t>
    <rPh sb="0" eb="3">
      <t>ゼンネンド</t>
    </rPh>
    <rPh sb="6" eb="8">
      <t>セイカ</t>
    </rPh>
    <rPh sb="9" eb="10">
      <t>フ</t>
    </rPh>
    <rPh sb="16" eb="18">
      <t>ショウサイ</t>
    </rPh>
    <rPh sb="20" eb="23">
      <t>グタイテキ</t>
    </rPh>
    <rPh sb="24" eb="26">
      <t>チョウサ</t>
    </rPh>
    <rPh sb="27" eb="29">
      <t>ジッシ</t>
    </rPh>
    <rPh sb="31" eb="33">
      <t>ヨテイ</t>
    </rPh>
    <phoneticPr fontId="5"/>
  </si>
  <si>
    <t>　　近年の弾薬購入費（誘導弾を除く）の減少傾向に伴い、弾薬製造企業における設備更新が進まず設備の老朽化が深刻な上、熟練工の高齢化に伴う技術伝承も充分に行えない状況となっている。特に、大口径火砲の弾薬は、新規の砲弾の研究開発が近年実施されていないことから、技術者、研究者の確保が困難となっている状況である。このため、官側を含め、研究開発に必要な知識の陳腐化及びノウハウの希薄化が進んでいくことが今後懸念される。本事業は、大口径火砲の弾薬の研究開発の検討に必要となる現行の弾薬技術や研究開発・製造のノウハウを体系的に整理することで、じ後の研究開発・製造を効率的に実施する基盤を整備する効果がある。
・調査結果概要（令和２年度）
　令和２年度の調査においては、大口径火砲用弾薬の設計・製造に関するノウハウを体系的に整理するため、105mm演習弾を対象として調査を行った。105mm演習弾は、射場の制限等から実弾では実施できない各種射撃訓練を安全かつ実際的に実施するために使用する弾薬である。105mm演習弾に対して、調査研究・検討を行った結果、要求事項の分析から細部設計への試験データの活用まで、検討内容を整理することができた。特に、一般資料等に記載されることが少ない、将来的な弾薬の設計に適用可能な設計計算フローや弾体諸元の設計手順について整理することができた。</t>
    <rPh sb="196" eb="198">
      <t>コンゴ</t>
    </rPh>
    <rPh sb="290" eb="292">
      <t>コウカ</t>
    </rPh>
    <rPh sb="299" eb="301">
      <t>チョウサ</t>
    </rPh>
    <rPh sb="301" eb="303">
      <t>ケッカ</t>
    </rPh>
    <rPh sb="303" eb="305">
      <t>ガイヨウ</t>
    </rPh>
    <rPh sb="306" eb="308">
      <t>レイワ</t>
    </rPh>
    <rPh sb="309" eb="311">
      <t>ネンド</t>
    </rPh>
    <rPh sb="314" eb="316">
      <t>レイワ</t>
    </rPh>
    <rPh sb="317" eb="319">
      <t>ネンド</t>
    </rPh>
    <rPh sb="320" eb="322">
      <t>チョウサ</t>
    </rPh>
    <rPh sb="328" eb="331">
      <t>ダイコウケイ</t>
    </rPh>
    <rPh sb="331" eb="333">
      <t>カホウ</t>
    </rPh>
    <rPh sb="333" eb="334">
      <t>ヨウ</t>
    </rPh>
    <rPh sb="371" eb="373">
      <t>タイショウ</t>
    </rPh>
    <rPh sb="376" eb="378">
      <t>チョウサ</t>
    </rPh>
    <rPh sb="379" eb="380">
      <t>オコナ</t>
    </rPh>
    <rPh sb="448" eb="450">
      <t>エンシュウ</t>
    </rPh>
    <rPh sb="450" eb="451">
      <t>ダン</t>
    </rPh>
    <rPh sb="452" eb="453">
      <t>タイ</t>
    </rPh>
    <rPh sb="456" eb="458">
      <t>チョウサ</t>
    </rPh>
    <rPh sb="458" eb="460">
      <t>ケンキュウ</t>
    </rPh>
    <rPh sb="461" eb="463">
      <t>ケントウ</t>
    </rPh>
    <rPh sb="464" eb="465">
      <t>オコナ</t>
    </rPh>
    <rPh sb="467" eb="469">
      <t>ケッカ</t>
    </rPh>
    <rPh sb="512" eb="513">
      <t>トク</t>
    </rPh>
    <rPh sb="515" eb="517">
      <t>イッパン</t>
    </rPh>
    <rPh sb="529" eb="530">
      <t>スク</t>
    </rPh>
    <rPh sb="569" eb="571">
      <t>セイリ</t>
    </rPh>
    <phoneticPr fontId="5"/>
  </si>
  <si>
    <t>　本事業は、弾薬の生産基盤の強靱化に必要な施策を検討するためのものであり、日本の防衛力整備において重要な事業であり、ひいては日本の安全保障に寄与するもので、、政策目的の達成手段として必要且つ適切であり、優先度が高い事業である。</t>
    <rPh sb="67" eb="69">
      <t>ホショウ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</si>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</sst>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135537</xdr:colOff>
      <xdr:row>748</xdr:row>
      <xdr:rowOff>263072</xdr:rowOff>
    </xdr:from>
    <xdr:to>
      <xdr:col>37</xdr:col>
      <xdr:colOff>136669</xdr:colOff>
      <xdr:row>752</xdr:row>
      <xdr:rowOff>1697</xdr:rowOff>
    </xdr:to>
    <xdr:sp macro="" textlink="">
      <xdr:nvSpPr>
        <xdr:cNvPr id="2" name="Rectangle 7"/>
        <xdr:cNvSpPr>
          <a:spLocks noChangeArrowheads="1"/>
        </xdr:cNvSpPr>
      </xdr:nvSpPr>
      <xdr:spPr bwMode="auto">
        <a:xfrm>
          <a:off x="3582680" y="58492572"/>
          <a:ext cx="3266846" cy="115376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６百万円</a:t>
          </a:r>
        </a:p>
      </xdr:txBody>
    </xdr:sp>
    <xdr:clientData/>
  </xdr:twoCellAnchor>
  <xdr:twoCellAnchor>
    <xdr:from>
      <xdr:col>28</xdr:col>
      <xdr:colOff>99022</xdr:colOff>
      <xdr:row>751</xdr:row>
      <xdr:rowOff>340238</xdr:rowOff>
    </xdr:from>
    <xdr:to>
      <xdr:col>28</xdr:col>
      <xdr:colOff>99022</xdr:colOff>
      <xdr:row>754</xdr:row>
      <xdr:rowOff>326572</xdr:rowOff>
    </xdr:to>
    <xdr:sp macro="" textlink="">
      <xdr:nvSpPr>
        <xdr:cNvPr id="3" name="Line 11"/>
        <xdr:cNvSpPr>
          <a:spLocks noChangeShapeType="1"/>
        </xdr:cNvSpPr>
      </xdr:nvSpPr>
      <xdr:spPr bwMode="auto">
        <a:xfrm>
          <a:off x="5179022" y="59631095"/>
          <a:ext cx="0" cy="1047691"/>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90714</xdr:colOff>
      <xdr:row>754</xdr:row>
      <xdr:rowOff>330162</xdr:rowOff>
    </xdr:from>
    <xdr:to>
      <xdr:col>37</xdr:col>
      <xdr:colOff>152678</xdr:colOff>
      <xdr:row>757</xdr:row>
      <xdr:rowOff>208642</xdr:rowOff>
    </xdr:to>
    <xdr:sp macro="" textlink="">
      <xdr:nvSpPr>
        <xdr:cNvPr id="4" name="Rectangle 7"/>
        <xdr:cNvSpPr>
          <a:spLocks noChangeArrowheads="1"/>
        </xdr:cNvSpPr>
      </xdr:nvSpPr>
      <xdr:spPr bwMode="auto">
        <a:xfrm>
          <a:off x="3537857" y="60682376"/>
          <a:ext cx="3327678" cy="93983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Ａ．ダイキン工業（株）</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６百万円</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18</xdr:col>
      <xdr:colOff>72572</xdr:colOff>
      <xdr:row>752</xdr:row>
      <xdr:rowOff>258682</xdr:rowOff>
    </xdr:from>
    <xdr:to>
      <xdr:col>37</xdr:col>
      <xdr:colOff>24803</xdr:colOff>
      <xdr:row>754</xdr:row>
      <xdr:rowOff>35767</xdr:rowOff>
    </xdr:to>
    <xdr:sp macro="" textlink="">
      <xdr:nvSpPr>
        <xdr:cNvPr id="5" name="Rectangle 13"/>
        <xdr:cNvSpPr>
          <a:spLocks noChangeArrowheads="1"/>
        </xdr:cNvSpPr>
      </xdr:nvSpPr>
      <xdr:spPr bwMode="auto">
        <a:xfrm>
          <a:off x="3338286" y="59903325"/>
          <a:ext cx="3399374" cy="484656"/>
        </a:xfrm>
        <a:prstGeom prst="rect">
          <a:avLst/>
        </a:prstGeom>
        <a:solidFill>
          <a:schemeClr val="bg1"/>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一般競争契約（総合評価）</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19</xdr:col>
      <xdr:colOff>81643</xdr:colOff>
      <xdr:row>757</xdr:row>
      <xdr:rowOff>254001</xdr:rowOff>
    </xdr:from>
    <xdr:to>
      <xdr:col>39</xdr:col>
      <xdr:colOff>72572</xdr:colOff>
      <xdr:row>759</xdr:row>
      <xdr:rowOff>31085</xdr:rowOff>
    </xdr:to>
    <xdr:sp macro="" textlink="">
      <xdr:nvSpPr>
        <xdr:cNvPr id="6" name="Rectangle 13"/>
        <xdr:cNvSpPr>
          <a:spLocks noChangeArrowheads="1"/>
        </xdr:cNvSpPr>
      </xdr:nvSpPr>
      <xdr:spPr bwMode="auto">
        <a:xfrm>
          <a:off x="3528786" y="61667572"/>
          <a:ext cx="3619500" cy="484656"/>
        </a:xfrm>
        <a:prstGeom prst="rect">
          <a:avLst/>
        </a:prstGeom>
        <a:solidFill>
          <a:schemeClr val="bg1"/>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2000" b="0" i="0" u="none" strike="noStrike" baseline="0">
              <a:solidFill>
                <a:srgbClr val="000000"/>
              </a:solidFill>
              <a:latin typeface="ＭＳ Ｐゴシック"/>
              <a:ea typeface="ＭＳ Ｐゴシック"/>
            </a:rPr>
            <a:t>（大口径火砲用弾薬に係る調査）</a:t>
          </a:r>
          <a:endParaRPr lang="en-US" altLang="ja-JP" sz="2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629</v>
      </c>
      <c r="AK2" s="191"/>
      <c r="AL2" s="191"/>
      <c r="AM2" s="191"/>
      <c r="AN2" s="83" t="s">
        <v>325</v>
      </c>
      <c r="AO2" s="191">
        <v>20</v>
      </c>
      <c r="AP2" s="191"/>
      <c r="AQ2" s="191"/>
      <c r="AR2" s="84" t="s">
        <v>628</v>
      </c>
      <c r="AS2" s="192">
        <v>196</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630</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633</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663</v>
      </c>
      <c r="AF5" s="701"/>
      <c r="AG5" s="701"/>
      <c r="AH5" s="701"/>
      <c r="AI5" s="701"/>
      <c r="AJ5" s="701"/>
      <c r="AK5" s="701"/>
      <c r="AL5" s="701"/>
      <c r="AM5" s="701"/>
      <c r="AN5" s="701"/>
      <c r="AO5" s="701"/>
      <c r="AP5" s="702"/>
      <c r="AQ5" s="703" t="s">
        <v>693</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634</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防衛関係</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101.25" customHeight="1" x14ac:dyDescent="0.15">
      <c r="A10" s="723" t="s">
        <v>29</v>
      </c>
      <c r="B10" s="724"/>
      <c r="C10" s="724"/>
      <c r="D10" s="724"/>
      <c r="E10" s="724"/>
      <c r="F10" s="724"/>
      <c r="G10" s="656" t="s">
        <v>674</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0</v>
      </c>
      <c r="Q13" s="149"/>
      <c r="R13" s="149"/>
      <c r="S13" s="149"/>
      <c r="T13" s="149"/>
      <c r="U13" s="149"/>
      <c r="V13" s="150"/>
      <c r="W13" s="148">
        <v>0</v>
      </c>
      <c r="X13" s="149"/>
      <c r="Y13" s="149"/>
      <c r="Z13" s="149"/>
      <c r="AA13" s="149"/>
      <c r="AB13" s="149"/>
      <c r="AC13" s="150"/>
      <c r="AD13" s="148">
        <v>7</v>
      </c>
      <c r="AE13" s="149"/>
      <c r="AF13" s="149"/>
      <c r="AG13" s="149"/>
      <c r="AH13" s="149"/>
      <c r="AI13" s="149"/>
      <c r="AJ13" s="150"/>
      <c r="AK13" s="148">
        <v>35</v>
      </c>
      <c r="AL13" s="149"/>
      <c r="AM13" s="149"/>
      <c r="AN13" s="149"/>
      <c r="AO13" s="149"/>
      <c r="AP13" s="149"/>
      <c r="AQ13" s="150"/>
      <c r="AR13" s="145">
        <v>66</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664</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664</v>
      </c>
      <c r="AL15" s="149"/>
      <c r="AM15" s="149"/>
      <c r="AN15" s="149"/>
      <c r="AO15" s="149"/>
      <c r="AP15" s="149"/>
      <c r="AQ15" s="150"/>
      <c r="AR15" s="148" t="s">
        <v>664</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664</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664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7</v>
      </c>
      <c r="AE18" s="155"/>
      <c r="AF18" s="155"/>
      <c r="AG18" s="155"/>
      <c r="AH18" s="155"/>
      <c r="AI18" s="155"/>
      <c r="AJ18" s="156"/>
      <c r="AK18" s="154">
        <f>SUM(AK13:AQ17)</f>
        <v>35</v>
      </c>
      <c r="AL18" s="155"/>
      <c r="AM18" s="155"/>
      <c r="AN18" s="155"/>
      <c r="AO18" s="155"/>
      <c r="AP18" s="155"/>
      <c r="AQ18" s="156"/>
      <c r="AR18" s="154">
        <f>SUM(AR13:AX17)</f>
        <v>66</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6</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0.8571428571428571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f t="shared" ref="AD21" si="3">IF(AD19=0, "-", SUM(AD19)/SUM(AD13,AD14))</f>
        <v>0.8571428571428571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35</v>
      </c>
      <c r="Q23" s="146"/>
      <c r="R23" s="146"/>
      <c r="S23" s="146"/>
      <c r="T23" s="146"/>
      <c r="U23" s="146"/>
      <c r="V23" s="147"/>
      <c r="W23" s="145">
        <v>66</v>
      </c>
      <c r="X23" s="146"/>
      <c r="Y23" s="146"/>
      <c r="Z23" s="146"/>
      <c r="AA23" s="146"/>
      <c r="AB23" s="146"/>
      <c r="AC23" s="147"/>
      <c r="AD23" s="134" t="s">
        <v>695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637</v>
      </c>
      <c r="H24" s="121"/>
      <c r="I24" s="121"/>
      <c r="J24" s="121"/>
      <c r="K24" s="121"/>
      <c r="L24" s="121"/>
      <c r="M24" s="121"/>
      <c r="N24" s="121"/>
      <c r="O24" s="122"/>
      <c r="P24" s="148" t="s">
        <v>691</v>
      </c>
      <c r="Q24" s="149"/>
      <c r="R24" s="149"/>
      <c r="S24" s="149"/>
      <c r="T24" s="149"/>
      <c r="U24" s="149"/>
      <c r="V24" s="150"/>
      <c r="W24" s="148" t="s">
        <v>694</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637</v>
      </c>
      <c r="H25" s="121"/>
      <c r="I25" s="121"/>
      <c r="J25" s="121"/>
      <c r="K25" s="121"/>
      <c r="L25" s="121"/>
      <c r="M25" s="121"/>
      <c r="N25" s="121"/>
      <c r="O25" s="122"/>
      <c r="P25" s="148" t="s">
        <v>691</v>
      </c>
      <c r="Q25" s="149"/>
      <c r="R25" s="149"/>
      <c r="S25" s="149"/>
      <c r="T25" s="149"/>
      <c r="U25" s="149"/>
      <c r="V25" s="150"/>
      <c r="W25" s="148" t="s">
        <v>694</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637</v>
      </c>
      <c r="H26" s="121"/>
      <c r="I26" s="121"/>
      <c r="J26" s="121"/>
      <c r="K26" s="121"/>
      <c r="L26" s="121"/>
      <c r="M26" s="121"/>
      <c r="N26" s="121"/>
      <c r="O26" s="122"/>
      <c r="P26" s="148" t="s">
        <v>691</v>
      </c>
      <c r="Q26" s="149"/>
      <c r="R26" s="149"/>
      <c r="S26" s="149"/>
      <c r="T26" s="149"/>
      <c r="U26" s="149"/>
      <c r="V26" s="150"/>
      <c r="W26" s="148" t="s">
        <v>694</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637</v>
      </c>
      <c r="H27" s="121"/>
      <c r="I27" s="121"/>
      <c r="J27" s="121"/>
      <c r="K27" s="121"/>
      <c r="L27" s="121"/>
      <c r="M27" s="121"/>
      <c r="N27" s="121"/>
      <c r="O27" s="122"/>
      <c r="P27" s="148" t="s">
        <v>691</v>
      </c>
      <c r="Q27" s="149"/>
      <c r="R27" s="149"/>
      <c r="S27" s="149"/>
      <c r="T27" s="149"/>
      <c r="U27" s="149"/>
      <c r="V27" s="150"/>
      <c r="W27" s="148" t="s">
        <v>694</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35</v>
      </c>
      <c r="Q29" s="149"/>
      <c r="R29" s="149"/>
      <c r="S29" s="149"/>
      <c r="T29" s="149"/>
      <c r="U29" s="149"/>
      <c r="V29" s="150"/>
      <c r="W29" s="196">
        <f>AR13</f>
        <v>66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t="s">
        <v>664</v>
      </c>
      <c r="AV31" s="256"/>
      <c r="AW31" s="360" t="s">
        <v>175</v>
      </c>
      <c r="AX31" s="361"/>
    </row>
    <row r="32" spans="1:50" ht="23.25" customHeight="1" x14ac:dyDescent="0.15">
      <c r="A32" s="496"/>
      <c r="B32" s="494"/>
      <c r="C32" s="494"/>
      <c r="D32" s="494"/>
      <c r="E32" s="494"/>
      <c r="F32" s="495"/>
      <c r="G32" s="521" t="s">
        <v>639</v>
      </c>
      <c r="H32" s="522"/>
      <c r="I32" s="522"/>
      <c r="J32" s="522"/>
      <c r="K32" s="522"/>
      <c r="L32" s="522"/>
      <c r="M32" s="522"/>
      <c r="N32" s="522"/>
      <c r="O32" s="523"/>
      <c r="P32" s="176" t="s">
        <v>640</v>
      </c>
      <c r="Q32" s="176"/>
      <c r="R32" s="176"/>
      <c r="S32" s="176"/>
      <c r="T32" s="176"/>
      <c r="U32" s="176"/>
      <c r="V32" s="176"/>
      <c r="W32" s="176"/>
      <c r="X32" s="218"/>
      <c r="Y32" s="324" t="s">
        <v>12</v>
      </c>
      <c r="Z32" s="530"/>
      <c r="AA32" s="531"/>
      <c r="AB32" s="532" t="s">
        <v>641</v>
      </c>
      <c r="AC32" s="532"/>
      <c r="AD32" s="532"/>
      <c r="AE32" s="348" t="s">
        <v>637</v>
      </c>
      <c r="AF32" s="349"/>
      <c r="AG32" s="349"/>
      <c r="AH32" s="349"/>
      <c r="AI32" s="348" t="s">
        <v>637</v>
      </c>
      <c r="AJ32" s="349"/>
      <c r="AK32" s="349"/>
      <c r="AL32" s="349"/>
      <c r="AM32" s="348">
        <v>1</v>
      </c>
      <c r="AN32" s="349"/>
      <c r="AO32" s="349"/>
      <c r="AP32" s="349"/>
      <c r="AQ32" s="151" t="s">
        <v>637</v>
      </c>
      <c r="AR32" s="152"/>
      <c r="AS32" s="152"/>
      <c r="AT32" s="153"/>
      <c r="AU32" s="349" t="s">
        <v>637</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641</v>
      </c>
      <c r="AC33" s="503"/>
      <c r="AD33" s="503"/>
      <c r="AE33" s="348" t="s">
        <v>637</v>
      </c>
      <c r="AF33" s="349"/>
      <c r="AG33" s="349"/>
      <c r="AH33" s="349"/>
      <c r="AI33" s="348" t="s">
        <v>637</v>
      </c>
      <c r="AJ33" s="349"/>
      <c r="AK33" s="349"/>
      <c r="AL33" s="349"/>
      <c r="AM33" s="348">
        <v>1</v>
      </c>
      <c r="AN33" s="349"/>
      <c r="AO33" s="349"/>
      <c r="AP33" s="349"/>
      <c r="AQ33" s="151" t="s">
        <v>637</v>
      </c>
      <c r="AR33" s="152"/>
      <c r="AS33" s="152"/>
      <c r="AT33" s="153"/>
      <c r="AU33" s="349" t="s">
        <v>664</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637</v>
      </c>
      <c r="AF34" s="349"/>
      <c r="AG34" s="349"/>
      <c r="AH34" s="349"/>
      <c r="AI34" s="348" t="s">
        <v>637</v>
      </c>
      <c r="AJ34" s="349"/>
      <c r="AK34" s="349"/>
      <c r="AL34" s="349"/>
      <c r="AM34" s="348">
        <v>100</v>
      </c>
      <c r="AN34" s="349"/>
      <c r="AO34" s="349"/>
      <c r="AP34" s="349"/>
      <c r="AQ34" s="151" t="s">
        <v>637</v>
      </c>
      <c r="AR34" s="152"/>
      <c r="AS34" s="152"/>
      <c r="AT34" s="153"/>
      <c r="AU34" s="349" t="s">
        <v>637</v>
      </c>
      <c r="AV34" s="349"/>
      <c r="AW34" s="349"/>
      <c r="AX34" s="350"/>
    </row>
    <row r="35" spans="1:51" ht="23.25" customHeight="1" x14ac:dyDescent="0.15">
      <c r="A35" s="876" t="s">
        <v>299</v>
      </c>
      <c r="B35" s="877"/>
      <c r="C35" s="877"/>
      <c r="D35" s="877"/>
      <c r="E35" s="877"/>
      <c r="F35" s="878"/>
      <c r="G35" s="882" t="s">
        <v>642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641</v>
      </c>
      <c r="AC101" s="532"/>
      <c r="AD101" s="532"/>
      <c r="AE101" s="343" t="s">
        <v>637</v>
      </c>
      <c r="AF101" s="343"/>
      <c r="AG101" s="343"/>
      <c r="AH101" s="343"/>
      <c r="AI101" s="343" t="s">
        <v>637</v>
      </c>
      <c r="AJ101" s="343"/>
      <c r="AK101" s="343"/>
      <c r="AL101" s="343"/>
      <c r="AM101" s="343">
        <v>1</v>
      </c>
      <c r="AN101" s="343"/>
      <c r="AO101" s="343"/>
      <c r="AP101" s="343"/>
      <c r="AQ101" s="343" t="s">
        <v>664</v>
      </c>
      <c r="AR101" s="343"/>
      <c r="AS101" s="343"/>
      <c r="AT101" s="343"/>
      <c r="AU101" s="348" t="s">
        <v>664</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641</v>
      </c>
      <c r="AC102" s="532"/>
      <c r="AD102" s="532"/>
      <c r="AE102" s="343" t="s">
        <v>637</v>
      </c>
      <c r="AF102" s="343"/>
      <c r="AG102" s="343"/>
      <c r="AH102" s="343"/>
      <c r="AI102" s="343" t="s">
        <v>637</v>
      </c>
      <c r="AJ102" s="343"/>
      <c r="AK102" s="343"/>
      <c r="AL102" s="343"/>
      <c r="AM102" s="343">
        <v>1</v>
      </c>
      <c r="AN102" s="343"/>
      <c r="AO102" s="343"/>
      <c r="AP102" s="343"/>
      <c r="AQ102" s="343">
        <v>2</v>
      </c>
      <c r="AR102" s="343"/>
      <c r="AS102" s="343"/>
      <c r="AT102" s="343"/>
      <c r="AU102" s="356">
        <v>2</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t="s">
        <v>637</v>
      </c>
      <c r="AF116" s="343"/>
      <c r="AG116" s="343"/>
      <c r="AH116" s="343"/>
      <c r="AI116" s="343" t="s">
        <v>637</v>
      </c>
      <c r="AJ116" s="343"/>
      <c r="AK116" s="343"/>
      <c r="AL116" s="343"/>
      <c r="AM116" s="343">
        <v>6</v>
      </c>
      <c r="AN116" s="343"/>
      <c r="AO116" s="343"/>
      <c r="AP116" s="343"/>
      <c r="AQ116" s="348">
        <v>18</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646</v>
      </c>
      <c r="AC117" s="328"/>
      <c r="AD117" s="329"/>
      <c r="AE117" s="291" t="s">
        <v>637</v>
      </c>
      <c r="AF117" s="291"/>
      <c r="AG117" s="291"/>
      <c r="AH117" s="291"/>
      <c r="AI117" s="291" t="s">
        <v>637</v>
      </c>
      <c r="AJ117" s="291"/>
      <c r="AK117" s="291"/>
      <c r="AL117" s="291"/>
      <c r="AM117" s="291" t="s">
        <v>665</v>
      </c>
      <c r="AN117" s="291"/>
      <c r="AO117" s="291"/>
      <c r="AP117" s="291"/>
      <c r="AQ117" s="291" t="s">
        <v>666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hidden="1" customHeight="1" x14ac:dyDescent="0.15">
      <c r="A134" s="973"/>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664</v>
      </c>
      <c r="AN134" s="152"/>
      <c r="AO134" s="152"/>
      <c r="AP134" s="152"/>
      <c r="AQ134" s="251" t="s">
        <v>637</v>
      </c>
      <c r="AR134" s="152"/>
      <c r="AS134" s="152"/>
      <c r="AT134" s="152"/>
      <c r="AU134" s="251" t="s">
        <v>637</v>
      </c>
      <c r="AV134" s="152"/>
      <c r="AW134" s="152"/>
      <c r="AX134" s="193"/>
      <c r="AY134">
        <f t="shared" ref="AY134:AY135" si="13">$AY$132</f>
        <v>1</v>
      </c>
    </row>
    <row r="135" spans="1:51" ht="39.75" hidden="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664</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649</v>
      </c>
      <c r="H154" s="176"/>
      <c r="I154" s="176"/>
      <c r="J154" s="176"/>
      <c r="K154" s="176"/>
      <c r="L154" s="176"/>
      <c r="M154" s="176"/>
      <c r="N154" s="176"/>
      <c r="O154" s="176"/>
      <c r="P154" s="218"/>
      <c r="Q154" s="175" t="s">
        <v>650</v>
      </c>
      <c r="R154" s="176"/>
      <c r="S154" s="176"/>
      <c r="T154" s="176"/>
      <c r="U154" s="176"/>
      <c r="V154" s="176"/>
      <c r="W154" s="176"/>
      <c r="X154" s="176"/>
      <c r="Y154" s="176"/>
      <c r="Z154" s="176"/>
      <c r="AA154" s="900"/>
      <c r="AB154" s="241" t="s">
        <v>651</v>
      </c>
      <c r="AC154" s="242"/>
      <c r="AD154" s="242"/>
      <c r="AE154" s="247" t="s">
        <v>637</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99.9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685</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43.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46.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3"/>
      <c r="B190" s="238"/>
      <c r="C190" s="237"/>
      <c r="D190" s="238"/>
      <c r="E190" s="293" t="s">
        <v>217</v>
      </c>
      <c r="F190" s="294"/>
      <c r="G190" s="295" t="s">
        <v>652</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3"/>
      <c r="B191" s="238"/>
      <c r="C191" s="237"/>
      <c r="D191" s="238"/>
      <c r="E191" s="224" t="s">
        <v>216</v>
      </c>
      <c r="F191" s="225"/>
      <c r="G191" s="222" t="s">
        <v>653</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1</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637</v>
      </c>
      <c r="AR193" s="256"/>
      <c r="AS193" s="164" t="s">
        <v>185</v>
      </c>
      <c r="AT193" s="187"/>
      <c r="AU193" s="163" t="s">
        <v>637</v>
      </c>
      <c r="AV193" s="163"/>
      <c r="AW193" s="164" t="s">
        <v>175</v>
      </c>
      <c r="AX193" s="165"/>
      <c r="AY193">
        <f>$AY$192</f>
        <v>1</v>
      </c>
    </row>
    <row r="194" spans="1:51" ht="39.75" hidden="1" customHeight="1" x14ac:dyDescent="0.15">
      <c r="A194" s="973"/>
      <c r="B194" s="238"/>
      <c r="C194" s="237"/>
      <c r="D194" s="238"/>
      <c r="E194" s="237"/>
      <c r="F194" s="299"/>
      <c r="G194" s="217" t="s">
        <v>637</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637</v>
      </c>
      <c r="AC194" s="209"/>
      <c r="AD194" s="209"/>
      <c r="AE194" s="251" t="s">
        <v>637</v>
      </c>
      <c r="AF194" s="152"/>
      <c r="AG194" s="152"/>
      <c r="AH194" s="152"/>
      <c r="AI194" s="251" t="s">
        <v>637</v>
      </c>
      <c r="AJ194" s="152"/>
      <c r="AK194" s="152"/>
      <c r="AL194" s="152"/>
      <c r="AM194" s="251" t="s">
        <v>664</v>
      </c>
      <c r="AN194" s="152"/>
      <c r="AO194" s="152"/>
      <c r="AP194" s="152"/>
      <c r="AQ194" s="251" t="s">
        <v>637</v>
      </c>
      <c r="AR194" s="152"/>
      <c r="AS194" s="152"/>
      <c r="AT194" s="152"/>
      <c r="AU194" s="251" t="s">
        <v>637</v>
      </c>
      <c r="AV194" s="152"/>
      <c r="AW194" s="152"/>
      <c r="AX194" s="193"/>
      <c r="AY194">
        <f t="shared" ref="AY194:AY195" si="23">$AY$192</f>
        <v>1</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637</v>
      </c>
      <c r="AC195" s="160"/>
      <c r="AD195" s="160"/>
      <c r="AE195" s="251" t="s">
        <v>637</v>
      </c>
      <c r="AF195" s="152"/>
      <c r="AG195" s="152"/>
      <c r="AH195" s="152"/>
      <c r="AI195" s="251" t="s">
        <v>637</v>
      </c>
      <c r="AJ195" s="152"/>
      <c r="AK195" s="152"/>
      <c r="AL195" s="152"/>
      <c r="AM195" s="251" t="s">
        <v>664</v>
      </c>
      <c r="AN195" s="152"/>
      <c r="AO195" s="152"/>
      <c r="AP195" s="152"/>
      <c r="AQ195" s="251" t="s">
        <v>637</v>
      </c>
      <c r="AR195" s="152"/>
      <c r="AS195" s="152"/>
      <c r="AT195" s="152"/>
      <c r="AU195" s="251" t="s">
        <v>637</v>
      </c>
      <c r="AV195" s="152"/>
      <c r="AW195" s="152"/>
      <c r="AX195" s="193"/>
      <c r="AY195">
        <f t="shared" si="23"/>
        <v>1</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1</v>
      </c>
    </row>
    <row r="209" spans="1:51" ht="18.75"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t="s">
        <v>691</v>
      </c>
      <c r="AR209" s="256"/>
      <c r="AS209" s="164" t="s">
        <v>185</v>
      </c>
      <c r="AT209" s="187"/>
      <c r="AU209" s="163" t="s">
        <v>691</v>
      </c>
      <c r="AV209" s="163"/>
      <c r="AW209" s="164" t="s">
        <v>175</v>
      </c>
      <c r="AX209" s="165"/>
      <c r="AY209">
        <f>$AY$208</f>
        <v>1</v>
      </c>
    </row>
    <row r="210" spans="1:51" ht="39.75" customHeight="1" x14ac:dyDescent="0.15">
      <c r="A210" s="973"/>
      <c r="B210" s="238"/>
      <c r="C210" s="237"/>
      <c r="D210" s="238"/>
      <c r="E210" s="237"/>
      <c r="F210" s="299"/>
      <c r="G210" s="217" t="s">
        <v>691</v>
      </c>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t="s">
        <v>691</v>
      </c>
      <c r="AC210" s="209"/>
      <c r="AD210" s="209"/>
      <c r="AE210" s="251" t="s">
        <v>691</v>
      </c>
      <c r="AF210" s="152"/>
      <c r="AG210" s="152"/>
      <c r="AH210" s="152"/>
      <c r="AI210" s="251" t="s">
        <v>691</v>
      </c>
      <c r="AJ210" s="152"/>
      <c r="AK210" s="152"/>
      <c r="AL210" s="152"/>
      <c r="AM210" s="251" t="s">
        <v>691</v>
      </c>
      <c r="AN210" s="152"/>
      <c r="AO210" s="152"/>
      <c r="AP210" s="152"/>
      <c r="AQ210" s="251" t="s">
        <v>691</v>
      </c>
      <c r="AR210" s="152"/>
      <c r="AS210" s="152"/>
      <c r="AT210" s="152"/>
      <c r="AU210" s="251" t="s">
        <v>691</v>
      </c>
      <c r="AV210" s="152"/>
      <c r="AW210" s="152"/>
      <c r="AX210" s="193"/>
      <c r="AY210">
        <f t="shared" ref="AY210:AY211" si="27">$AY$208</f>
        <v>1</v>
      </c>
    </row>
    <row r="211" spans="1:51" ht="39.75"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t="s">
        <v>691</v>
      </c>
      <c r="AC211" s="160"/>
      <c r="AD211" s="160"/>
      <c r="AE211" s="251" t="s">
        <v>691</v>
      </c>
      <c r="AF211" s="152"/>
      <c r="AG211" s="152"/>
      <c r="AH211" s="152"/>
      <c r="AI211" s="251" t="s">
        <v>691</v>
      </c>
      <c r="AJ211" s="152"/>
      <c r="AK211" s="152"/>
      <c r="AL211" s="152"/>
      <c r="AM211" s="251" t="s">
        <v>691</v>
      </c>
      <c r="AN211" s="152"/>
      <c r="AO211" s="152"/>
      <c r="AP211" s="152"/>
      <c r="AQ211" s="251" t="s">
        <v>691</v>
      </c>
      <c r="AR211" s="152"/>
      <c r="AS211" s="152"/>
      <c r="AT211" s="152"/>
      <c r="AU211" s="251" t="s">
        <v>691</v>
      </c>
      <c r="AV211" s="152"/>
      <c r="AW211" s="152"/>
      <c r="AX211" s="193"/>
      <c r="AY211">
        <f t="shared" si="27"/>
        <v>1</v>
      </c>
    </row>
    <row r="212" spans="1:51" ht="22.5"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1</v>
      </c>
    </row>
    <row r="213" spans="1:51" ht="22.5"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3"/>
      <c r="B214" s="238"/>
      <c r="C214" s="237"/>
      <c r="D214" s="238"/>
      <c r="E214" s="237"/>
      <c r="F214" s="299"/>
      <c r="G214" s="217" t="s">
        <v>654</v>
      </c>
      <c r="H214" s="176"/>
      <c r="I214" s="176"/>
      <c r="J214" s="176"/>
      <c r="K214" s="176"/>
      <c r="L214" s="176"/>
      <c r="M214" s="176"/>
      <c r="N214" s="176"/>
      <c r="O214" s="176"/>
      <c r="P214" s="218"/>
      <c r="Q214" s="960" t="s">
        <v>655</v>
      </c>
      <c r="R214" s="961"/>
      <c r="S214" s="961"/>
      <c r="T214" s="961"/>
      <c r="U214" s="961"/>
      <c r="V214" s="961"/>
      <c r="W214" s="961"/>
      <c r="X214" s="961"/>
      <c r="Y214" s="961"/>
      <c r="Z214" s="961"/>
      <c r="AA214" s="962"/>
      <c r="AB214" s="241" t="s">
        <v>651</v>
      </c>
      <c r="AC214" s="242"/>
      <c r="AD214" s="242"/>
      <c r="AE214" s="247" t="s">
        <v>637</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399.95"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t="s">
        <v>686</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399.95"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3"/>
      <c r="B248" s="238"/>
      <c r="C248" s="237"/>
      <c r="D248" s="238"/>
      <c r="E248" s="175" t="s">
        <v>667</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customHeight="1" x14ac:dyDescent="0.15">
      <c r="A250" s="973"/>
      <c r="B250" s="238"/>
      <c r="C250" s="237"/>
      <c r="D250" s="238"/>
      <c r="E250" s="293" t="s">
        <v>217</v>
      </c>
      <c r="F250" s="294"/>
      <c r="G250" s="295" t="s">
        <v>652</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45" customHeight="1" x14ac:dyDescent="0.15">
      <c r="A251" s="973"/>
      <c r="B251" s="238"/>
      <c r="C251" s="237"/>
      <c r="D251" s="238"/>
      <c r="E251" s="224" t="s">
        <v>216</v>
      </c>
      <c r="F251" s="225"/>
      <c r="G251" s="222" t="s">
        <v>656</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1</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t="s">
        <v>637</v>
      </c>
      <c r="AR253" s="256"/>
      <c r="AS253" s="164" t="s">
        <v>185</v>
      </c>
      <c r="AT253" s="187"/>
      <c r="AU253" s="163" t="s">
        <v>637</v>
      </c>
      <c r="AV253" s="163"/>
      <c r="AW253" s="164" t="s">
        <v>175</v>
      </c>
      <c r="AX253" s="165"/>
      <c r="AY253">
        <f>$AY$252</f>
        <v>1</v>
      </c>
    </row>
    <row r="254" spans="1:51" ht="39.75" hidden="1" customHeight="1" x14ac:dyDescent="0.15">
      <c r="A254" s="973"/>
      <c r="B254" s="238"/>
      <c r="C254" s="237"/>
      <c r="D254" s="238"/>
      <c r="E254" s="237"/>
      <c r="F254" s="299"/>
      <c r="G254" s="217" t="s">
        <v>637</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637</v>
      </c>
      <c r="AC254" s="209"/>
      <c r="AD254" s="209"/>
      <c r="AE254" s="251" t="s">
        <v>637</v>
      </c>
      <c r="AF254" s="152"/>
      <c r="AG254" s="152"/>
      <c r="AH254" s="152"/>
      <c r="AI254" s="251" t="s">
        <v>637</v>
      </c>
      <c r="AJ254" s="152"/>
      <c r="AK254" s="152"/>
      <c r="AL254" s="152"/>
      <c r="AM254" s="251" t="s">
        <v>664</v>
      </c>
      <c r="AN254" s="152"/>
      <c r="AO254" s="152"/>
      <c r="AP254" s="152"/>
      <c r="AQ254" s="251" t="s">
        <v>637</v>
      </c>
      <c r="AR254" s="152"/>
      <c r="AS254" s="152"/>
      <c r="AT254" s="152"/>
      <c r="AU254" s="251" t="s">
        <v>637</v>
      </c>
      <c r="AV254" s="152"/>
      <c r="AW254" s="152"/>
      <c r="AX254" s="193"/>
      <c r="AY254">
        <f t="shared" ref="AY254:AY255" si="33">$AY$252</f>
        <v>1</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t="s">
        <v>637</v>
      </c>
      <c r="AC255" s="160"/>
      <c r="AD255" s="160"/>
      <c r="AE255" s="251" t="s">
        <v>637</v>
      </c>
      <c r="AF255" s="152"/>
      <c r="AG255" s="152"/>
      <c r="AH255" s="152"/>
      <c r="AI255" s="251" t="s">
        <v>637</v>
      </c>
      <c r="AJ255" s="152"/>
      <c r="AK255" s="152"/>
      <c r="AL255" s="152"/>
      <c r="AM255" s="251" t="s">
        <v>664</v>
      </c>
      <c r="AN255" s="152"/>
      <c r="AO255" s="152"/>
      <c r="AP255" s="152"/>
      <c r="AQ255" s="251" t="s">
        <v>637</v>
      </c>
      <c r="AR255" s="152"/>
      <c r="AS255" s="152"/>
      <c r="AT255" s="152"/>
      <c r="AU255" s="251" t="s">
        <v>637</v>
      </c>
      <c r="AV255" s="152"/>
      <c r="AW255" s="152"/>
      <c r="AX255" s="193"/>
      <c r="AY255">
        <f t="shared" si="33"/>
        <v>1</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1</v>
      </c>
    </row>
    <row r="269" spans="1:51" ht="18.75"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t="s">
        <v>691</v>
      </c>
      <c r="AR269" s="256"/>
      <c r="AS269" s="164" t="s">
        <v>185</v>
      </c>
      <c r="AT269" s="187"/>
      <c r="AU269" s="163" t="s">
        <v>691</v>
      </c>
      <c r="AV269" s="163"/>
      <c r="AW269" s="164" t="s">
        <v>175</v>
      </c>
      <c r="AX269" s="165"/>
      <c r="AY269">
        <f>$AY$268</f>
        <v>1</v>
      </c>
    </row>
    <row r="270" spans="1:51" ht="39.75" customHeight="1" x14ac:dyDescent="0.15">
      <c r="A270" s="973"/>
      <c r="B270" s="238"/>
      <c r="C270" s="237"/>
      <c r="D270" s="238"/>
      <c r="E270" s="237"/>
      <c r="F270" s="299"/>
      <c r="G270" s="217" t="s">
        <v>691</v>
      </c>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t="s">
        <v>691</v>
      </c>
      <c r="AC270" s="209"/>
      <c r="AD270" s="209"/>
      <c r="AE270" s="251" t="s">
        <v>691</v>
      </c>
      <c r="AF270" s="152"/>
      <c r="AG270" s="152"/>
      <c r="AH270" s="152"/>
      <c r="AI270" s="251" t="s">
        <v>691</v>
      </c>
      <c r="AJ270" s="152"/>
      <c r="AK270" s="152"/>
      <c r="AL270" s="152"/>
      <c r="AM270" s="251" t="s">
        <v>691</v>
      </c>
      <c r="AN270" s="152"/>
      <c r="AO270" s="152"/>
      <c r="AP270" s="152"/>
      <c r="AQ270" s="251" t="s">
        <v>691</v>
      </c>
      <c r="AR270" s="152"/>
      <c r="AS270" s="152"/>
      <c r="AT270" s="152"/>
      <c r="AU270" s="251" t="s">
        <v>691</v>
      </c>
      <c r="AV270" s="152"/>
      <c r="AW270" s="152"/>
      <c r="AX270" s="193"/>
      <c r="AY270">
        <f t="shared" ref="AY270:AY271" si="37">$AY$268</f>
        <v>1</v>
      </c>
    </row>
    <row r="271" spans="1:51" ht="39.75"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t="s">
        <v>691</v>
      </c>
      <c r="AC271" s="160"/>
      <c r="AD271" s="160"/>
      <c r="AE271" s="251" t="s">
        <v>691</v>
      </c>
      <c r="AF271" s="152"/>
      <c r="AG271" s="152"/>
      <c r="AH271" s="152"/>
      <c r="AI271" s="251" t="s">
        <v>691</v>
      </c>
      <c r="AJ271" s="152"/>
      <c r="AK271" s="152"/>
      <c r="AL271" s="152"/>
      <c r="AM271" s="251" t="s">
        <v>691</v>
      </c>
      <c r="AN271" s="152"/>
      <c r="AO271" s="152"/>
      <c r="AP271" s="152"/>
      <c r="AQ271" s="251" t="s">
        <v>691</v>
      </c>
      <c r="AR271" s="152"/>
      <c r="AS271" s="152"/>
      <c r="AT271" s="152"/>
      <c r="AU271" s="251" t="s">
        <v>691</v>
      </c>
      <c r="AV271" s="152"/>
      <c r="AW271" s="152"/>
      <c r="AX271" s="193"/>
      <c r="AY271">
        <f t="shared" si="37"/>
        <v>1</v>
      </c>
    </row>
    <row r="272" spans="1:51" ht="22.5"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1</v>
      </c>
    </row>
    <row r="273" spans="1:51" ht="22.5"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73"/>
      <c r="B274" s="238"/>
      <c r="C274" s="237"/>
      <c r="D274" s="238"/>
      <c r="E274" s="237"/>
      <c r="F274" s="299"/>
      <c r="G274" s="217" t="s">
        <v>657</v>
      </c>
      <c r="H274" s="176"/>
      <c r="I274" s="176"/>
      <c r="J274" s="176"/>
      <c r="K274" s="176"/>
      <c r="L274" s="176"/>
      <c r="M274" s="176"/>
      <c r="N274" s="176"/>
      <c r="O274" s="176"/>
      <c r="P274" s="218"/>
      <c r="Q274" s="960" t="s">
        <v>658</v>
      </c>
      <c r="R274" s="961"/>
      <c r="S274" s="961"/>
      <c r="T274" s="961"/>
      <c r="U274" s="961"/>
      <c r="V274" s="961"/>
      <c r="W274" s="961"/>
      <c r="X274" s="961"/>
      <c r="Y274" s="961"/>
      <c r="Z274" s="961"/>
      <c r="AA274" s="962"/>
      <c r="AB274" s="241" t="s">
        <v>651</v>
      </c>
      <c r="AC274" s="242"/>
      <c r="AD274" s="242"/>
      <c r="AE274" s="247" t="s">
        <v>637</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2.5"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5.5"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39.950000000000003"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t="s">
        <v>687</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69.75"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4.75" customHeight="1" x14ac:dyDescent="0.15">
      <c r="A308" s="973"/>
      <c r="B308" s="238"/>
      <c r="C308" s="237"/>
      <c r="D308" s="238"/>
      <c r="E308" s="175" t="s">
        <v>667</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24.75"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1</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1</v>
      </c>
    </row>
    <row r="314" spans="1:51" ht="39.75" hidden="1" customHeight="1" x14ac:dyDescent="0.15">
      <c r="A314" s="973"/>
      <c r="B314" s="238"/>
      <c r="C314" s="237"/>
      <c r="D314" s="238"/>
      <c r="E314" s="237"/>
      <c r="F314" s="299"/>
      <c r="G314" s="217" t="s">
        <v>637</v>
      </c>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1</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1</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t="s">
        <v>659</v>
      </c>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637</v>
      </c>
      <c r="K430" s="228"/>
      <c r="L430" s="228"/>
      <c r="M430" s="228"/>
      <c r="N430" s="228"/>
      <c r="O430" s="228"/>
      <c r="P430" s="228"/>
      <c r="Q430" s="228"/>
      <c r="R430" s="228"/>
      <c r="S430" s="228"/>
      <c r="T430" s="229"/>
      <c r="U430" s="230" t="s">
        <v>691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691</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3"/>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691</v>
      </c>
      <c r="AC433" s="160"/>
      <c r="AD433" s="160"/>
      <c r="AE433" s="151" t="s">
        <v>637</v>
      </c>
      <c r="AF433" s="152"/>
      <c r="AG433" s="152"/>
      <c r="AH433" s="152"/>
      <c r="AI433" s="151" t="s">
        <v>637</v>
      </c>
      <c r="AJ433" s="152"/>
      <c r="AK433" s="152"/>
      <c r="AL433" s="152"/>
      <c r="AM433" s="151" t="s">
        <v>664</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664</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664</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v>1</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hidden="1" customHeight="1" x14ac:dyDescent="0.15">
      <c r="A458" s="973"/>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660</v>
      </c>
      <c r="AC458" s="160"/>
      <c r="AD458" s="160"/>
      <c r="AE458" s="151" t="s">
        <v>637</v>
      </c>
      <c r="AF458" s="152"/>
      <c r="AG458" s="152"/>
      <c r="AH458" s="152"/>
      <c r="AI458" s="151" t="s">
        <v>637</v>
      </c>
      <c r="AJ458" s="152"/>
      <c r="AK458" s="152"/>
      <c r="AL458" s="152"/>
      <c r="AM458" s="151" t="s">
        <v>664</v>
      </c>
      <c r="AN458" s="152"/>
      <c r="AO458" s="152"/>
      <c r="AP458" s="153"/>
      <c r="AQ458" s="151" t="s">
        <v>637</v>
      </c>
      <c r="AR458" s="152"/>
      <c r="AS458" s="152"/>
      <c r="AT458" s="153"/>
      <c r="AU458" s="152" t="s">
        <v>637</v>
      </c>
      <c r="AV458" s="152"/>
      <c r="AW458" s="152"/>
      <c r="AX458" s="193"/>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664</v>
      </c>
      <c r="AN459" s="152"/>
      <c r="AO459" s="152"/>
      <c r="AP459" s="153"/>
      <c r="AQ459" s="151" t="s">
        <v>637</v>
      </c>
      <c r="AR459" s="152"/>
      <c r="AS459" s="152"/>
      <c r="AT459" s="153"/>
      <c r="AU459" s="152" t="s">
        <v>637</v>
      </c>
      <c r="AV459" s="152"/>
      <c r="AW459" s="152"/>
      <c r="AX459" s="193"/>
      <c r="AY459">
        <f t="shared" si="68"/>
        <v>1</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664</v>
      </c>
      <c r="AN460" s="152"/>
      <c r="AO460" s="152"/>
      <c r="AP460" s="153"/>
      <c r="AQ460" s="151" t="s">
        <v>637</v>
      </c>
      <c r="AR460" s="152"/>
      <c r="AS460" s="152"/>
      <c r="AT460" s="153"/>
      <c r="AU460" s="152" t="s">
        <v>637</v>
      </c>
      <c r="AV460" s="152"/>
      <c r="AW460" s="152"/>
      <c r="AX460" s="193"/>
      <c r="AY460">
        <f t="shared" si="68"/>
        <v>1</v>
      </c>
    </row>
    <row r="461" spans="1:51" ht="18.600000000000001"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3"/>
      <c r="B482" s="238"/>
      <c r="C482" s="237"/>
      <c r="D482" s="238"/>
      <c r="E482" s="175" t="s">
        <v>664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1</v>
      </c>
    </row>
    <row r="693" spans="1:51" ht="18.75"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t="s">
        <v>691</v>
      </c>
      <c r="AF693" s="163"/>
      <c r="AG693" s="164" t="s">
        <v>185</v>
      </c>
      <c r="AH693" s="187"/>
      <c r="AI693" s="201"/>
      <c r="AJ693" s="201"/>
      <c r="AK693" s="201"/>
      <c r="AL693" s="202"/>
      <c r="AM693" s="201"/>
      <c r="AN693" s="201"/>
      <c r="AO693" s="201"/>
      <c r="AP693" s="202"/>
      <c r="AQ693" s="216" t="s">
        <v>698</v>
      </c>
      <c r="AR693" s="163"/>
      <c r="AS693" s="164" t="s">
        <v>185</v>
      </c>
      <c r="AT693" s="187"/>
      <c r="AU693" s="163" t="s">
        <v>698</v>
      </c>
      <c r="AV693" s="163"/>
      <c r="AW693" s="164" t="s">
        <v>175</v>
      </c>
      <c r="AX693" s="165"/>
      <c r="AY693">
        <f>$AY$692</f>
        <v>1</v>
      </c>
    </row>
    <row r="694" spans="1:51" ht="23.25" customHeight="1" x14ac:dyDescent="0.15">
      <c r="A694" s="973"/>
      <c r="B694" s="238"/>
      <c r="C694" s="237"/>
      <c r="D694" s="238"/>
      <c r="E694" s="181"/>
      <c r="F694" s="182"/>
      <c r="G694" s="217" t="s">
        <v>691</v>
      </c>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t="s">
        <v>691</v>
      </c>
      <c r="AC694" s="160"/>
      <c r="AD694" s="160"/>
      <c r="AE694" s="151" t="s">
        <v>691</v>
      </c>
      <c r="AF694" s="152"/>
      <c r="AG694" s="152"/>
      <c r="AH694" s="152"/>
      <c r="AI694" s="151" t="s">
        <v>691</v>
      </c>
      <c r="AJ694" s="152"/>
      <c r="AK694" s="152"/>
      <c r="AL694" s="152"/>
      <c r="AM694" s="151" t="s">
        <v>691</v>
      </c>
      <c r="AN694" s="152"/>
      <c r="AO694" s="152"/>
      <c r="AP694" s="153"/>
      <c r="AQ694" s="151" t="s">
        <v>691</v>
      </c>
      <c r="AR694" s="152"/>
      <c r="AS694" s="152"/>
      <c r="AT694" s="153"/>
      <c r="AU694" s="152" t="s">
        <v>691</v>
      </c>
      <c r="AV694" s="152"/>
      <c r="AW694" s="152"/>
      <c r="AX694" s="193"/>
      <c r="AY694">
        <f t="shared" ref="AY694:AY696" si="112">$AY$692</f>
        <v>1</v>
      </c>
    </row>
    <row r="695" spans="1:51" ht="23.25"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t="s">
        <v>691</v>
      </c>
      <c r="AC695" s="209"/>
      <c r="AD695" s="209"/>
      <c r="AE695" s="151" t="s">
        <v>691</v>
      </c>
      <c r="AF695" s="152"/>
      <c r="AG695" s="152"/>
      <c r="AH695" s="153"/>
      <c r="AI695" s="151" t="s">
        <v>691</v>
      </c>
      <c r="AJ695" s="152"/>
      <c r="AK695" s="152"/>
      <c r="AL695" s="152"/>
      <c r="AM695" s="151" t="s">
        <v>691</v>
      </c>
      <c r="AN695" s="152"/>
      <c r="AO695" s="152"/>
      <c r="AP695" s="153"/>
      <c r="AQ695" s="151" t="s">
        <v>691</v>
      </c>
      <c r="AR695" s="152"/>
      <c r="AS695" s="152"/>
      <c r="AT695" s="153"/>
      <c r="AU695" s="152" t="s">
        <v>691</v>
      </c>
      <c r="AV695" s="152"/>
      <c r="AW695" s="152"/>
      <c r="AX695" s="193"/>
      <c r="AY695">
        <f t="shared" si="112"/>
        <v>1</v>
      </c>
    </row>
    <row r="696" spans="1:51" ht="23.25"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t="s">
        <v>691</v>
      </c>
      <c r="AF696" s="152"/>
      <c r="AG696" s="152"/>
      <c r="AH696" s="153"/>
      <c r="AI696" s="151" t="s">
        <v>691</v>
      </c>
      <c r="AJ696" s="152"/>
      <c r="AK696" s="152"/>
      <c r="AL696" s="152"/>
      <c r="AM696" s="151" t="s">
        <v>691</v>
      </c>
      <c r="AN696" s="152"/>
      <c r="AO696" s="152"/>
      <c r="AP696" s="153"/>
      <c r="AQ696" s="151" t="s">
        <v>691</v>
      </c>
      <c r="AR696" s="152"/>
      <c r="AS696" s="152"/>
      <c r="AT696" s="153"/>
      <c r="AU696" s="152" t="s">
        <v>691</v>
      </c>
      <c r="AV696" s="152"/>
      <c r="AW696" s="152"/>
      <c r="AX696" s="193"/>
      <c r="AY696">
        <f t="shared" si="112"/>
        <v>1</v>
      </c>
    </row>
    <row r="697" spans="1:51" ht="23.85"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3"/>
      <c r="B698" s="238"/>
      <c r="C698" s="237"/>
      <c r="D698" s="238"/>
      <c r="E698" s="175" t="s">
        <v>691</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79.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662</v>
      </c>
      <c r="AE702" s="875"/>
      <c r="AF702" s="875"/>
      <c r="AG702" s="864" t="s">
        <v>668</v>
      </c>
      <c r="AH702" s="865"/>
      <c r="AI702" s="865"/>
      <c r="AJ702" s="865"/>
      <c r="AK702" s="865"/>
      <c r="AL702" s="865"/>
      <c r="AM702" s="865"/>
      <c r="AN702" s="865"/>
      <c r="AO702" s="865"/>
      <c r="AP702" s="865"/>
      <c r="AQ702" s="865"/>
      <c r="AR702" s="865"/>
      <c r="AS702" s="865"/>
      <c r="AT702" s="865"/>
      <c r="AU702" s="865"/>
      <c r="AV702" s="865"/>
      <c r="AW702" s="865"/>
      <c r="AX702" s="866"/>
    </row>
    <row r="703" spans="1:51" ht="73.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662</v>
      </c>
      <c r="AE703" s="170"/>
      <c r="AF703" s="170"/>
      <c r="AG703" s="648" t="s">
        <v>669</v>
      </c>
      <c r="AH703" s="649"/>
      <c r="AI703" s="649"/>
      <c r="AJ703" s="649"/>
      <c r="AK703" s="649"/>
      <c r="AL703" s="649"/>
      <c r="AM703" s="649"/>
      <c r="AN703" s="649"/>
      <c r="AO703" s="649"/>
      <c r="AP703" s="649"/>
      <c r="AQ703" s="649"/>
      <c r="AR703" s="649"/>
      <c r="AS703" s="649"/>
      <c r="AT703" s="649"/>
      <c r="AU703" s="649"/>
      <c r="AV703" s="649"/>
      <c r="AW703" s="649"/>
      <c r="AX703" s="650"/>
    </row>
    <row r="704" spans="1:51" ht="81"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662</v>
      </c>
      <c r="AE704" s="567"/>
      <c r="AF704" s="567"/>
      <c r="AG704" s="409" t="s">
        <v>697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662</v>
      </c>
      <c r="AE705" s="717"/>
      <c r="AF705" s="717"/>
      <c r="AG705" s="175" t="s">
        <v>679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48.7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671</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673</v>
      </c>
      <c r="AE708" s="652"/>
      <c r="AF708" s="652"/>
      <c r="AG708" s="507" t="s">
        <v>691</v>
      </c>
      <c r="AH708" s="508"/>
      <c r="AI708" s="508"/>
      <c r="AJ708" s="508"/>
      <c r="AK708" s="508"/>
      <c r="AL708" s="508"/>
      <c r="AM708" s="508"/>
      <c r="AN708" s="508"/>
      <c r="AO708" s="508"/>
      <c r="AP708" s="508"/>
      <c r="AQ708" s="508"/>
      <c r="AR708" s="508"/>
      <c r="AS708" s="508"/>
      <c r="AT708" s="508"/>
      <c r="AU708" s="508"/>
      <c r="AV708" s="508"/>
      <c r="AW708" s="508"/>
      <c r="AX708" s="509"/>
    </row>
    <row r="709" spans="1:50" ht="45.7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662</v>
      </c>
      <c r="AE709" s="170"/>
      <c r="AF709" s="170"/>
      <c r="AG709" s="648" t="s">
        <v>672</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673</v>
      </c>
      <c r="AE710" s="170"/>
      <c r="AF710" s="170"/>
      <c r="AG710" s="648" t="s">
        <v>691</v>
      </c>
      <c r="AH710" s="649"/>
      <c r="AI710" s="649"/>
      <c r="AJ710" s="649"/>
      <c r="AK710" s="649"/>
      <c r="AL710" s="649"/>
      <c r="AM710" s="649"/>
      <c r="AN710" s="649"/>
      <c r="AO710" s="649"/>
      <c r="AP710" s="649"/>
      <c r="AQ710" s="649"/>
      <c r="AR710" s="649"/>
      <c r="AS710" s="649"/>
      <c r="AT710" s="649"/>
      <c r="AU710" s="649"/>
      <c r="AV710" s="649"/>
      <c r="AW710" s="649"/>
      <c r="AX710" s="650"/>
    </row>
    <row r="711" spans="1:50" ht="45.9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662</v>
      </c>
      <c r="AE711" s="170"/>
      <c r="AF711" s="170"/>
      <c r="AG711" s="648" t="s">
        <v>675</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673</v>
      </c>
      <c r="AE712" s="567"/>
      <c r="AF712" s="567"/>
      <c r="AG712" s="575" t="s">
        <v>691</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673</v>
      </c>
      <c r="AE713" s="170"/>
      <c r="AF713" s="171"/>
      <c r="AG713" s="648" t="s">
        <v>691</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662</v>
      </c>
      <c r="AE714" s="573"/>
      <c r="AF714" s="574"/>
      <c r="AG714" s="673" t="s">
        <v>676</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662</v>
      </c>
      <c r="AE715" s="652"/>
      <c r="AF715" s="758"/>
      <c r="AG715" s="507" t="s">
        <v>677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673</v>
      </c>
      <c r="AE716" s="740"/>
      <c r="AF716" s="740"/>
      <c r="AG716" s="648" t="s">
        <v>691</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662</v>
      </c>
      <c r="AE717" s="170"/>
      <c r="AF717" s="170"/>
      <c r="AG717" s="648" t="s">
        <v>677</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662</v>
      </c>
      <c r="AE718" s="170"/>
      <c r="AF718" s="170"/>
      <c r="AG718" s="178" t="s">
        <v>678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673</v>
      </c>
      <c r="AE719" s="652"/>
      <c r="AF719" s="652"/>
      <c r="AG719" s="175" t="s">
        <v>691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173.25" customHeight="1" x14ac:dyDescent="0.15">
      <c r="A726" s="602" t="s">
        <v>47</v>
      </c>
      <c r="B726" s="603"/>
      <c r="C726" s="424" t="s">
        <v>52</v>
      </c>
      <c r="D726" s="562"/>
      <c r="E726" s="562"/>
      <c r="F726" s="563"/>
      <c r="G726" s="778" t="s">
        <v>680</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681</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689</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688</v>
      </c>
      <c r="B731" s="600"/>
      <c r="C731" s="600"/>
      <c r="D731" s="600"/>
      <c r="E731" s="601"/>
      <c r="F731" s="664" t="s">
        <v>690</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301</v>
      </c>
      <c r="B733" s="600"/>
      <c r="C733" s="600"/>
      <c r="D733" s="600"/>
      <c r="E733" s="601"/>
      <c r="F733" s="747" t="s">
        <v>692</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173.45" customHeight="1" thickBot="1" x14ac:dyDescent="0.2">
      <c r="A735" s="592" t="s">
        <v>696</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637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630</v>
      </c>
      <c r="F746" s="98"/>
      <c r="G746" s="98"/>
      <c r="H746" s="85" t="str">
        <f>IF(E746="","","-")</f>
        <v>-</v>
      </c>
      <c r="I746" s="98" t="s">
        <v>661</v>
      </c>
      <c r="J746" s="98"/>
      <c r="K746" s="85" t="str">
        <f>IF(I746="","","-")</f>
        <v>-</v>
      </c>
      <c r="L746" s="89">
        <v>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630</v>
      </c>
      <c r="F747" s="98"/>
      <c r="G747" s="98"/>
      <c r="H747" s="85" t="str">
        <f>IF(E747="","","-")</f>
        <v>-</v>
      </c>
      <c r="I747" s="98" t="s">
        <v>332</v>
      </c>
      <c r="J747" s="98"/>
      <c r="K747" s="85" t="str">
        <f>IF(I747="","","-")</f>
        <v>-</v>
      </c>
      <c r="L747" s="89">
        <v>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48.95" customHeight="1" x14ac:dyDescent="0.15">
      <c r="A789" s="537"/>
      <c r="B789" s="744"/>
      <c r="C789" s="744"/>
      <c r="D789" s="744"/>
      <c r="E789" s="744"/>
      <c r="F789" s="745"/>
      <c r="G789" s="430" t="s">
        <v>682</v>
      </c>
      <c r="H789" s="431"/>
      <c r="I789" s="431"/>
      <c r="J789" s="431"/>
      <c r="K789" s="432"/>
      <c r="L789" s="433" t="s">
        <v>683</v>
      </c>
      <c r="M789" s="434"/>
      <c r="N789" s="434"/>
      <c r="O789" s="434"/>
      <c r="P789" s="434"/>
      <c r="Q789" s="434"/>
      <c r="R789" s="434"/>
      <c r="S789" s="434"/>
      <c r="T789" s="434"/>
      <c r="U789" s="434"/>
      <c r="V789" s="434"/>
      <c r="W789" s="434"/>
      <c r="X789" s="435"/>
      <c r="Y789" s="436">
        <v>6</v>
      </c>
      <c r="Z789" s="437"/>
      <c r="AA789" s="437"/>
      <c r="AB789" s="538"/>
      <c r="AC789" s="430" t="s">
        <v>691</v>
      </c>
      <c r="AD789" s="431"/>
      <c r="AE789" s="431"/>
      <c r="AF789" s="431"/>
      <c r="AG789" s="432"/>
      <c r="AH789" s="433" t="s">
        <v>691</v>
      </c>
      <c r="AI789" s="434"/>
      <c r="AJ789" s="434"/>
      <c r="AK789" s="434"/>
      <c r="AL789" s="434"/>
      <c r="AM789" s="434"/>
      <c r="AN789" s="434"/>
      <c r="AO789" s="434"/>
      <c r="AP789" s="434"/>
      <c r="AQ789" s="434"/>
      <c r="AR789" s="434"/>
      <c r="AS789" s="434"/>
      <c r="AT789" s="435"/>
      <c r="AU789" s="436" t="s">
        <v>691</v>
      </c>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6</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684</v>
      </c>
      <c r="D845" s="400"/>
      <c r="E845" s="400"/>
      <c r="F845" s="400"/>
      <c r="G845" s="400"/>
      <c r="H845" s="400"/>
      <c r="I845" s="400"/>
      <c r="J845" s="401">
        <v>8120001059660</v>
      </c>
      <c r="K845" s="402"/>
      <c r="L845" s="402"/>
      <c r="M845" s="402"/>
      <c r="N845" s="402"/>
      <c r="O845" s="402"/>
      <c r="P845" s="406" t="s">
        <v>683</v>
      </c>
      <c r="Q845" s="302"/>
      <c r="R845" s="302"/>
      <c r="S845" s="302"/>
      <c r="T845" s="302"/>
      <c r="U845" s="302"/>
      <c r="V845" s="302"/>
      <c r="W845" s="302"/>
      <c r="X845" s="302"/>
      <c r="Y845" s="303">
        <v>6</v>
      </c>
      <c r="Z845" s="304"/>
      <c r="AA845" s="304"/>
      <c r="AB845" s="305"/>
      <c r="AC845" s="307" t="s">
        <v>292</v>
      </c>
      <c r="AD845" s="308"/>
      <c r="AE845" s="308"/>
      <c r="AF845" s="308"/>
      <c r="AG845" s="308"/>
      <c r="AH845" s="403">
        <v>1</v>
      </c>
      <c r="AI845" s="404"/>
      <c r="AJ845" s="404"/>
      <c r="AK845" s="404"/>
      <c r="AL845" s="311">
        <v>86</v>
      </c>
      <c r="AM845" s="312"/>
      <c r="AN845" s="312"/>
      <c r="AO845" s="313"/>
      <c r="AP845" s="306" t="s">
        <v>691</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664</v>
      </c>
      <c r="F1110" s="871"/>
      <c r="G1110" s="871"/>
      <c r="H1110" s="871"/>
      <c r="I1110" s="871"/>
      <c r="J1110" s="401" t="s">
        <v>664</v>
      </c>
      <c r="K1110" s="402"/>
      <c r="L1110" s="402"/>
      <c r="M1110" s="402"/>
      <c r="N1110" s="402"/>
      <c r="O1110" s="402"/>
      <c r="P1110" s="406" t="s">
        <v>664</v>
      </c>
      <c r="Q1110" s="302"/>
      <c r="R1110" s="302"/>
      <c r="S1110" s="302"/>
      <c r="T1110" s="302"/>
      <c r="U1110" s="302"/>
      <c r="V1110" s="302"/>
      <c r="W1110" s="302"/>
      <c r="X1110" s="302"/>
      <c r="Y1110" s="303" t="s">
        <v>664</v>
      </c>
      <c r="Z1110" s="304"/>
      <c r="AA1110" s="304"/>
      <c r="AB1110" s="305"/>
      <c r="AC1110" s="307"/>
      <c r="AD1110" s="308"/>
      <c r="AE1110" s="308"/>
      <c r="AF1110" s="308"/>
      <c r="AG1110" s="308"/>
      <c r="AH1110" s="309" t="s">
        <v>664</v>
      </c>
      <c r="AI1110" s="310"/>
      <c r="AJ1110" s="310"/>
      <c r="AK1110" s="310"/>
      <c r="AL1110" s="311" t="s">
        <v>664</v>
      </c>
      <c r="AM1110" s="312"/>
      <c r="AN1110" s="312"/>
      <c r="AO1110" s="313"/>
      <c r="AP1110" s="306" t="s">
        <v>664</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189" max="49" man="1"/>
    <brk id="24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662</v>
      </c>
      <c r="H2" s="13" t="str">
        <f>IF(G2="","",F2)</f>
        <v>一般会計</v>
      </c>
      <c r="I2" s="13" t="str">
        <f>IF(H2="","",IF(I1&lt;&gt;"",CONCATENATE(I1,"、",H2),H2))</f>
        <v>一般会計</v>
      </c>
      <c r="K2" s="14" t="s">
        <v>102</v>
      </c>
      <c r="L2" s="15"/>
      <c r="M2" s="13" t="str">
        <f>IF(L2="","",K2)</f>
        <v/>
      </c>
      <c r="N2" s="13" t="str">
        <f>IF(M2="","",IF(N1&lt;&gt;"",CONCATENATE(N1,"、",M2),M2))</f>
        <v/>
      </c>
      <c r="O2" s="13"/>
      <c r="P2" s="12" t="s">
        <v>73</v>
      </c>
      <c r="Q2" s="17" t="s">
        <v>662</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662</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石野 貴之</dc:creator>
  <cp:lastModifiedBy>防衛省</cp:lastModifiedBy>
  <cp:lastPrinted>2021-08-20T00:26:15Z</cp:lastPrinted>
  <dcterms:created xsi:type="dcterms:W3CDTF">2012-03-13T00:50:25Z</dcterms:created>
  <dcterms:modified xsi:type="dcterms:W3CDTF">2021-09-03T11:33:22Z</dcterms:modified>
</cp:coreProperties>
</file>