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369" i="3"/>
  <c r="AY271" i="3"/>
  <c r="AY235" i="3"/>
  <c r="AY459" i="3"/>
  <c r="AY645" i="3"/>
  <c r="AY50" i="3"/>
  <c r="AY25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<sst xmlns="http://schemas.openxmlformats.org/spreadsheetml/2006/main" count="3171" uniqueCount="810">
  <si>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</si>
  <si>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</si>
  <si>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</si>
  <si>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</si>
  <si>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</si>
  <si>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</si>
  <si>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</si>
  <si>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</si>
  <si>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</si>
  <si>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</si>
  <si>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</si>
  <si>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</si>
  <si>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</si>
  <si>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</si>
  <si>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</si>
  <si>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</si>
  <si>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</si>
  <si>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</si>
  <si>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</si>
  <si>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</si>
  <si>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</si>
  <si>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</si>
  <si>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</si>
  <si>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</si>
  <si>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</si>
  <si>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</si>
  <si>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</si>
  <si>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</si>
  <si>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</si>
  <si>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</si>
  <si>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</si>
  <si>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</si>
  <si>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</si>
  <si>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</si>
  <si>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</si>
  <si>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</si>
  <si>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</si>
  <si>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</si>
  <si>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</si>
  <si>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</si>
  <si>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</si>
  <si>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</si>
  <si>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</si>
  <si>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</si>
  <si>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</si>
  <si>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</si>
  <si>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</si>
  <si>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</si>
  <si>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</si>
  <si>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</si>
  <si>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</si>
  <si>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</si>
  <si>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</si>
  <si>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</si>
  <si>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</si>
  <si>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</si>
  <si>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</si>
  <si>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</si>
  <si>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</si>
  <si>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</si>
  <si>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</si>
  <si>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</si>
  <si>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</si>
  <si>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</si>
  <si>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</si>
  <si>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</si>
  <si>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</si>
  <si>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</si>
  <si>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</si>
  <si>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</si>
  <si>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</si>
  <si>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</si>
  <si>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</si>
  <si>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</si>
  <si>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</si>
  <si>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</si>
  <si>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</si>
  <si>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</si>
  <si>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</si>
  <si>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</si>
  <si>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</si>
  <si>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</si>
  <si>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</si>
  <si>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</si>
  <si>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</si>
  <si>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</si>
  <si>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</si>
  <si>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</si>
  <si>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</si>
  <si>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</si>
  <si>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</si>
  <si>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</si>
  <si>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</si>
  <si>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</si>
  <si>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</si>
  <si>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</si>
  <si>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</si>
  <si>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</si>
  <si>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</si>
  <si>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</si>
  <si>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</si>
  <si>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</si>
  <si>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</si>
  <si>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</si>
  <si>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</si>
  <si>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</si>
  <si>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</si>
  <si>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</si>
  <si>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</si>
  <si>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</si>
  <si>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</si>
  <si>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</si>
  <si>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</si>
  <si>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</si>
  <si>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</si>
  <si>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</si>
  <si>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</si>
  <si>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</si>
  <si>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</si>
  <si>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</si>
  <si>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</si>
  <si>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</si>
  <si>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</si>
  <si>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</si>
  <si>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</si>
  <si>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</si>
  <si>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</si>
  <si>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</si>
  <si>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</si>
  <si>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</si>
  <si>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</si>
  <si>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</si>
  <si>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</si>
  <si>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</si>
  <si>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</si>
  <si>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</si>
  <si>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</si>
  <si>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</si>
  <si>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</si>
  <si>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</si>
  <si>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</si>
  <si>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</si>
  <si>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</si>
  <si>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</si>
  <si>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</si>
  <si>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</si>
  <si>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</si>
  <si>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</si>
  <si>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</si>
  <si>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</si>
  <si>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</si>
  <si>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</si>
  <si>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</si>
  <si>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</si>
  <si>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</si>
  <si>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</si>
  <si>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</si>
  <si>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</si>
  <si>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</si>
  <si>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</si>
  <si>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</si>
  <si>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</si>
  <si>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</si>
  <si>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</si>
  <si>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</si>
  <si>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</si>
  <si>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</si>
  <si>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</si>
  <si>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</si>
  <si>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</si>
  <si>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</si>
  <si>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</si>
  <si>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</si>
  <si>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</si>
  <si>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</si>
  <si>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</si>
  <si>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</si>
  <si>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</si>
  <si>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</si>
  <si>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</si>
  <si>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</si>
  <si>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</si>
  <si>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</si>
  <si>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</si>
  <si>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</si>
  <si>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</si>
  <si>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</si>
  <si>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</si>
  <si>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</si>
  <si>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</si>
  <si>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</si>
  <si>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</si>
  <si>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</si>
  <si>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</si>
  <si>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</si>
  <si>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</si>
  <si>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</si>
  <si>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</si>
  <si>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</si>
  <si>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</si>
  <si>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</si>
  <si>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</si>
  <si>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</si>
  <si>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</si>
  <si>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</si>
  <si>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</si>
  <si>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</si>
  <si>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</si>
  <si>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</si>
  <si>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</si>
  <si>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</si>
  <si>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</si>
  <si>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</si>
  <si>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</si>
  <si>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</si>
  <si>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</si>
  <si>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</si>
  <si>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</si>
  <si>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</si>
  <si>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</si>
  <si>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</si>
  <si>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</si>
  <si>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</si>
  <si>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</si>
  <si>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</si>
  <si>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</si>
  <si>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</si>
  <si>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</si>
  <si>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</si>
  <si>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</si>
  <si>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</si>
  <si>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</si>
  <si>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</si>
  <si>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</si>
  <si>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</si>
  <si>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</si>
  <si>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</si>
  <si>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</si>
  <si>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</si>
  <si>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</si>
  <si>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</si>
  <si>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</si>
  <si>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</si>
  <si>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</si>
  <si>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</si>
  <si>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</si>
  <si>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</si>
  <si>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</si>
  <si>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</si>
  <si>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</si>
  <si>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</si>
  <si>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</si>
  <si>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</si>
  <si>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</si>
  <si>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</si>
  <si>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</si>
  <si>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</si>
  <si>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</si>
  <si>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</si>
  <si>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</si>
  <si>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</si>
  <si>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</si>
  <si>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</si>
  <si>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</si>
  <si>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</si>
  <si>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</si>
  <si>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</si>
  <si>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</si>
  <si>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</si>
  <si>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</si>
  <si>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</si>
  <si>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</si>
  <si>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</si>
  <si>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</si>
  <si>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</si>
  <si>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</si>
  <si>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</si>
  <si>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</si>
  <si>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</si>
  <si>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</si>
  <si>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</si>
  <si>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</si>
  <si>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</si>
  <si>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</si>
  <si>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</si>
  <si>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</si>
  <si>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</si>
  <si>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</si>
  <si>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</si>
  <si>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</si>
  <si>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</si>
  <si>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</si>
  <si>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</si>
  <si>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</si>
  <si>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</si>
  <si>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</si>
  <si>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</si>
  <si>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</si>
  <si>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</si>
  <si>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</si>
  <si>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</si>
  <si>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</si>
  <si>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</si>
  <si>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</si>
  <si>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</si>
  <si>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</si>
  <si>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</si>
  <si>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</si>
  <si>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</si>
  <si>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</si>
  <si>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</si>
  <si>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</si>
  <si>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</si>
  <si>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</si>
  <si>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</si>
  <si>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</si>
  <si>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</si>
  <si>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</si>
  <si>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</si>
  <si>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</si>
  <si>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</si>
  <si>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</si>
  <si>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</si>
  <si>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</si>
  <si>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</si>
  <si>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</si>
  <si>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</si>
  <si>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</si>
  <si>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</si>
  <si>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</si>
  <si>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</si>
  <si>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</si>
  <si>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</si>
  <si>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</si>
  <si>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</si>
  <si>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</si>
  <si>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</si>
  <si>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</si>
  <si>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</si>
  <si>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</si>
  <si>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</si>
  <si>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</si>
  <si>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</si>
  <si>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</si>
  <si>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</si>
  <si>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</si>
  <si>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</si>
  <si>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</si>
  <si>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</si>
  <si>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</si>
  <si>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</si>
  <si>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</si>
  <si>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</si>
  <si>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</si>
  <si>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</si>
  <si>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</si>
  <si>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</si>
  <si>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</si>
  <si>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</si>
  <si>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</si>
  <si>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</si>
  <si>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</si>
  <si>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</si>
  <si>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</si>
  <si>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</si>
  <si>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</si>
  <si>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</si>
  <si>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</si>
  <si>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</si>
  <si>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</si>
  <si>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</si>
  <si>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</si>
  <si>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</si>
  <si>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</si>
  <si>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</si>
  <si>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</si>
  <si>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</si>
  <si>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</si>
  <si>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</si>
  <si>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</si>
  <si>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</si>
  <si>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</si>
  <si>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</si>
  <si>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</si>
  <si>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</si>
  <si>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</si>
  <si>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</si>
  <si>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</si>
  <si>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</si>
  <si>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</si>
  <si>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</si>
  <si>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</si>
  <si>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</si>
  <si>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</si>
  <si>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</si>
  <si>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</si>
  <si>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</si>
  <si>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</si>
  <si>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</si>
  <si>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</si>
  <si>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</si>
  <si>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</si>
  <si>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</si>
  <si>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</si>
  <si>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</si>
  <si>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</si>
  <si>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</si>
  <si>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</si>
  <si>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</si>
  <si>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</si>
  <si>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</si>
  <si>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</si>
  <si>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</si>
  <si>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</si>
  <si>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</si>
  <si>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</si>
  <si>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</si>
  <si>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</si>
  <si>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</si>
  <si>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</si>
  <si>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</si>
  <si>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</si>
  <si>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</si>
  <si>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</si>
  <si>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</si>
  <si>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</si>
  <si>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</si>
  <si>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</si>
  <si>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</si>
  <si>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</si>
  <si>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</si>
  <si>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</si>
  <si>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</si>
  <si>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</si>
  <si>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</si>
  <si>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</si>
  <si>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</si>
  <si>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</si>
  <si>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</si>
  <si>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</si>
  <si>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</si>
  <si>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</si>
  <si>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</si>
  <si>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</si>
  <si>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</si>
  <si>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</si>
  <si>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</si>
  <si>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</si>
  <si>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</si>
  <si>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</si>
  <si>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</si>
  <si>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</si>
  <si>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</si>
  <si>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</si>
  <si>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</si>
  <si>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</si>
  <si>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</si>
  <si>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</si>
  <si>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</si>
  <si>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</si>
  <si>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</si>
  <si>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</si>
  <si>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</si>
  <si>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</si>
  <si>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</si>
  <si>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</si>
  <si>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</si>
  <si>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</si>
  <si>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</si>
  <si>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</si>
  <si>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</si>
  <si>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</si>
  <si>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</si>
  <si>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</si>
  <si>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</si>
  <si>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</si>
  <si>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</si>
  <si>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</si>
  <si>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</si>
  <si>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</si>
  <si>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</si>
  <si>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</si>
  <si>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</si>
  <si>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</si>
  <si>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</si>
  <si>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</si>
  <si>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</si>
  <si>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</si>
  <si>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</si>
  <si>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</si>
  <si>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</si>
  <si>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</si>
  <si>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</si>
  <si>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</si>
  <si>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</si>
  <si>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</si>
  <si>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</si>
  <si>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</si>
  <si>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</si>
  <si>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</si>
  <si>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</si>
  <si>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</si>
  <si>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</si>
  <si>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</si>
  <si>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</si>
  <si>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</si>
  <si>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</si>
  <si>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</si>
  <si>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</si>
  <si>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</si>
  <si>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</si>
  <si>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</si>
  <si>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</si>
  <si>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</si>
  <si>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</si>
  <si>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</si>
  <si>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</si>
  <si>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</si>
  <si>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</si>
  <si>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</si>
  <si>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</si>
  <si>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</si>
  <si>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</si>
  <si>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</si>
  <si>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</si>
  <si>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</si>
  <si>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</si>
  <si>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</si>
  <si>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</si>
  <si>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</si>
  <si>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</si>
  <si>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</si>
  <si>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</si>
  <si>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</si>
  <si>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</si>
  <si>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</si>
  <si>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</si>
  <si>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</si>
  <si>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</si>
  <si>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</si>
  <si>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</si>
  <si>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</si>
  <si>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</si>
  <si>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</si>
  <si>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</si>
  <si>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</si>
  <si>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</si>
  <si>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</si>
  <si>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</si>
  <si>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</si>
  <si>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</si>
  <si>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</si>
  <si>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</si>
  <si>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</si>
  <si>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</si>
  <si>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</si>
  <si>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</si>
  <si>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</si>
  <si>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</si>
  <si>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</si>
  <si>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</si>
  <si>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</si>
  <si>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</si>
  <si>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</si>
  <si>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</si>
  <si>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</si>
  <si>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</si>
  <si>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</si>
  <si>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</si>
  <si>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</si>
  <si>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</si>
  <si>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</si>
  <si>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</si>
  <si>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</si>
  <si>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</si>
  <si>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</si>
  <si>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</si>
  <si>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</si>
  <si>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</si>
  <si>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</si>
  <si>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</si>
  <si>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</si>
  <si>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</si>
  <si>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</si>
  <si>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</si>
  <si>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</si>
  <si>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</si>
  <si>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</si>
  <si>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</si>
  <si>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</si>
  <si>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</si>
  <si>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</si>
  <si>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</si>
  <si>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</si>
  <si>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</si>
  <si>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</si>
  <si>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</si>
  <si>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</si>
  <si>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</si>
  <si>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</si>
  <si>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</si>
  <si>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</si>
  <si>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</si>
  <si>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</si>
  <si>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</si>
  <si>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</si>
  <si>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</si>
  <si>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</si>
  <si>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</si>
  <si>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</si>
  <si>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</si>
  <si>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</si>
  <si>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</si>
  <si>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</si>
  <si>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</si>
  <si>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</si>
  <si>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</si>
  <si>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</si>
  <si>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</si>
  <si>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</si>
  <si>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</si>
  <si>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</si>
  <si>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</si>
  <si>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</si>
  <si>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</si>
  <si>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</si>
  <si>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</si>
  <si>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</si>
  <si>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</si>
  <si>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</si>
  <si>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</si>
  <si>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</si>
  <si>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</si>
  <si>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</si>
  <si>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</si>
  <si>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</si>
  <si>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</si>
  <si>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</si>
  <si>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</si>
  <si>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</si>
  <si>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</si>
  <si>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</si>
  <si>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</si>
  <si>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</si>
  <si>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</si>
  <si>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</si>
  <si>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</si>
  <si>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</si>
  <si>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</si>
  <si>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</si>
  <si>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</si>
  <si>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</si>
  <si>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</si>
  <si>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</si>
  <si>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</si>
  <si>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</si>
  <si>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</si>
  <si>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</si>
  <si>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</si>
  <si>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</si>
  <si>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</si>
  <si>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</si>
  <si>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</si>
  <si>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</si>
  <si>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</si>
  <si>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</si>
  <si>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</si>
  <si>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</si>
  <si>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</si>
  <si>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</si>
  <si>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</si>
  <si>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</si>
  <si>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</si>
  <si>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</si>
  <si>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</si>
  <si>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</si>
  <si>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</si>
  <si>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</si>
  <si>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</si>
  <si>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</si>
  <si>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</si>
  <si>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</si>
  <si>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</si>
  <si>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</si>
  <si>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</si>
  <si>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</si>
  <si>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</si>
  <si>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</si>
  <si>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</si>
  <si>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</si>
  <si>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</si>
  <si>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</si>
  <si>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</si>
  <si>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</si>
  <si>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</si>
  <si>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</si>
  <si>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</si>
  <si>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</si>
  <si>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</si>
  <si>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</si>
  <si>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</si>
  <si>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</si>
  <si>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</si>
  <si>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</si>
  <si>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</si>
  <si>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</si>
  <si>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</si>
  <si>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</si>
  <si>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</si>
  <si>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</si>
  <si>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</si>
  <si>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</si>
  <si>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対潜資料隊用器材の借上げ</t>
  </si>
  <si>
    <t>防衛装備庁プロジェクト管理部</t>
  </si>
  <si>
    <t>平成３年度</t>
  </si>
  <si>
    <t>終了予定なし</t>
  </si>
  <si>
    <t>防衛省設置法第四条第一項第十三号</t>
  </si>
  <si>
    <t>平成31年度以降に係る防衛計画の大綱、中期防衛力整備計画（平成31年度～平成35年度）（平成30年12月18日　国家安全保障会議決定・閣議決定）</t>
  </si>
  <si>
    <t>　対潜資料隊において部隊等から送付される海洋・音響データをコンピュータ等により解析、評価、蓄積、管理し、部隊等の要求に応じて情報を提供するシステムを有しており、その運用に必要なコンピュータ及び周辺機器を借上げるものである。</t>
  </si>
  <si>
    <t>-</t>
  </si>
  <si>
    <t>通信維持費</t>
  </si>
  <si>
    <t>器材の借上げにより、システムを継続的に運用する。</t>
  </si>
  <si>
    <t>２４時間運用可能な状態を保持した日数</t>
  </si>
  <si>
    <t>日</t>
  </si>
  <si>
    <t>対潜資料隊用器材の借上げを実施した式数</t>
  </si>
  <si>
    <t>式</t>
  </si>
  <si>
    <t>百万円/式</t>
  </si>
  <si>
    <t>　　Ｘ/Ｙ</t>
    <phoneticPr fontId="5"/>
  </si>
  <si>
    <t>1,053/1</t>
  </si>
  <si>
    <t>1,109/1</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</si>
  <si>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</si>
  <si>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</si>
  <si>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</si>
  <si>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</si>
  <si>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</si>
  <si>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</si>
  <si>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</si>
  <si>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</si>
  <si>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</si>
  <si>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</si>
  <si>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</si>
  <si>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0259</t>
  </si>
  <si>
    <t>0241</t>
  </si>
  <si>
    <t>0240</t>
  </si>
  <si>
    <t>0206</t>
  </si>
  <si>
    <t>0231</t>
  </si>
  <si>
    <t>0187</t>
  </si>
  <si>
    <t>0177</t>
  </si>
  <si>
    <t>○</t>
  </si>
  <si>
    <t>-</t>
    <phoneticPr fontId="5"/>
  </si>
  <si>
    <t>対潜戦を効果的に実施するためには、海洋・音響データを有効に活用することが必要であり、それらのデータ分析態勢を整備し、システムを継続的に運用することで、部隊の効果的かつ継続的な対潜戦の実施に資する。</t>
    <phoneticPr fontId="5"/>
  </si>
  <si>
    <t>無</t>
  </si>
  <si>
    <t>有</t>
  </si>
  <si>
    <t>‐</t>
  </si>
  <si>
    <t>本事業は、海上自衛隊の活動に必要なシステム用機材を借上げ、ひいては日本の安全保障に寄与するものであり、国民や社会のニーズを的確に反映している。</t>
    <phoneticPr fontId="5"/>
  </si>
  <si>
    <t>本事業は、海上自衛隊の活動に必要なシステム用機材を借上げるもので、地方自治体、民間等に委ねることはできない。</t>
    <phoneticPr fontId="5"/>
  </si>
  <si>
    <t>本事業は、海上自衛隊の活動に必要なシステム用機材を借上げ、ひいては日本の安全保障に寄与するもので、政策目的の達成手段として必要かつ適切であり、優先度が高い事業である。</t>
    <phoneticPr fontId="5"/>
  </si>
  <si>
    <t>調達に際しては、原則として一般競争入札、公募により入札参加者を募り競争性の確保に努めている。競争性のない随意契約となったものはシステム借上げ使用予定期間内の継続事業により随意契約となったものであり、支出先の選定は妥当である。</t>
    <phoneticPr fontId="5"/>
  </si>
  <si>
    <t>契約相手方に対して契約内容以外の要求を行っていないため、負担関係は妥当である。</t>
    <phoneticPr fontId="5"/>
  </si>
  <si>
    <t>過年度に契約したものの歳出化であり、適切に支出しているため妥当である。</t>
    <phoneticPr fontId="5"/>
  </si>
  <si>
    <t>運用に必要なコンピュータ及び周辺機器を借上げるための費目・使途となっており、事業目的に即し真に必要なものに限定されている。</t>
    <phoneticPr fontId="5"/>
  </si>
  <si>
    <t>契約実績等の分析、装備品の老朽化状況の分析等を実施し、コスト削減・効率化を図っている。</t>
    <phoneticPr fontId="5"/>
  </si>
  <si>
    <t>成果実績は、運用に必要なコンピュータ及び周辺機器の借上げにより、システムの継続的な運用を行っており、成果目標に見合ったものとなっている。</t>
    <phoneticPr fontId="5"/>
  </si>
  <si>
    <t>活動実績は見込みに見合ったものである。</t>
    <phoneticPr fontId="5"/>
  </si>
  <si>
    <t>借上たコンピュータ及び周辺機器は海上自衛隊の活動において、十分に活用されている。</t>
    <phoneticPr fontId="5"/>
  </si>
  <si>
    <t>１　必要性
　対潜戦に資するシステム用器材の借上げであり、海上作戦部隊の任務完遂を可能にするために必要である。
２　効率性
　一般競争入札を行っており、競争性の確保に努めるとともに、レンタル方式とリース方式の比較から低コストであるレンタル方式を採用し、取得価格の低減を図っており、効率的である。
３　有効性
　本事業は、対潜戦に資するデータの配布、戦術の研究開発、改善、調査研究を一括して実施している海上自衛隊唯一の事業及びシステムであり、艦艇の作戦行動に有効である。
４　総合評価
　対潜資料隊がコンピュータを借上げ、データ解析等を行うことは、部隊が対潜戦を継続して実施するために必要であり、本事業は必要性、効率性、有効性が認められ、事業目的を達成するために適正に実施されている。</t>
    <phoneticPr fontId="5"/>
  </si>
  <si>
    <t>引き続き、契約実績等の分析及びコスト低減方策の検討等を行い、効率的な予算要求、執行に努める。</t>
    <phoneticPr fontId="5"/>
  </si>
  <si>
    <t>防衛省</t>
    <phoneticPr fontId="5"/>
  </si>
  <si>
    <t>借料</t>
    <rPh sb="0" eb="1">
      <t>カ</t>
    </rPh>
    <phoneticPr fontId="5"/>
  </si>
  <si>
    <t>器材の借上げ</t>
    <rPh sb="0" eb="2">
      <t>キザイ</t>
    </rPh>
    <rPh sb="3" eb="5">
      <t>カリア</t>
    </rPh>
    <phoneticPr fontId="5"/>
  </si>
  <si>
    <t>日本電気㈱</t>
    <rPh sb="0" eb="2">
      <t>ニホン</t>
    </rPh>
    <rPh sb="2" eb="4">
      <t>デンキ</t>
    </rPh>
    <phoneticPr fontId="5"/>
  </si>
  <si>
    <t>㈱日立製作所</t>
    <rPh sb="1" eb="3">
      <t>ヒタチ</t>
    </rPh>
    <rPh sb="3" eb="6">
      <t>セイサクショ</t>
    </rPh>
    <phoneticPr fontId="5"/>
  </si>
  <si>
    <t>音響情報処理サブシステム用器材の借上げ</t>
    <phoneticPr fontId="5"/>
  </si>
  <si>
    <t>海洋情報処理サブシステム用器材の借上げ</t>
    <phoneticPr fontId="5"/>
  </si>
  <si>
    <t>A</t>
  </si>
  <si>
    <t>㈱日立製作所</t>
    <phoneticPr fontId="5"/>
  </si>
  <si>
    <t>日本電気㈱</t>
    <phoneticPr fontId="5"/>
  </si>
  <si>
    <t>Ⅰ－３－（１）　大規模災害等への対応</t>
    <phoneticPr fontId="5"/>
  </si>
  <si>
    <t>-</t>
    <phoneticPr fontId="5"/>
  </si>
  <si>
    <t>各種災害に対して万全を期すための取組み</t>
    <phoneticPr fontId="5"/>
  </si>
  <si>
    <t>その他の装備品等（延命処置・機能向上を含む。）</t>
    <phoneticPr fontId="5"/>
  </si>
  <si>
    <t>令和５年度</t>
    <phoneticPr fontId="5"/>
  </si>
  <si>
    <t>㈱日立製作所</t>
    <phoneticPr fontId="5"/>
  </si>
  <si>
    <t>海洋情報処理サブシステム用器材の借上げ</t>
    <phoneticPr fontId="5"/>
  </si>
  <si>
    <t>-</t>
    <phoneticPr fontId="5"/>
  </si>
  <si>
    <t>音響情報処理サブシステム用器材の借上げ</t>
    <phoneticPr fontId="5"/>
  </si>
  <si>
    <t>日本電気㈱</t>
    <phoneticPr fontId="5"/>
  </si>
  <si>
    <t>1,284/1</t>
    <phoneticPr fontId="5"/>
  </si>
  <si>
    <t>-</t>
    <phoneticPr fontId="5"/>
  </si>
  <si>
    <t>1,281/1</t>
    <phoneticPr fontId="5"/>
  </si>
  <si>
    <t>事業監理官（宇宙・地上装備担当）</t>
    <rPh sb="0" eb="16">
      <t>ウジョウ</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</si>
  <si>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</si>
  <si>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</si>
  <si>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</si>
  <si>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</si>
  <si>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0194</t>
    <phoneticPr fontId="5"/>
  </si>
  <si>
    <t>国庫債務負担行為等</t>
  </si>
  <si>
    <t>A.（株）日立製作所</t>
    <rPh sb="3" eb="4">
      <t>カブ</t>
    </rPh>
    <rPh sb="5" eb="10">
      <t>ヒタチセイサクショ</t>
    </rPh>
    <phoneticPr fontId="5"/>
  </si>
  <si>
    <t>B.（株）日立製作所</t>
    <rPh sb="2" eb="5">
      <t>カブ</t>
    </rPh>
    <rPh sb="5" eb="7">
      <t>ヒタチ</t>
    </rPh>
    <rPh sb="7" eb="10">
      <t>セイサクショ</t>
    </rPh>
    <phoneticPr fontId="5"/>
  </si>
  <si>
    <t>対潜戦を効果的に実施するためには、海洋・音響データを有効に活用することが必要であり、それらのデータ分析態勢を整備し、システムを継続的に運用することで、部隊の効果的かつ継続的な対潜戦の実施に資する。</t>
    <phoneticPr fontId="5"/>
  </si>
  <si>
    <t>-</t>
    <phoneticPr fontId="5"/>
  </si>
  <si>
    <t>Ⅰ－３　我が国自身の防衛体制の強化（大規模災害等への対応）</t>
    <phoneticPr fontId="5"/>
  </si>
  <si>
    <t>-</t>
    <phoneticPr fontId="5"/>
  </si>
  <si>
    <t>執行額（Ｘ）／式数（Ｙ）</t>
    <rPh sb="7" eb="8">
      <t>シキ</t>
    </rPh>
    <phoneticPr fontId="5"/>
  </si>
  <si>
    <t>・外部有識者抽出点検の対象外である。</t>
    <phoneticPr fontId="5"/>
  </si>
  <si>
    <t>・受注者が限られることなどは理解ができるものの、価格交渉や原価精査等による予算執行の適正化追及に努められたい。</t>
    <phoneticPr fontId="5"/>
  </si>
  <si>
    <t>-</t>
    <phoneticPr fontId="5"/>
  </si>
  <si>
    <t>令和４年度に器材借上期間が６０ヵ月を超えること及びソフトウェアの更新に伴い器材の換装を実施するため令和３年度に比較し増加している。</t>
    <rPh sb="0" eb="2">
      <t>レイワ</t>
    </rPh>
    <rPh sb="3" eb="5">
      <t>ネンド</t>
    </rPh>
    <rPh sb="6" eb="8">
      <t>キザイ</t>
    </rPh>
    <rPh sb="8" eb="10">
      <t>カリア</t>
    </rPh>
    <rPh sb="10" eb="12">
      <t>キカン</t>
    </rPh>
    <rPh sb="16" eb="17">
      <t>ゲツ</t>
    </rPh>
    <rPh sb="18" eb="19">
      <t>コ</t>
    </rPh>
    <rPh sb="23" eb="24">
      <t>オヨ</t>
    </rPh>
    <rPh sb="32" eb="34">
      <t>コウシン</t>
    </rPh>
    <rPh sb="35" eb="36">
      <t>トモナ</t>
    </rPh>
    <rPh sb="37" eb="39">
      <t>キザイ</t>
    </rPh>
    <rPh sb="40" eb="42">
      <t>カンソウ</t>
    </rPh>
    <rPh sb="43" eb="45">
      <t>ジッシ</t>
    </rPh>
    <rPh sb="49" eb="51">
      <t>レイワ</t>
    </rPh>
    <rPh sb="52" eb="54">
      <t>ネンド</t>
    </rPh>
    <rPh sb="55" eb="57">
      <t>ヒカク</t>
    </rPh>
    <rPh sb="58" eb="60">
      <t>ゾウカ</t>
    </rPh>
    <phoneticPr fontId="5"/>
  </si>
  <si>
    <t>事業監理官　吉岡　正嗣</t>
    <rPh sb="6" eb="8">
      <t>ヨシオカ</t>
    </rPh>
    <rPh sb="9" eb="11">
      <t>マサツグ</t>
    </rPh>
    <phoneticPr fontId="5"/>
  </si>
  <si>
    <t>引き続き、価格交渉や原価精査等による予算執行の適正化追及に努める。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</si>
</sst>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108858</xdr:colOff>
      <xdr:row>749</xdr:row>
      <xdr:rowOff>244929</xdr:rowOff>
    </xdr:from>
    <xdr:to>
      <xdr:col>31</xdr:col>
      <xdr:colOff>8888</xdr:colOff>
      <xdr:row>751</xdr:row>
      <xdr:rowOff>250696</xdr:rowOff>
    </xdr:to>
    <xdr:sp macro="" textlink="">
      <xdr:nvSpPr>
        <xdr:cNvPr id="2" name="正方形/長方形 1"/>
        <xdr:cNvSpPr/>
      </xdr:nvSpPr>
      <xdr:spPr>
        <a:xfrm>
          <a:off x="4395108" y="122831679"/>
          <a:ext cx="1941101" cy="71333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１．２８１百万円</a:t>
          </a:r>
          <a:endParaRPr kumimoji="1" lang="en-US" altLang="ja-JP" sz="1100">
            <a:solidFill>
              <a:sysClr val="windowText" lastClr="000000"/>
            </a:solidFill>
          </a:endParaRPr>
        </a:p>
      </xdr:txBody>
    </xdr:sp>
    <xdr:clientData/>
  </xdr:twoCellAnchor>
  <xdr:twoCellAnchor>
    <xdr:from>
      <xdr:col>11</xdr:col>
      <xdr:colOff>33151</xdr:colOff>
      <xdr:row>756</xdr:row>
      <xdr:rowOff>16168</xdr:rowOff>
    </xdr:from>
    <xdr:to>
      <xdr:col>20</xdr:col>
      <xdr:colOff>164581</xdr:colOff>
      <xdr:row>758</xdr:row>
      <xdr:rowOff>21930</xdr:rowOff>
    </xdr:to>
    <xdr:sp macro="" textlink="">
      <xdr:nvSpPr>
        <xdr:cNvPr id="3" name="正方形/長方形 2"/>
        <xdr:cNvSpPr/>
      </xdr:nvSpPr>
      <xdr:spPr>
        <a:xfrm>
          <a:off x="2278330" y="125079418"/>
          <a:ext cx="1968394" cy="71333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１５５百万円</a:t>
          </a:r>
          <a:endParaRPr kumimoji="1" lang="en-US" altLang="ja-JP" sz="1100">
            <a:solidFill>
              <a:sysClr val="windowText" lastClr="000000"/>
            </a:solidFill>
          </a:endParaRPr>
        </a:p>
      </xdr:txBody>
    </xdr:sp>
    <xdr:clientData/>
  </xdr:twoCellAnchor>
  <xdr:twoCellAnchor>
    <xdr:from>
      <xdr:col>11</xdr:col>
      <xdr:colOff>126868</xdr:colOff>
      <xdr:row>758</xdr:row>
      <xdr:rowOff>226757</xdr:rowOff>
    </xdr:from>
    <xdr:to>
      <xdr:col>20</xdr:col>
      <xdr:colOff>136874</xdr:colOff>
      <xdr:row>759</xdr:row>
      <xdr:rowOff>247568</xdr:rowOff>
    </xdr:to>
    <xdr:sp macro="" textlink="">
      <xdr:nvSpPr>
        <xdr:cNvPr id="4" name="AutoShape 5"/>
        <xdr:cNvSpPr>
          <a:spLocks noChangeArrowheads="1"/>
        </xdr:cNvSpPr>
      </xdr:nvSpPr>
      <xdr:spPr bwMode="auto">
        <a:xfrm>
          <a:off x="2372047" y="125997578"/>
          <a:ext cx="1846970" cy="37459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127868</xdr:colOff>
      <xdr:row>758</xdr:row>
      <xdr:rowOff>252717</xdr:rowOff>
    </xdr:from>
    <xdr:to>
      <xdr:col>19</xdr:col>
      <xdr:colOff>161857</xdr:colOff>
      <xdr:row>759</xdr:row>
      <xdr:rowOff>244330</xdr:rowOff>
    </xdr:to>
    <xdr:sp macro="" textlink="">
      <xdr:nvSpPr>
        <xdr:cNvPr id="5" name="テキスト ボックス 4"/>
        <xdr:cNvSpPr txBox="1"/>
      </xdr:nvSpPr>
      <xdr:spPr bwMode="auto">
        <a:xfrm>
          <a:off x="2577154" y="126023538"/>
          <a:ext cx="1462739" cy="345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器材の借上げ</a:t>
          </a:r>
        </a:p>
      </xdr:txBody>
    </xdr:sp>
    <xdr:clientData/>
  </xdr:twoCellAnchor>
  <xdr:twoCellAnchor>
    <xdr:from>
      <xdr:col>15</xdr:col>
      <xdr:colOff>200922</xdr:colOff>
      <xdr:row>751</xdr:row>
      <xdr:rowOff>231323</xdr:rowOff>
    </xdr:from>
    <xdr:to>
      <xdr:col>26</xdr:col>
      <xdr:colOff>135113</xdr:colOff>
      <xdr:row>756</xdr:row>
      <xdr:rowOff>16167</xdr:rowOff>
    </xdr:to>
    <xdr:cxnSp macro="">
      <xdr:nvCxnSpPr>
        <xdr:cNvPr id="6" name="カギ線コネクタ 5"/>
        <xdr:cNvCxnSpPr>
          <a:endCxn id="3" idx="0"/>
        </xdr:cNvCxnSpPr>
      </xdr:nvCxnSpPr>
      <xdr:spPr>
        <a:xfrm rot="5400000">
          <a:off x="3575327" y="123212846"/>
          <a:ext cx="1553773" cy="2179370"/>
        </a:xfrm>
        <a:prstGeom prst="bentConnector3">
          <a:avLst>
            <a:gd name="adj1" fmla="val 50000"/>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147451</xdr:colOff>
      <xdr:row>756</xdr:row>
      <xdr:rowOff>43382</xdr:rowOff>
    </xdr:from>
    <xdr:to>
      <xdr:col>42</xdr:col>
      <xdr:colOff>74774</xdr:colOff>
      <xdr:row>758</xdr:row>
      <xdr:rowOff>49144</xdr:rowOff>
    </xdr:to>
    <xdr:sp macro="" textlink="">
      <xdr:nvSpPr>
        <xdr:cNvPr id="7" name="正方形/長方形 6"/>
        <xdr:cNvSpPr/>
      </xdr:nvSpPr>
      <xdr:spPr>
        <a:xfrm>
          <a:off x="6678880" y="125106632"/>
          <a:ext cx="1968394" cy="71333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Ｂ．民間企業２社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１，１２６百万円</a:t>
          </a:r>
          <a:endParaRPr kumimoji="1" lang="en-US" altLang="ja-JP" sz="1100">
            <a:solidFill>
              <a:sysClr val="windowText" lastClr="000000"/>
            </a:solidFill>
          </a:endParaRPr>
        </a:p>
      </xdr:txBody>
    </xdr:sp>
    <xdr:clientData/>
  </xdr:twoCellAnchor>
  <xdr:twoCellAnchor>
    <xdr:from>
      <xdr:col>26</xdr:col>
      <xdr:colOff>135112</xdr:colOff>
      <xdr:row>751</xdr:row>
      <xdr:rowOff>231323</xdr:rowOff>
    </xdr:from>
    <xdr:to>
      <xdr:col>37</xdr:col>
      <xdr:colOff>111114</xdr:colOff>
      <xdr:row>756</xdr:row>
      <xdr:rowOff>43381</xdr:rowOff>
    </xdr:to>
    <xdr:cxnSp macro="">
      <xdr:nvCxnSpPr>
        <xdr:cNvPr id="8" name="カギ線コネクタ 7"/>
        <xdr:cNvCxnSpPr>
          <a:endCxn id="7" idx="0"/>
        </xdr:cNvCxnSpPr>
      </xdr:nvCxnSpPr>
      <xdr:spPr>
        <a:xfrm rot="16200000" flipH="1">
          <a:off x="5761994" y="123205548"/>
          <a:ext cx="1580987" cy="2221180"/>
        </a:xfrm>
        <a:prstGeom prst="bentConnector3">
          <a:avLst>
            <a:gd name="adj1" fmla="val 50000"/>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109198</xdr:colOff>
      <xdr:row>754</xdr:row>
      <xdr:rowOff>299035</xdr:rowOff>
    </xdr:from>
    <xdr:to>
      <xdr:col>43</xdr:col>
      <xdr:colOff>191063</xdr:colOff>
      <xdr:row>755</xdr:row>
      <xdr:rowOff>232566</xdr:rowOff>
    </xdr:to>
    <xdr:sp macro="" textlink="">
      <xdr:nvSpPr>
        <xdr:cNvPr id="9" name="テキスト ボックス 8"/>
        <xdr:cNvSpPr txBox="1"/>
      </xdr:nvSpPr>
      <xdr:spPr bwMode="auto">
        <a:xfrm>
          <a:off x="6436519" y="124654714"/>
          <a:ext cx="2531151" cy="2873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33</xdr:col>
      <xdr:colOff>23454</xdr:colOff>
      <xdr:row>758</xdr:row>
      <xdr:rowOff>240364</xdr:rowOff>
    </xdr:from>
    <xdr:to>
      <xdr:col>42</xdr:col>
      <xdr:colOff>33460</xdr:colOff>
      <xdr:row>759</xdr:row>
      <xdr:rowOff>261175</xdr:rowOff>
    </xdr:to>
    <xdr:sp macro="" textlink="">
      <xdr:nvSpPr>
        <xdr:cNvPr id="10" name="AutoShape 5"/>
        <xdr:cNvSpPr>
          <a:spLocks noChangeArrowheads="1"/>
        </xdr:cNvSpPr>
      </xdr:nvSpPr>
      <xdr:spPr bwMode="auto">
        <a:xfrm>
          <a:off x="6758990" y="126011185"/>
          <a:ext cx="1846970" cy="37459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24454</xdr:colOff>
      <xdr:row>758</xdr:row>
      <xdr:rowOff>266324</xdr:rowOff>
    </xdr:from>
    <xdr:to>
      <xdr:col>41</xdr:col>
      <xdr:colOff>58443</xdr:colOff>
      <xdr:row>759</xdr:row>
      <xdr:rowOff>257937</xdr:rowOff>
    </xdr:to>
    <xdr:sp macro="" textlink="">
      <xdr:nvSpPr>
        <xdr:cNvPr id="11" name="テキスト ボックス 10"/>
        <xdr:cNvSpPr txBox="1"/>
      </xdr:nvSpPr>
      <xdr:spPr bwMode="auto">
        <a:xfrm>
          <a:off x="6964097" y="126037145"/>
          <a:ext cx="1462739" cy="345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器材の借上げ</a:t>
          </a:r>
        </a:p>
      </xdr:txBody>
    </xdr:sp>
    <xdr:clientData/>
  </xdr:twoCellAnchor>
  <xdr:twoCellAnchor>
    <xdr:from>
      <xdr:col>10</xdr:col>
      <xdr:colOff>54430</xdr:colOff>
      <xdr:row>754</xdr:row>
      <xdr:rowOff>312302</xdr:rowOff>
    </xdr:from>
    <xdr:to>
      <xdr:col>22</xdr:col>
      <xdr:colOff>136295</xdr:colOff>
      <xdr:row>755</xdr:row>
      <xdr:rowOff>245833</xdr:rowOff>
    </xdr:to>
    <xdr:sp macro="" textlink="">
      <xdr:nvSpPr>
        <xdr:cNvPr id="12" name="テキスト ボックス 11"/>
        <xdr:cNvSpPr txBox="1"/>
      </xdr:nvSpPr>
      <xdr:spPr bwMode="auto">
        <a:xfrm>
          <a:off x="2095501" y="124667981"/>
          <a:ext cx="2531151" cy="2873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p>
        <a:p>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BI9" sqref="BI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710</v>
      </c>
      <c r="AK2" s="940"/>
      <c r="AL2" s="940"/>
      <c r="AM2" s="940"/>
      <c r="AN2" s="98" t="s">
        <v>406</v>
      </c>
      <c r="AO2" s="940">
        <v>20</v>
      </c>
      <c r="AP2" s="940"/>
      <c r="AQ2" s="940"/>
      <c r="AR2" s="99" t="s">
        <v>709</v>
      </c>
      <c r="AS2" s="946">
        <v>156</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790</v>
      </c>
      <c r="AF5" s="697"/>
      <c r="AG5" s="697"/>
      <c r="AH5" s="697"/>
      <c r="AI5" s="697"/>
      <c r="AJ5" s="697"/>
      <c r="AK5" s="697"/>
      <c r="AL5" s="697"/>
      <c r="AM5" s="697"/>
      <c r="AN5" s="697"/>
      <c r="AO5" s="697"/>
      <c r="AP5" s="698"/>
      <c r="AQ5" s="699" t="s">
        <v>808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海洋政策、ＩＴ戦略</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799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1215</v>
      </c>
      <c r="Q13" s="656"/>
      <c r="R13" s="656"/>
      <c r="S13" s="656"/>
      <c r="T13" s="656"/>
      <c r="U13" s="656"/>
      <c r="V13" s="657"/>
      <c r="W13" s="655">
        <v>1128</v>
      </c>
      <c r="X13" s="656"/>
      <c r="Y13" s="656"/>
      <c r="Z13" s="656"/>
      <c r="AA13" s="656"/>
      <c r="AB13" s="656"/>
      <c r="AC13" s="657"/>
      <c r="AD13" s="655">
        <v>1401</v>
      </c>
      <c r="AE13" s="656"/>
      <c r="AF13" s="656"/>
      <c r="AG13" s="656"/>
      <c r="AH13" s="656"/>
      <c r="AI13" s="656"/>
      <c r="AJ13" s="657"/>
      <c r="AK13" s="655">
        <v>1284</v>
      </c>
      <c r="AL13" s="656"/>
      <c r="AM13" s="656"/>
      <c r="AN13" s="656"/>
      <c r="AO13" s="656"/>
      <c r="AP13" s="656"/>
      <c r="AQ13" s="657"/>
      <c r="AR13" s="915">
        <v>1766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0</v>
      </c>
      <c r="Q14" s="656"/>
      <c r="R14" s="656"/>
      <c r="S14" s="656"/>
      <c r="T14" s="656"/>
      <c r="U14" s="656"/>
      <c r="V14" s="657"/>
      <c r="W14" s="655">
        <v>0</v>
      </c>
      <c r="X14" s="656"/>
      <c r="Y14" s="656"/>
      <c r="Z14" s="656"/>
      <c r="AA14" s="656"/>
      <c r="AB14" s="656"/>
      <c r="AC14" s="657"/>
      <c r="AD14" s="655">
        <v>0</v>
      </c>
      <c r="AE14" s="656"/>
      <c r="AF14" s="656"/>
      <c r="AG14" s="656"/>
      <c r="AH14" s="656"/>
      <c r="AI14" s="656"/>
      <c r="AJ14" s="657"/>
      <c r="AK14" s="655">
        <v>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0</v>
      </c>
      <c r="Q15" s="656"/>
      <c r="R15" s="656"/>
      <c r="S15" s="656"/>
      <c r="T15" s="656"/>
      <c r="U15" s="656"/>
      <c r="V15" s="657"/>
      <c r="W15" s="655">
        <v>0</v>
      </c>
      <c r="X15" s="656"/>
      <c r="Y15" s="656"/>
      <c r="Z15" s="656"/>
      <c r="AA15" s="656"/>
      <c r="AB15" s="656"/>
      <c r="AC15" s="657"/>
      <c r="AD15" s="655">
        <v>0</v>
      </c>
      <c r="AE15" s="656"/>
      <c r="AF15" s="656"/>
      <c r="AG15" s="656"/>
      <c r="AH15" s="656"/>
      <c r="AI15" s="656"/>
      <c r="AJ15" s="657"/>
      <c r="AK15" s="655">
        <v>0</v>
      </c>
      <c r="AL15" s="656"/>
      <c r="AM15" s="656"/>
      <c r="AN15" s="656"/>
      <c r="AO15" s="656"/>
      <c r="AP15" s="656"/>
      <c r="AQ15" s="657"/>
      <c r="AR15" s="655" t="s">
        <v>749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0</v>
      </c>
      <c r="Q16" s="656"/>
      <c r="R16" s="656"/>
      <c r="S16" s="656"/>
      <c r="T16" s="656"/>
      <c r="U16" s="656"/>
      <c r="V16" s="657"/>
      <c r="W16" s="655">
        <v>0</v>
      </c>
      <c r="X16" s="656"/>
      <c r="Y16" s="656"/>
      <c r="Z16" s="656"/>
      <c r="AA16" s="656"/>
      <c r="AB16" s="656"/>
      <c r="AC16" s="657"/>
      <c r="AD16" s="655">
        <v>0</v>
      </c>
      <c r="AE16" s="656"/>
      <c r="AF16" s="656"/>
      <c r="AG16" s="656"/>
      <c r="AH16" s="656"/>
      <c r="AI16" s="656"/>
      <c r="AJ16" s="657"/>
      <c r="AK16" s="655">
        <v>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0</v>
      </c>
      <c r="Q17" s="656"/>
      <c r="R17" s="656"/>
      <c r="S17" s="656"/>
      <c r="T17" s="656"/>
      <c r="U17" s="656"/>
      <c r="V17" s="657"/>
      <c r="W17" s="655">
        <v>0</v>
      </c>
      <c r="X17" s="656"/>
      <c r="Y17" s="656"/>
      <c r="Z17" s="656"/>
      <c r="AA17" s="656"/>
      <c r="AB17" s="656"/>
      <c r="AC17" s="657"/>
      <c r="AD17" s="655">
        <v>0</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1215</v>
      </c>
      <c r="Q18" s="874"/>
      <c r="R18" s="874"/>
      <c r="S18" s="874"/>
      <c r="T18" s="874"/>
      <c r="U18" s="874"/>
      <c r="V18" s="875"/>
      <c r="W18" s="873">
        <f>SUM(W13:AC17)</f>
        <v>1128</v>
      </c>
      <c r="X18" s="874"/>
      <c r="Y18" s="874"/>
      <c r="Z18" s="874"/>
      <c r="AA18" s="874"/>
      <c r="AB18" s="874"/>
      <c r="AC18" s="875"/>
      <c r="AD18" s="873">
        <f>SUM(AD13:AJ17)</f>
        <v>1401</v>
      </c>
      <c r="AE18" s="874"/>
      <c r="AF18" s="874"/>
      <c r="AG18" s="874"/>
      <c r="AH18" s="874"/>
      <c r="AI18" s="874"/>
      <c r="AJ18" s="875"/>
      <c r="AK18" s="873">
        <f>SUM(AK13:AQ17)</f>
        <v>1284</v>
      </c>
      <c r="AL18" s="874"/>
      <c r="AM18" s="874"/>
      <c r="AN18" s="874"/>
      <c r="AO18" s="874"/>
      <c r="AP18" s="874"/>
      <c r="AQ18" s="875"/>
      <c r="AR18" s="873">
        <f>SUM(AR13:AX17)</f>
        <v>1766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1053</v>
      </c>
      <c r="Q19" s="656"/>
      <c r="R19" s="656"/>
      <c r="S19" s="656"/>
      <c r="T19" s="656"/>
      <c r="U19" s="656"/>
      <c r="V19" s="657"/>
      <c r="W19" s="655">
        <v>1109</v>
      </c>
      <c r="X19" s="656"/>
      <c r="Y19" s="656"/>
      <c r="Z19" s="656"/>
      <c r="AA19" s="656"/>
      <c r="AB19" s="656"/>
      <c r="AC19" s="657"/>
      <c r="AD19" s="655">
        <v>1281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0.8666666666666667</v>
      </c>
      <c r="Q20" s="316"/>
      <c r="R20" s="316"/>
      <c r="S20" s="316"/>
      <c r="T20" s="316"/>
      <c r="U20" s="316"/>
      <c r="V20" s="316"/>
      <c r="W20" s="316">
        <f t="shared" ref="W20" si="0">IF(W18=0, "-", SUM(W19)/W18)</f>
        <v>0.98315602836879434</v>
      </c>
      <c r="X20" s="316"/>
      <c r="Y20" s="316"/>
      <c r="Z20" s="316"/>
      <c r="AA20" s="316"/>
      <c r="AB20" s="316"/>
      <c r="AC20" s="316"/>
      <c r="AD20" s="316">
        <f t="shared" ref="AD20" si="1">IF(AD18=0, "-", SUM(AD19)/AD18)</f>
        <v>0.91434689507494649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0.8666666666666667</v>
      </c>
      <c r="Q21" s="316"/>
      <c r="R21" s="316"/>
      <c r="S21" s="316"/>
      <c r="T21" s="316"/>
      <c r="U21" s="316"/>
      <c r="V21" s="316"/>
      <c r="W21" s="316">
        <f t="shared" ref="W21" si="2">IF(W19=0, "-", SUM(W19)/SUM(W13,W14))</f>
        <v>0.98315602836879434</v>
      </c>
      <c r="X21" s="316"/>
      <c r="Y21" s="316"/>
      <c r="Z21" s="316"/>
      <c r="AA21" s="316"/>
      <c r="AB21" s="316"/>
      <c r="AC21" s="316"/>
      <c r="AD21" s="316">
        <f t="shared" ref="AD21" si="3">IF(AD19=0, "-", SUM(AD19)/SUM(AD13,AD14))</f>
        <v>0.91434689507494649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1284</v>
      </c>
      <c r="Q23" s="916"/>
      <c r="R23" s="916"/>
      <c r="S23" s="916"/>
      <c r="T23" s="916"/>
      <c r="U23" s="916"/>
      <c r="V23" s="930"/>
      <c r="W23" s="915">
        <v>1766</v>
      </c>
      <c r="X23" s="916"/>
      <c r="Y23" s="916"/>
      <c r="Z23" s="916"/>
      <c r="AA23" s="916"/>
      <c r="AB23" s="916"/>
      <c r="AC23" s="930"/>
      <c r="AD23" s="978" t="s">
        <v>807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5" t="s">
        <v>791</v>
      </c>
      <c r="Q24" s="656"/>
      <c r="R24" s="656"/>
      <c r="S24" s="656"/>
      <c r="T24" s="656"/>
      <c r="U24" s="656"/>
      <c r="V24" s="657"/>
      <c r="W24" s="655" t="s">
        <v>749</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5" t="s">
        <v>791</v>
      </c>
      <c r="Q25" s="656"/>
      <c r="R25" s="656"/>
      <c r="S25" s="656"/>
      <c r="T25" s="656"/>
      <c r="U25" s="656"/>
      <c r="V25" s="657"/>
      <c r="W25" s="655" t="s">
        <v>749</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719</v>
      </c>
      <c r="H26" s="932"/>
      <c r="I26" s="932"/>
      <c r="J26" s="932"/>
      <c r="K26" s="932"/>
      <c r="L26" s="932"/>
      <c r="M26" s="932"/>
      <c r="N26" s="932"/>
      <c r="O26" s="933"/>
      <c r="P26" s="655" t="s">
        <v>791</v>
      </c>
      <c r="Q26" s="656"/>
      <c r="R26" s="656"/>
      <c r="S26" s="656"/>
      <c r="T26" s="656"/>
      <c r="U26" s="656"/>
      <c r="V26" s="657"/>
      <c r="W26" s="655" t="s">
        <v>749</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719</v>
      </c>
      <c r="H27" s="932"/>
      <c r="I27" s="932"/>
      <c r="J27" s="932"/>
      <c r="K27" s="932"/>
      <c r="L27" s="932"/>
      <c r="M27" s="932"/>
      <c r="N27" s="932"/>
      <c r="O27" s="933"/>
      <c r="P27" s="655" t="s">
        <v>791</v>
      </c>
      <c r="Q27" s="656"/>
      <c r="R27" s="656"/>
      <c r="S27" s="656"/>
      <c r="T27" s="656"/>
      <c r="U27" s="656"/>
      <c r="V27" s="657"/>
      <c r="W27" s="655" t="s">
        <v>749</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1284</v>
      </c>
      <c r="Q29" s="656"/>
      <c r="R29" s="656"/>
      <c r="S29" s="656"/>
      <c r="T29" s="656"/>
      <c r="U29" s="656"/>
      <c r="V29" s="657"/>
      <c r="W29" s="947">
        <f>AR13</f>
        <v>1766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719</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365</v>
      </c>
      <c r="AF32" s="219"/>
      <c r="AG32" s="219"/>
      <c r="AH32" s="219"/>
      <c r="AI32" s="218">
        <v>366</v>
      </c>
      <c r="AJ32" s="219"/>
      <c r="AK32" s="219"/>
      <c r="AL32" s="219"/>
      <c r="AM32" s="218">
        <v>365</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365</v>
      </c>
      <c r="AF33" s="219"/>
      <c r="AG33" s="219"/>
      <c r="AH33" s="219"/>
      <c r="AI33" s="218">
        <v>366</v>
      </c>
      <c r="AJ33" s="219"/>
      <c r="AK33" s="219"/>
      <c r="AL33" s="219"/>
      <c r="AM33" s="218">
        <v>365</v>
      </c>
      <c r="AN33" s="219"/>
      <c r="AO33" s="219"/>
      <c r="AP33" s="219"/>
      <c r="AQ33" s="336">
        <v>365</v>
      </c>
      <c r="AR33" s="208"/>
      <c r="AS33" s="208"/>
      <c r="AT33" s="337"/>
      <c r="AU33" s="219" t="s">
        <v>719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1</v>
      </c>
      <c r="AJ101" s="282"/>
      <c r="AK101" s="282"/>
      <c r="AL101" s="282"/>
      <c r="AM101" s="282">
        <v>1</v>
      </c>
      <c r="AN101" s="282"/>
      <c r="AO101" s="282"/>
      <c r="AP101" s="282"/>
      <c r="AQ101" s="282" t="s">
        <v>778</v>
      </c>
      <c r="AR101" s="282"/>
      <c r="AS101" s="282"/>
      <c r="AT101" s="282"/>
      <c r="AU101" s="218" t="s">
        <v>778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803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1053</v>
      </c>
      <c r="AF116" s="282"/>
      <c r="AG116" s="282"/>
      <c r="AH116" s="282"/>
      <c r="AI116" s="282">
        <v>1109</v>
      </c>
      <c r="AJ116" s="282"/>
      <c r="AK116" s="282"/>
      <c r="AL116" s="282"/>
      <c r="AM116" s="282">
        <v>1281</v>
      </c>
      <c r="AN116" s="282"/>
      <c r="AO116" s="282"/>
      <c r="AP116" s="282"/>
      <c r="AQ116" s="218">
        <v>1284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789</v>
      </c>
      <c r="AN117" s="550"/>
      <c r="AO117" s="550"/>
      <c r="AP117" s="550"/>
      <c r="AQ117" s="550" t="s">
        <v>787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749</v>
      </c>
      <c r="AN134" s="208"/>
      <c r="AO134" s="208"/>
      <c r="AP134" s="208"/>
      <c r="AQ134" s="207" t="s">
        <v>719</v>
      </c>
      <c r="AR134" s="208"/>
      <c r="AS134" s="208"/>
      <c r="AT134" s="208"/>
      <c r="AU134" s="207" t="s">
        <v>719</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806</v>
      </c>
      <c r="AR149" s="200"/>
      <c r="AS149" s="136" t="s">
        <v>233</v>
      </c>
      <c r="AT149" s="137"/>
      <c r="AU149" s="201" t="s">
        <v>806</v>
      </c>
      <c r="AV149" s="201"/>
      <c r="AW149" s="136" t="s">
        <v>179</v>
      </c>
      <c r="AX149" s="196"/>
      <c r="AY149">
        <f>$AY$148</f>
        <v>1</v>
      </c>
    </row>
    <row r="150" spans="1:51" ht="39.75" customHeight="1" x14ac:dyDescent="0.15">
      <c r="A150" s="190"/>
      <c r="B150" s="187"/>
      <c r="C150" s="181"/>
      <c r="D150" s="187"/>
      <c r="E150" s="181"/>
      <c r="F150" s="182"/>
      <c r="G150" s="107" t="s">
        <v>806</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806</v>
      </c>
      <c r="AC150" s="206"/>
      <c r="AD150" s="206"/>
      <c r="AE150" s="207" t="s">
        <v>806</v>
      </c>
      <c r="AF150" s="208"/>
      <c r="AG150" s="208"/>
      <c r="AH150" s="208"/>
      <c r="AI150" s="207" t="s">
        <v>806</v>
      </c>
      <c r="AJ150" s="208"/>
      <c r="AK150" s="208"/>
      <c r="AL150" s="208"/>
      <c r="AM150" s="207" t="s">
        <v>806</v>
      </c>
      <c r="AN150" s="208"/>
      <c r="AO150" s="208"/>
      <c r="AP150" s="208"/>
      <c r="AQ150" s="207" t="s">
        <v>806</v>
      </c>
      <c r="AR150" s="208"/>
      <c r="AS150" s="208"/>
      <c r="AT150" s="208"/>
      <c r="AU150" s="207" t="s">
        <v>806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806</v>
      </c>
      <c r="AC151" s="214"/>
      <c r="AD151" s="214"/>
      <c r="AE151" s="207" t="s">
        <v>806</v>
      </c>
      <c r="AF151" s="208"/>
      <c r="AG151" s="208"/>
      <c r="AH151" s="208"/>
      <c r="AI151" s="207" t="s">
        <v>806</v>
      </c>
      <c r="AJ151" s="208"/>
      <c r="AK151" s="208"/>
      <c r="AL151" s="208"/>
      <c r="AM151" s="207" t="s">
        <v>806</v>
      </c>
      <c r="AN151" s="208"/>
      <c r="AO151" s="208"/>
      <c r="AP151" s="208"/>
      <c r="AQ151" s="207" t="s">
        <v>806</v>
      </c>
      <c r="AR151" s="208"/>
      <c r="AS151" s="208"/>
      <c r="AT151" s="208"/>
      <c r="AU151" s="207" t="s">
        <v>806</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732</v>
      </c>
      <c r="H154" s="108"/>
      <c r="I154" s="108"/>
      <c r="J154" s="108"/>
      <c r="K154" s="108"/>
      <c r="L154" s="108"/>
      <c r="M154" s="108"/>
      <c r="N154" s="108"/>
      <c r="O154" s="108"/>
      <c r="P154" s="109"/>
      <c r="Q154" s="128" t="s">
        <v>733</v>
      </c>
      <c r="R154" s="108"/>
      <c r="S154" s="108"/>
      <c r="T154" s="108"/>
      <c r="U154" s="108"/>
      <c r="V154" s="108"/>
      <c r="W154" s="108"/>
      <c r="X154" s="108"/>
      <c r="Y154" s="108"/>
      <c r="Z154" s="108"/>
      <c r="AA154" s="290"/>
      <c r="AB154" s="144" t="s">
        <v>734</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3.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0.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8"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735</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406</v>
      </c>
      <c r="AN194" s="208"/>
      <c r="AO194" s="208"/>
      <c r="AP194" s="208"/>
      <c r="AQ194" s="207" t="s">
        <v>719</v>
      </c>
      <c r="AR194" s="208"/>
      <c r="AS194" s="208"/>
      <c r="AT194" s="208"/>
      <c r="AU194" s="207" t="s">
        <v>719</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406</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737</v>
      </c>
      <c r="H214" s="108"/>
      <c r="I214" s="108"/>
      <c r="J214" s="108"/>
      <c r="K214" s="108"/>
      <c r="L214" s="108"/>
      <c r="M214" s="108"/>
      <c r="N214" s="108"/>
      <c r="O214" s="108"/>
      <c r="P214" s="109"/>
      <c r="Q214" s="116" t="s">
        <v>738</v>
      </c>
      <c r="R214" s="117"/>
      <c r="S214" s="117"/>
      <c r="T214" s="117"/>
      <c r="U214" s="117"/>
      <c r="V214" s="117"/>
      <c r="W214" s="117"/>
      <c r="X214" s="117"/>
      <c r="Y214" s="117"/>
      <c r="Z214" s="117"/>
      <c r="AA214" s="118"/>
      <c r="AB214" s="144" t="s">
        <v>734</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77.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06.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hidden="1"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39.75" hidden="1"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719</v>
      </c>
      <c r="AC254" s="206"/>
      <c r="AD254" s="206"/>
      <c r="AE254" s="207" t="s">
        <v>719</v>
      </c>
      <c r="AF254" s="208"/>
      <c r="AG254" s="208"/>
      <c r="AH254" s="208"/>
      <c r="AI254" s="207" t="s">
        <v>719</v>
      </c>
      <c r="AJ254" s="208"/>
      <c r="AK254" s="208"/>
      <c r="AL254" s="208"/>
      <c r="AM254" s="207"/>
      <c r="AN254" s="208"/>
      <c r="AO254" s="208"/>
      <c r="AP254" s="208"/>
      <c r="AQ254" s="207" t="s">
        <v>719</v>
      </c>
      <c r="AR254" s="208"/>
      <c r="AS254" s="208"/>
      <c r="AT254" s="208"/>
      <c r="AU254" s="207" t="s">
        <v>719</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719</v>
      </c>
      <c r="AC255" s="214"/>
      <c r="AD255" s="214"/>
      <c r="AE255" s="207" t="s">
        <v>719</v>
      </c>
      <c r="AF255" s="208"/>
      <c r="AG255" s="208"/>
      <c r="AH255" s="208"/>
      <c r="AI255" s="207" t="s">
        <v>719</v>
      </c>
      <c r="AJ255" s="208"/>
      <c r="AK255" s="208"/>
      <c r="AL255" s="208"/>
      <c r="AM255" s="207"/>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hidden="1" customHeight="1" x14ac:dyDescent="0.15">
      <c r="A308" s="190"/>
      <c r="B308" s="187"/>
      <c r="C308" s="181"/>
      <c r="D308" s="187"/>
      <c r="E308" s="128" t="s">
        <v>750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801</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777</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800</v>
      </c>
      <c r="AR313" s="200"/>
      <c r="AS313" s="136" t="s">
        <v>233</v>
      </c>
      <c r="AT313" s="137"/>
      <c r="AU313" s="201" t="s">
        <v>800</v>
      </c>
      <c r="AV313" s="201"/>
      <c r="AW313" s="136" t="s">
        <v>179</v>
      </c>
      <c r="AX313" s="196"/>
      <c r="AY313">
        <f>$AY$312</f>
        <v>1</v>
      </c>
    </row>
    <row r="314" spans="1:51" ht="39.75" hidden="1" customHeight="1" x14ac:dyDescent="0.15">
      <c r="A314" s="190"/>
      <c r="B314" s="187"/>
      <c r="C314" s="181"/>
      <c r="D314" s="187"/>
      <c r="E314" s="181"/>
      <c r="F314" s="182"/>
      <c r="G314" s="107" t="s">
        <v>778</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778</v>
      </c>
      <c r="AC314" s="206"/>
      <c r="AD314" s="206"/>
      <c r="AE314" s="207" t="s">
        <v>778</v>
      </c>
      <c r="AF314" s="208"/>
      <c r="AG314" s="208"/>
      <c r="AH314" s="208"/>
      <c r="AI314" s="207" t="s">
        <v>778</v>
      </c>
      <c r="AJ314" s="208"/>
      <c r="AK314" s="208"/>
      <c r="AL314" s="208"/>
      <c r="AM314" s="207" t="s">
        <v>778</v>
      </c>
      <c r="AN314" s="208"/>
      <c r="AO314" s="208"/>
      <c r="AP314" s="208"/>
      <c r="AQ314" s="207" t="s">
        <v>778</v>
      </c>
      <c r="AR314" s="208"/>
      <c r="AS314" s="208"/>
      <c r="AT314" s="208"/>
      <c r="AU314" s="207" t="s">
        <v>778</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778</v>
      </c>
      <c r="AC315" s="214"/>
      <c r="AD315" s="214"/>
      <c r="AE315" s="207" t="s">
        <v>778</v>
      </c>
      <c r="AF315" s="208"/>
      <c r="AG315" s="208"/>
      <c r="AH315" s="208"/>
      <c r="AI315" s="207" t="s">
        <v>778</v>
      </c>
      <c r="AJ315" s="208"/>
      <c r="AK315" s="208"/>
      <c r="AL315" s="208"/>
      <c r="AM315" s="207" t="s">
        <v>778</v>
      </c>
      <c r="AN315" s="208"/>
      <c r="AO315" s="208"/>
      <c r="AP315" s="208"/>
      <c r="AQ315" s="207" t="s">
        <v>778</v>
      </c>
      <c r="AR315" s="208"/>
      <c r="AS315" s="208"/>
      <c r="AT315" s="208"/>
      <c r="AU315" s="207" t="s">
        <v>778</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806</v>
      </c>
      <c r="AR329" s="200"/>
      <c r="AS329" s="136" t="s">
        <v>233</v>
      </c>
      <c r="AT329" s="137"/>
      <c r="AU329" s="201" t="s">
        <v>806</v>
      </c>
      <c r="AV329" s="201"/>
      <c r="AW329" s="136" t="s">
        <v>179</v>
      </c>
      <c r="AX329" s="196"/>
      <c r="AY329">
        <f>$AY$328</f>
        <v>1</v>
      </c>
    </row>
    <row r="330" spans="1:51" ht="39.75" customHeight="1" x14ac:dyDescent="0.15">
      <c r="A330" s="190"/>
      <c r="B330" s="187"/>
      <c r="C330" s="181"/>
      <c r="D330" s="187"/>
      <c r="E330" s="181"/>
      <c r="F330" s="182"/>
      <c r="G330" s="107" t="s">
        <v>806</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806</v>
      </c>
      <c r="AC330" s="206"/>
      <c r="AD330" s="206"/>
      <c r="AE330" s="207" t="s">
        <v>806</v>
      </c>
      <c r="AF330" s="208"/>
      <c r="AG330" s="208"/>
      <c r="AH330" s="208"/>
      <c r="AI330" s="207" t="s">
        <v>806</v>
      </c>
      <c r="AJ330" s="208"/>
      <c r="AK330" s="208"/>
      <c r="AL330" s="208"/>
      <c r="AM330" s="207" t="s">
        <v>806</v>
      </c>
      <c r="AN330" s="208"/>
      <c r="AO330" s="208"/>
      <c r="AP330" s="208"/>
      <c r="AQ330" s="207" t="s">
        <v>806</v>
      </c>
      <c r="AR330" s="208"/>
      <c r="AS330" s="208"/>
      <c r="AT330" s="208"/>
      <c r="AU330" s="207" t="s">
        <v>806</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806</v>
      </c>
      <c r="AC331" s="214"/>
      <c r="AD331" s="214"/>
      <c r="AE331" s="207" t="s">
        <v>806</v>
      </c>
      <c r="AF331" s="208"/>
      <c r="AG331" s="208"/>
      <c r="AH331" s="208"/>
      <c r="AI331" s="207" t="s">
        <v>806</v>
      </c>
      <c r="AJ331" s="208"/>
      <c r="AK331" s="208"/>
      <c r="AL331" s="208"/>
      <c r="AM331" s="207" t="s">
        <v>806</v>
      </c>
      <c r="AN331" s="208"/>
      <c r="AO331" s="208"/>
      <c r="AP331" s="208"/>
      <c r="AQ331" s="207" t="s">
        <v>806</v>
      </c>
      <c r="AR331" s="208"/>
      <c r="AS331" s="208"/>
      <c r="AT331" s="208"/>
      <c r="AU331" s="207" t="s">
        <v>806</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779</v>
      </c>
      <c r="H334" s="108"/>
      <c r="I334" s="108"/>
      <c r="J334" s="108"/>
      <c r="K334" s="108"/>
      <c r="L334" s="108"/>
      <c r="M334" s="108"/>
      <c r="N334" s="108"/>
      <c r="O334" s="108"/>
      <c r="P334" s="109"/>
      <c r="Q334" s="116" t="s">
        <v>780</v>
      </c>
      <c r="R334" s="117"/>
      <c r="S334" s="117"/>
      <c r="T334" s="117"/>
      <c r="U334" s="117"/>
      <c r="V334" s="117"/>
      <c r="W334" s="117"/>
      <c r="X334" s="117"/>
      <c r="Y334" s="117"/>
      <c r="Z334" s="117"/>
      <c r="AA334" s="118"/>
      <c r="AB334" s="144" t="s">
        <v>781</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54.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794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13"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750</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t="s">
        <v>806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806</v>
      </c>
      <c r="AF432" s="201"/>
      <c r="AG432" s="136" t="s">
        <v>233</v>
      </c>
      <c r="AH432" s="137"/>
      <c r="AI432" s="335"/>
      <c r="AJ432" s="335"/>
      <c r="AK432" s="335"/>
      <c r="AL432" s="157"/>
      <c r="AM432" s="335"/>
      <c r="AN432" s="335"/>
      <c r="AO432" s="335"/>
      <c r="AP432" s="157"/>
      <c r="AQ432" s="250" t="s">
        <v>806</v>
      </c>
      <c r="AR432" s="201"/>
      <c r="AS432" s="136" t="s">
        <v>233</v>
      </c>
      <c r="AT432" s="137"/>
      <c r="AU432" s="201" t="s">
        <v>806</v>
      </c>
      <c r="AV432" s="201"/>
      <c r="AW432" s="136" t="s">
        <v>179</v>
      </c>
      <c r="AX432" s="196"/>
      <c r="AY432">
        <f>$AY$431</f>
        <v>1</v>
      </c>
    </row>
    <row r="433" spans="1:51" ht="23.25" customHeight="1" x14ac:dyDescent="0.15">
      <c r="A433" s="190"/>
      <c r="B433" s="187"/>
      <c r="C433" s="181"/>
      <c r="D433" s="187"/>
      <c r="E433" s="338"/>
      <c r="F433" s="339"/>
      <c r="G433" s="107" t="s">
        <v>806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806</v>
      </c>
      <c r="AC433" s="214"/>
      <c r="AD433" s="214"/>
      <c r="AE433" s="336" t="s">
        <v>806</v>
      </c>
      <c r="AF433" s="208"/>
      <c r="AG433" s="208"/>
      <c r="AH433" s="208"/>
      <c r="AI433" s="336" t="s">
        <v>806</v>
      </c>
      <c r="AJ433" s="208"/>
      <c r="AK433" s="208"/>
      <c r="AL433" s="208"/>
      <c r="AM433" s="336" t="s">
        <v>806</v>
      </c>
      <c r="AN433" s="208"/>
      <c r="AO433" s="208"/>
      <c r="AP433" s="337"/>
      <c r="AQ433" s="336" t="s">
        <v>806</v>
      </c>
      <c r="AR433" s="208"/>
      <c r="AS433" s="208"/>
      <c r="AT433" s="337"/>
      <c r="AU433" s="208" t="s">
        <v>806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806</v>
      </c>
      <c r="AC434" s="206"/>
      <c r="AD434" s="206"/>
      <c r="AE434" s="336" t="s">
        <v>806</v>
      </c>
      <c r="AF434" s="208"/>
      <c r="AG434" s="208"/>
      <c r="AH434" s="337"/>
      <c r="AI434" s="336" t="s">
        <v>806</v>
      </c>
      <c r="AJ434" s="208"/>
      <c r="AK434" s="208"/>
      <c r="AL434" s="208"/>
      <c r="AM434" s="336" t="s">
        <v>806</v>
      </c>
      <c r="AN434" s="208"/>
      <c r="AO434" s="208"/>
      <c r="AP434" s="337"/>
      <c r="AQ434" s="336" t="s">
        <v>806</v>
      </c>
      <c r="AR434" s="208"/>
      <c r="AS434" s="208"/>
      <c r="AT434" s="337"/>
      <c r="AU434" s="208" t="s">
        <v>806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806</v>
      </c>
      <c r="AF435" s="208"/>
      <c r="AG435" s="208"/>
      <c r="AH435" s="337"/>
      <c r="AI435" s="336" t="s">
        <v>806</v>
      </c>
      <c r="AJ435" s="208"/>
      <c r="AK435" s="208"/>
      <c r="AL435" s="208"/>
      <c r="AM435" s="336" t="s">
        <v>806</v>
      </c>
      <c r="AN435" s="208"/>
      <c r="AO435" s="208"/>
      <c r="AP435" s="337"/>
      <c r="AQ435" s="336" t="s">
        <v>806</v>
      </c>
      <c r="AR435" s="208"/>
      <c r="AS435" s="208"/>
      <c r="AT435" s="337"/>
      <c r="AU435" s="208" t="s">
        <v>806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806</v>
      </c>
      <c r="AF693" s="201"/>
      <c r="AG693" s="136" t="s">
        <v>233</v>
      </c>
      <c r="AH693" s="137"/>
      <c r="AI693" s="335"/>
      <c r="AJ693" s="335"/>
      <c r="AK693" s="335"/>
      <c r="AL693" s="157"/>
      <c r="AM693" s="335"/>
      <c r="AN693" s="335"/>
      <c r="AO693" s="335"/>
      <c r="AP693" s="157"/>
      <c r="AQ693" s="250" t="s">
        <v>806</v>
      </c>
      <c r="AR693" s="201"/>
      <c r="AS693" s="136" t="s">
        <v>233</v>
      </c>
      <c r="AT693" s="137"/>
      <c r="AU693" s="201" t="s">
        <v>806</v>
      </c>
      <c r="AV693" s="201"/>
      <c r="AW693" s="136" t="s">
        <v>179</v>
      </c>
      <c r="AX693" s="196"/>
      <c r="AY693">
        <f>$AY$692</f>
        <v>1</v>
      </c>
    </row>
    <row r="694" spans="1:51" ht="23.25" customHeight="1" x14ac:dyDescent="0.15">
      <c r="A694" s="190"/>
      <c r="B694" s="187"/>
      <c r="C694" s="181"/>
      <c r="D694" s="187"/>
      <c r="E694" s="338"/>
      <c r="F694" s="339"/>
      <c r="G694" s="107" t="s">
        <v>806</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806</v>
      </c>
      <c r="AC694" s="214"/>
      <c r="AD694" s="214"/>
      <c r="AE694" s="336" t="s">
        <v>806</v>
      </c>
      <c r="AF694" s="208"/>
      <c r="AG694" s="208"/>
      <c r="AH694" s="208"/>
      <c r="AI694" s="336" t="s">
        <v>806</v>
      </c>
      <c r="AJ694" s="208"/>
      <c r="AK694" s="208"/>
      <c r="AL694" s="208"/>
      <c r="AM694" s="336" t="s">
        <v>806</v>
      </c>
      <c r="AN694" s="208"/>
      <c r="AO694" s="208"/>
      <c r="AP694" s="337"/>
      <c r="AQ694" s="336" t="s">
        <v>806</v>
      </c>
      <c r="AR694" s="208"/>
      <c r="AS694" s="208"/>
      <c r="AT694" s="337"/>
      <c r="AU694" s="208" t="s">
        <v>806</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806</v>
      </c>
      <c r="AC695" s="206"/>
      <c r="AD695" s="206"/>
      <c r="AE695" s="336" t="s">
        <v>806</v>
      </c>
      <c r="AF695" s="208"/>
      <c r="AG695" s="208"/>
      <c r="AH695" s="337"/>
      <c r="AI695" s="336" t="s">
        <v>806</v>
      </c>
      <c r="AJ695" s="208"/>
      <c r="AK695" s="208"/>
      <c r="AL695" s="208"/>
      <c r="AM695" s="336" t="s">
        <v>806</v>
      </c>
      <c r="AN695" s="208"/>
      <c r="AO695" s="208"/>
      <c r="AP695" s="337"/>
      <c r="AQ695" s="336" t="s">
        <v>806</v>
      </c>
      <c r="AR695" s="208"/>
      <c r="AS695" s="208"/>
      <c r="AT695" s="337"/>
      <c r="AU695" s="208" t="s">
        <v>806</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806</v>
      </c>
      <c r="AF696" s="208"/>
      <c r="AG696" s="208"/>
      <c r="AH696" s="337"/>
      <c r="AI696" s="336" t="s">
        <v>806</v>
      </c>
      <c r="AJ696" s="208"/>
      <c r="AK696" s="208"/>
      <c r="AL696" s="208"/>
      <c r="AM696" s="336" t="s">
        <v>806</v>
      </c>
      <c r="AN696" s="208"/>
      <c r="AO696" s="208"/>
      <c r="AP696" s="337"/>
      <c r="AQ696" s="336" t="s">
        <v>806</v>
      </c>
      <c r="AR696" s="208"/>
      <c r="AS696" s="208"/>
      <c r="AT696" s="337"/>
      <c r="AU696" s="208" t="s">
        <v>806</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68.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8"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758</v>
      </c>
      <c r="AH708" s="741"/>
      <c r="AI708" s="741"/>
      <c r="AJ708" s="741"/>
      <c r="AK708" s="741"/>
      <c r="AL708" s="741"/>
      <c r="AM708" s="741"/>
      <c r="AN708" s="741"/>
      <c r="AO708" s="741"/>
      <c r="AP708" s="741"/>
      <c r="AQ708" s="741"/>
      <c r="AR708" s="741"/>
      <c r="AS708" s="741"/>
      <c r="AT708" s="741"/>
      <c r="AU708" s="741"/>
      <c r="AV708" s="741"/>
      <c r="AW708" s="741"/>
      <c r="AX708" s="742"/>
    </row>
    <row r="709" spans="1:50" ht="50.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63"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753</v>
      </c>
      <c r="AE712" s="781"/>
      <c r="AF712" s="781"/>
      <c r="AG712" s="805" t="s">
        <v>749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753</v>
      </c>
      <c r="AE713" s="323"/>
      <c r="AF713" s="661"/>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43.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68.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753</v>
      </c>
      <c r="AE716" s="625"/>
      <c r="AF716" s="625"/>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753</v>
      </c>
      <c r="AE719" s="603"/>
      <c r="AF719" s="603"/>
      <c r="AG719" s="128" t="s">
        <v>806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6" customHeight="1" x14ac:dyDescent="0.15">
      <c r="A726" s="638" t="s">
        <v>48</v>
      </c>
      <c r="B726" s="797"/>
      <c r="C726" s="810" t="s">
        <v>53</v>
      </c>
      <c r="D726" s="832"/>
      <c r="E726" s="832"/>
      <c r="F726" s="83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805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809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806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795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767</v>
      </c>
      <c r="F746" s="954"/>
      <c r="G746" s="954"/>
      <c r="H746" s="100" t="str">
        <f>IF(E746="","","-")</f>
        <v>-</v>
      </c>
      <c r="I746" s="954"/>
      <c r="J746" s="954"/>
      <c r="K746" s="100" t="str">
        <f>IF(I746="","","-")</f>
        <v/>
      </c>
      <c r="L746" s="955">
        <v>167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767</v>
      </c>
      <c r="F747" s="954"/>
      <c r="G747" s="954"/>
      <c r="H747" s="100" t="str">
        <f>IF(E747="","","-")</f>
        <v>-</v>
      </c>
      <c r="I747" s="954"/>
      <c r="J747" s="954"/>
      <c r="K747" s="100" t="str">
        <f>IF(I747="","","-")</f>
        <v/>
      </c>
      <c r="L747" s="955">
        <v>160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797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768</v>
      </c>
      <c r="H789" s="669"/>
      <c r="I789" s="669"/>
      <c r="J789" s="669"/>
      <c r="K789" s="670"/>
      <c r="L789" s="662" t="s">
        <v>769</v>
      </c>
      <c r="M789" s="663"/>
      <c r="N789" s="663"/>
      <c r="O789" s="663"/>
      <c r="P789" s="663"/>
      <c r="Q789" s="663"/>
      <c r="R789" s="663"/>
      <c r="S789" s="663"/>
      <c r="T789" s="663"/>
      <c r="U789" s="663"/>
      <c r="V789" s="663"/>
      <c r="W789" s="663"/>
      <c r="X789" s="664"/>
      <c r="Y789" s="382">
        <v>103</v>
      </c>
      <c r="Z789" s="383"/>
      <c r="AA789" s="383"/>
      <c r="AB789" s="800"/>
      <c r="AC789" s="668" t="s">
        <v>768</v>
      </c>
      <c r="AD789" s="669"/>
      <c r="AE789" s="669"/>
      <c r="AF789" s="669"/>
      <c r="AG789" s="670"/>
      <c r="AH789" s="662" t="s">
        <v>769</v>
      </c>
      <c r="AI789" s="663"/>
      <c r="AJ789" s="663"/>
      <c r="AK789" s="663"/>
      <c r="AL789" s="663"/>
      <c r="AM789" s="663"/>
      <c r="AN789" s="663"/>
      <c r="AO789" s="663"/>
      <c r="AP789" s="663"/>
      <c r="AQ789" s="663"/>
      <c r="AR789" s="663"/>
      <c r="AS789" s="663"/>
      <c r="AT789" s="664"/>
      <c r="AU789" s="382">
        <v>570</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570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0.5" customHeight="1" x14ac:dyDescent="0.15">
      <c r="A845" s="370">
        <v>1</v>
      </c>
      <c r="B845" s="370">
        <v>1</v>
      </c>
      <c r="C845" s="358" t="s">
        <v>771</v>
      </c>
      <c r="D845" s="343"/>
      <c r="E845" s="343"/>
      <c r="F845" s="343"/>
      <c r="G845" s="343"/>
      <c r="H845" s="343"/>
      <c r="I845" s="343"/>
      <c r="J845" s="344">
        <v>7010001008844</v>
      </c>
      <c r="K845" s="345"/>
      <c r="L845" s="345"/>
      <c r="M845" s="345"/>
      <c r="N845" s="345"/>
      <c r="O845" s="345"/>
      <c r="P845" s="359" t="s">
        <v>773</v>
      </c>
      <c r="Q845" s="346"/>
      <c r="R845" s="346"/>
      <c r="S845" s="346"/>
      <c r="T845" s="346"/>
      <c r="U845" s="346"/>
      <c r="V845" s="346"/>
      <c r="W845" s="346"/>
      <c r="X845" s="346"/>
      <c r="Y845" s="347">
        <v>103</v>
      </c>
      <c r="Z845" s="348"/>
      <c r="AA845" s="348"/>
      <c r="AB845" s="349"/>
      <c r="AC845" s="350" t="s">
        <v>379</v>
      </c>
      <c r="AD845" s="351"/>
      <c r="AE845" s="351"/>
      <c r="AF845" s="351"/>
      <c r="AG845" s="351"/>
      <c r="AH845" s="366" t="s">
        <v>802</v>
      </c>
      <c r="AI845" s="367"/>
      <c r="AJ845" s="367"/>
      <c r="AK845" s="367"/>
      <c r="AL845" s="354">
        <v>100</v>
      </c>
      <c r="AM845" s="355"/>
      <c r="AN845" s="355"/>
      <c r="AO845" s="356"/>
      <c r="AP845" s="357" t="s">
        <v>749</v>
      </c>
      <c r="AQ845" s="357"/>
      <c r="AR845" s="357"/>
      <c r="AS845" s="357"/>
      <c r="AT845" s="357"/>
      <c r="AU845" s="357"/>
      <c r="AV845" s="357"/>
      <c r="AW845" s="357"/>
      <c r="AX845" s="357"/>
    </row>
    <row r="846" spans="1:51" ht="40.5" customHeight="1" x14ac:dyDescent="0.15">
      <c r="A846" s="370">
        <v>2</v>
      </c>
      <c r="B846" s="370">
        <v>1</v>
      </c>
      <c r="C846" s="358" t="s">
        <v>770</v>
      </c>
      <c r="D846" s="343"/>
      <c r="E846" s="343"/>
      <c r="F846" s="343"/>
      <c r="G846" s="343"/>
      <c r="H846" s="343"/>
      <c r="I846" s="343"/>
      <c r="J846" s="344">
        <v>7010401022916</v>
      </c>
      <c r="K846" s="345"/>
      <c r="L846" s="345"/>
      <c r="M846" s="345"/>
      <c r="N846" s="345"/>
      <c r="O846" s="345"/>
      <c r="P846" s="359" t="s">
        <v>772</v>
      </c>
      <c r="Q846" s="346"/>
      <c r="R846" s="346"/>
      <c r="S846" s="346"/>
      <c r="T846" s="346"/>
      <c r="U846" s="346"/>
      <c r="V846" s="346"/>
      <c r="W846" s="346"/>
      <c r="X846" s="346"/>
      <c r="Y846" s="347">
        <v>52</v>
      </c>
      <c r="Z846" s="348"/>
      <c r="AA846" s="348"/>
      <c r="AB846" s="349"/>
      <c r="AC846" s="350" t="s">
        <v>379</v>
      </c>
      <c r="AD846" s="351"/>
      <c r="AE846" s="351"/>
      <c r="AF846" s="351"/>
      <c r="AG846" s="351"/>
      <c r="AH846" s="366" t="s">
        <v>802</v>
      </c>
      <c r="AI846" s="367"/>
      <c r="AJ846" s="367"/>
      <c r="AK846" s="367"/>
      <c r="AL846" s="354">
        <v>100</v>
      </c>
      <c r="AM846" s="355"/>
      <c r="AN846" s="355"/>
      <c r="AO846" s="356"/>
      <c r="AP846" s="357" t="s">
        <v>749</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0.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58" t="s">
        <v>782</v>
      </c>
      <c r="D878" s="343"/>
      <c r="E878" s="343"/>
      <c r="F878" s="343"/>
      <c r="G878" s="343"/>
      <c r="H878" s="343"/>
      <c r="I878" s="343"/>
      <c r="J878" s="344">
        <v>7010001008844</v>
      </c>
      <c r="K878" s="345"/>
      <c r="L878" s="345"/>
      <c r="M878" s="345"/>
      <c r="N878" s="345"/>
      <c r="O878" s="345"/>
      <c r="P878" s="359" t="s">
        <v>783</v>
      </c>
      <c r="Q878" s="346"/>
      <c r="R878" s="346"/>
      <c r="S878" s="346"/>
      <c r="T878" s="346"/>
      <c r="U878" s="346"/>
      <c r="V878" s="346"/>
      <c r="W878" s="346"/>
      <c r="X878" s="346"/>
      <c r="Y878" s="347">
        <v>570</v>
      </c>
      <c r="Z878" s="348"/>
      <c r="AA878" s="348"/>
      <c r="AB878" s="349"/>
      <c r="AC878" s="350" t="s">
        <v>796</v>
      </c>
      <c r="AD878" s="351"/>
      <c r="AE878" s="351"/>
      <c r="AF878" s="351"/>
      <c r="AG878" s="351"/>
      <c r="AH878" s="366" t="s">
        <v>784</v>
      </c>
      <c r="AI878" s="367"/>
      <c r="AJ878" s="367"/>
      <c r="AK878" s="367"/>
      <c r="AL878" s="354" t="s">
        <v>788</v>
      </c>
      <c r="AM878" s="355"/>
      <c r="AN878" s="355"/>
      <c r="AO878" s="356"/>
      <c r="AP878" s="357" t="s">
        <v>784</v>
      </c>
      <c r="AQ878" s="357"/>
      <c r="AR878" s="357"/>
      <c r="AS878" s="357"/>
      <c r="AT878" s="357"/>
      <c r="AU878" s="357"/>
      <c r="AV878" s="357"/>
      <c r="AW878" s="357"/>
      <c r="AX878" s="357"/>
      <c r="AY878">
        <f t="shared" si="118"/>
        <v>1</v>
      </c>
    </row>
    <row r="879" spans="1:51" ht="36" customHeight="1" x14ac:dyDescent="0.15">
      <c r="A879" s="370">
        <v>2</v>
      </c>
      <c r="B879" s="370">
        <v>1</v>
      </c>
      <c r="C879" s="358" t="s">
        <v>786</v>
      </c>
      <c r="D879" s="343"/>
      <c r="E879" s="343"/>
      <c r="F879" s="343"/>
      <c r="G879" s="343"/>
      <c r="H879" s="343"/>
      <c r="I879" s="343"/>
      <c r="J879" s="344">
        <v>7010401022916</v>
      </c>
      <c r="K879" s="345"/>
      <c r="L879" s="345"/>
      <c r="M879" s="345"/>
      <c r="N879" s="345"/>
      <c r="O879" s="345"/>
      <c r="P879" s="359" t="s">
        <v>785</v>
      </c>
      <c r="Q879" s="346"/>
      <c r="R879" s="346"/>
      <c r="S879" s="346"/>
      <c r="T879" s="346"/>
      <c r="U879" s="346"/>
      <c r="V879" s="346"/>
      <c r="W879" s="346"/>
      <c r="X879" s="346"/>
      <c r="Y879" s="347">
        <v>556</v>
      </c>
      <c r="Z879" s="348"/>
      <c r="AA879" s="348"/>
      <c r="AB879" s="349"/>
      <c r="AC879" s="350" t="s">
        <v>796</v>
      </c>
      <c r="AD879" s="351"/>
      <c r="AE879" s="351"/>
      <c r="AF879" s="351"/>
      <c r="AG879" s="351"/>
      <c r="AH879" s="366" t="s">
        <v>784</v>
      </c>
      <c r="AI879" s="367"/>
      <c r="AJ879" s="367"/>
      <c r="AK879" s="367"/>
      <c r="AL879" s="354" t="s">
        <v>788</v>
      </c>
      <c r="AM879" s="355"/>
      <c r="AN879" s="355"/>
      <c r="AO879" s="356"/>
      <c r="AP879" s="357" t="s">
        <v>784</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4.5" customHeight="1" x14ac:dyDescent="0.15">
      <c r="A1110" s="370">
        <v>1</v>
      </c>
      <c r="B1110" s="370">
        <v>1</v>
      </c>
      <c r="C1110" s="368" t="s">
        <v>774</v>
      </c>
      <c r="D1110" s="368"/>
      <c r="E1110" s="150" t="s">
        <v>775</v>
      </c>
      <c r="F1110" s="369"/>
      <c r="G1110" s="369"/>
      <c r="H1110" s="369"/>
      <c r="I1110" s="369"/>
      <c r="J1110" s="344">
        <v>7010001008844</v>
      </c>
      <c r="K1110" s="345"/>
      <c r="L1110" s="345"/>
      <c r="M1110" s="345"/>
      <c r="N1110" s="345"/>
      <c r="O1110" s="345"/>
      <c r="P1110" s="359" t="s">
        <v>773</v>
      </c>
      <c r="Q1110" s="346"/>
      <c r="R1110" s="346"/>
      <c r="S1110" s="346"/>
      <c r="T1110" s="346"/>
      <c r="U1110" s="346"/>
      <c r="V1110" s="346"/>
      <c r="W1110" s="346"/>
      <c r="X1110" s="346"/>
      <c r="Y1110" s="347">
        <v>616</v>
      </c>
      <c r="Z1110" s="348"/>
      <c r="AA1110" s="348"/>
      <c r="AB1110" s="349"/>
      <c r="AC1110" s="350" t="s">
        <v>379</v>
      </c>
      <c r="AD1110" s="351"/>
      <c r="AE1110" s="351"/>
      <c r="AF1110" s="351"/>
      <c r="AG1110" s="351"/>
      <c r="AH1110" s="352" t="s">
        <v>802</v>
      </c>
      <c r="AI1110" s="353"/>
      <c r="AJ1110" s="353"/>
      <c r="AK1110" s="353"/>
      <c r="AL1110" s="354">
        <v>100</v>
      </c>
      <c r="AM1110" s="355"/>
      <c r="AN1110" s="355"/>
      <c r="AO1110" s="356"/>
      <c r="AP1110" s="357" t="s">
        <v>791</v>
      </c>
      <c r="AQ1110" s="357"/>
      <c r="AR1110" s="357"/>
      <c r="AS1110" s="357"/>
      <c r="AT1110" s="357"/>
      <c r="AU1110" s="357"/>
      <c r="AV1110" s="357"/>
      <c r="AW1110" s="357"/>
      <c r="AX1110" s="357"/>
    </row>
    <row r="1111" spans="1:51" ht="34.5" customHeight="1" x14ac:dyDescent="0.15">
      <c r="A1111" s="370">
        <v>2</v>
      </c>
      <c r="B1111" s="370">
        <v>1</v>
      </c>
      <c r="C1111" s="368" t="s">
        <v>774</v>
      </c>
      <c r="D1111" s="368"/>
      <c r="E1111" s="150" t="s">
        <v>776</v>
      </c>
      <c r="F1111" s="369"/>
      <c r="G1111" s="369"/>
      <c r="H1111" s="369"/>
      <c r="I1111" s="369"/>
      <c r="J1111" s="344">
        <v>7010401022916</v>
      </c>
      <c r="K1111" s="345"/>
      <c r="L1111" s="345"/>
      <c r="M1111" s="345"/>
      <c r="N1111" s="345"/>
      <c r="O1111" s="345"/>
      <c r="P1111" s="359" t="s">
        <v>772</v>
      </c>
      <c r="Q1111" s="346"/>
      <c r="R1111" s="346"/>
      <c r="S1111" s="346"/>
      <c r="T1111" s="346"/>
      <c r="U1111" s="346"/>
      <c r="V1111" s="346"/>
      <c r="W1111" s="346"/>
      <c r="X1111" s="346"/>
      <c r="Y1111" s="347">
        <v>626</v>
      </c>
      <c r="Z1111" s="348"/>
      <c r="AA1111" s="348"/>
      <c r="AB1111" s="349"/>
      <c r="AC1111" s="350" t="s">
        <v>379</v>
      </c>
      <c r="AD1111" s="351"/>
      <c r="AE1111" s="351"/>
      <c r="AF1111" s="351"/>
      <c r="AG1111" s="351"/>
      <c r="AH1111" s="352" t="s">
        <v>802</v>
      </c>
      <c r="AI1111" s="353"/>
      <c r="AJ1111" s="353"/>
      <c r="AK1111" s="353"/>
      <c r="AL1111" s="354">
        <v>100</v>
      </c>
      <c r="AM1111" s="355"/>
      <c r="AN1111" s="355"/>
      <c r="AO1111" s="356"/>
      <c r="AP1111" s="357" t="s">
        <v>791</v>
      </c>
      <c r="AQ1111" s="357"/>
      <c r="AR1111" s="357"/>
      <c r="AS1111" s="357"/>
      <c r="AT1111" s="357"/>
      <c r="AU1111" s="357"/>
      <c r="AV1111" s="357"/>
      <c r="AW1111" s="357"/>
      <c r="AX1111" s="357"/>
      <c r="AY1111">
        <f>COUNTA($E$1111)</f>
        <v>1</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8:Y874">
    <cfRule type="expression" dxfId="2429" priority="2961">
      <formula>IF(RIGHT(TEXT(Y848,"0.#"),1)=".",FALSE,TRUE)</formula>
    </cfRule>
    <cfRule type="expression" dxfId="2428" priority="2962">
      <formula>IF(RIGHT(TEXT(Y848,"0.#"),1)=".",TRUE,FALSE)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AM194:AM195">
    <cfRule type="expression" dxfId="701" priority="1">
      <formula>IF(RIGHT(TEXT(AM194,"0.#"),1)=".",FALSE,TRUE)</formula>
    </cfRule>
    <cfRule type="expression" dxfId="700" priority="2">
      <formula>IF(RIGHT(TEXT(AM194,"0.#"),1)=".",TRUE,FALSE)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89" max="50" man="1"/>
    <brk id="249" max="50" man="1"/>
    <brk id="699" max="50" man="1"/>
    <brk id="725"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748</v>
      </c>
      <c r="C5" s="13" t="str">
        <f t="shared" si="0"/>
        <v>海洋政策</v>
      </c>
      <c r="D5" s="13" t="str">
        <f>IF(C5="",D4,IF(D4&lt;&gt;"",CONCATENATE(D4,"、",C5),C5))</f>
        <v>海洋政策</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t="s">
        <v>748</v>
      </c>
      <c r="C18" s="13" t="str">
        <f t="shared" si="9"/>
        <v>ＩＴ戦略</v>
      </c>
      <c r="D18" s="13" t="str">
        <f t="shared" si="8"/>
        <v>海洋政策、ＩＴ戦略</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海洋政策、ＩＴ戦略</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海洋政策、ＩＴ戦略</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海洋政策、ＩＴ戦略</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海洋政策、ＩＴ戦略</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海洋政策、ＩＴ戦略</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海洋政策、ＩＴ戦略</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海洋政策、ＩＴ戦略</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2021-07-28T05:33:46Z</cp:lastPrinted>
  <dcterms:created xsi:type="dcterms:W3CDTF">2012-03-13T00:50:25Z</dcterms:created>
  <dcterms:modified xsi:type="dcterms:W3CDTF">2021-09-03T12:38:27Z</dcterms:modified>
</cp:coreProperties>
</file>