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17" i="3"/>
  <c r="AY235" i="3"/>
  <c r="AY369" i="3"/>
  <c r="AY271" i="3"/>
  <c r="AY645" i="3"/>
  <c r="AY50" i="3"/>
  <c r="AY459"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<sst xmlns="http://schemas.openxmlformats.org/spreadsheetml/2006/main" count="3156" uniqueCount="806">
  <si>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</si>
  <si>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</si>
  <si>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</si>
  <si>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</si>
  <si>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</si>
  <si>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</si>
  <si>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</si>
  <si>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</si>
  <si>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</si>
  <si>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</si>
  <si>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</si>
  <si>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</si>
  <si>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</si>
  <si>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</si>
  <si>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</si>
  <si>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</si>
  <si>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</si>
  <si>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</si>
  <si>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</si>
  <si>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</si>
  <si>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</si>
  <si>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</si>
  <si>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</si>
  <si>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</si>
  <si>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</si>
  <si>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</si>
  <si>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</si>
  <si>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</si>
  <si>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</si>
  <si>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</si>
  <si>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</si>
  <si>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</si>
  <si>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</si>
  <si>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</si>
  <si>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</si>
  <si>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</si>
  <si>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</si>
  <si>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</si>
  <si>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</si>
  <si>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</si>
  <si>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</si>
  <si>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</si>
  <si>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</si>
  <si>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</si>
  <si>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</si>
  <si>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</si>
  <si>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</si>
  <si>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</si>
  <si>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</si>
  <si>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</si>
  <si>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</si>
  <si>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</si>
  <si>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</si>
  <si>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</si>
  <si>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</si>
  <si>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</si>
  <si>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</si>
  <si>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</si>
  <si>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</si>
  <si>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</si>
  <si>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</si>
  <si>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</si>
  <si>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</si>
  <si>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</si>
  <si>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</si>
  <si>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</si>
  <si>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</si>
  <si>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</si>
  <si>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</si>
  <si>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</si>
  <si>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</si>
  <si>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</si>
  <si>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</si>
  <si>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</si>
  <si>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</si>
  <si>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</si>
  <si>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</si>
  <si>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</si>
  <si>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</si>
  <si>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</si>
  <si>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</si>
  <si>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</si>
  <si>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</si>
  <si>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</si>
  <si>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</si>
  <si>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</si>
  <si>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</si>
  <si>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</si>
  <si>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</si>
  <si>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</si>
  <si>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</si>
  <si>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</si>
  <si>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</si>
  <si>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</si>
  <si>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</si>
  <si>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</si>
  <si>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</si>
  <si>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</si>
  <si>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</si>
  <si>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</si>
  <si>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</si>
  <si>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</si>
  <si>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</si>
  <si>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</si>
  <si>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</si>
  <si>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</si>
  <si>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</si>
  <si>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</si>
  <si>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</si>
  <si>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</si>
  <si>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</si>
  <si>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</si>
  <si>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</si>
  <si>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</si>
  <si>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</si>
  <si>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</si>
  <si>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</si>
  <si>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</si>
  <si>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</si>
  <si>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</si>
  <si>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</si>
  <si>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</si>
  <si>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</si>
  <si>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</si>
  <si>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</si>
  <si>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</si>
  <si>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</si>
  <si>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</si>
  <si>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</si>
  <si>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</si>
  <si>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</si>
  <si>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</si>
  <si>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</si>
  <si>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</si>
  <si>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</si>
  <si>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</si>
  <si>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</si>
  <si>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</si>
  <si>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</si>
  <si>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</si>
  <si>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</si>
  <si>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</si>
  <si>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</si>
  <si>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</si>
  <si>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</si>
  <si>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</si>
  <si>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</si>
  <si>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</si>
  <si>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</si>
  <si>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</si>
  <si>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</si>
  <si>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</si>
  <si>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</si>
  <si>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</si>
  <si>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</si>
  <si>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</si>
  <si>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</si>
  <si>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</si>
  <si>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</si>
  <si>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</si>
  <si>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</si>
  <si>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</si>
  <si>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</si>
  <si>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</si>
  <si>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</si>
  <si>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</si>
  <si>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</si>
  <si>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</si>
  <si>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</si>
  <si>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</si>
  <si>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</si>
  <si>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</si>
  <si>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</si>
  <si>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</si>
  <si>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</si>
  <si>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</si>
  <si>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</si>
  <si>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</si>
  <si>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</si>
  <si>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</si>
  <si>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</si>
  <si>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</si>
  <si>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</si>
  <si>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</si>
  <si>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</si>
  <si>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</si>
  <si>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</si>
  <si>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</si>
  <si>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</si>
  <si>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</si>
  <si>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</si>
  <si>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</si>
  <si>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</si>
  <si>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</si>
  <si>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</si>
  <si>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</si>
  <si>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</si>
  <si>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</si>
  <si>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</si>
  <si>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</si>
  <si>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</si>
  <si>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</si>
  <si>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</si>
  <si>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</si>
  <si>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</si>
  <si>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</si>
  <si>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</si>
  <si>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</si>
  <si>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</si>
  <si>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</si>
  <si>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</si>
  <si>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</si>
  <si>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</si>
  <si>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</si>
  <si>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</si>
  <si>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</si>
  <si>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</si>
  <si>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</si>
  <si>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</si>
  <si>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</si>
  <si>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</si>
  <si>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</si>
  <si>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</si>
  <si>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</si>
  <si>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</si>
  <si>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</si>
  <si>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</si>
  <si>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</si>
  <si>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</si>
  <si>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</si>
  <si>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</si>
  <si>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</si>
  <si>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</si>
  <si>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</si>
  <si>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</si>
  <si>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</si>
  <si>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</si>
  <si>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</si>
  <si>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</si>
  <si>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</si>
  <si>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</si>
  <si>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</si>
  <si>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</si>
  <si>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</si>
  <si>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</si>
  <si>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</si>
  <si>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</si>
  <si>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</si>
  <si>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</si>
  <si>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</si>
  <si>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</si>
  <si>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</si>
  <si>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</si>
  <si>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</si>
  <si>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</si>
  <si>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</si>
  <si>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</si>
  <si>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</si>
  <si>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</si>
  <si>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</si>
  <si>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</si>
  <si>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</si>
  <si>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</si>
  <si>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</si>
  <si>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</si>
  <si>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</si>
  <si>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</si>
  <si>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</si>
  <si>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</si>
  <si>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</si>
  <si>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</si>
  <si>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</si>
  <si>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</si>
  <si>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</si>
  <si>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</si>
  <si>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</si>
  <si>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</si>
  <si>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</si>
  <si>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</si>
  <si>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</si>
  <si>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</si>
  <si>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</si>
  <si>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</si>
  <si>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</si>
  <si>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</si>
  <si>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</si>
  <si>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</si>
  <si>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</si>
  <si>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</si>
  <si>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</si>
  <si>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</si>
  <si>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</si>
  <si>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</si>
  <si>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</si>
  <si>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</si>
  <si>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</si>
  <si>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</si>
  <si>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</si>
  <si>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</si>
  <si>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</si>
  <si>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</si>
  <si>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</si>
  <si>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</si>
  <si>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</si>
  <si>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</si>
  <si>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</si>
  <si>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</si>
  <si>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</si>
  <si>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</si>
  <si>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</si>
  <si>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</si>
  <si>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</si>
  <si>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</si>
  <si>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</si>
  <si>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</si>
  <si>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</si>
  <si>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</si>
  <si>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</si>
  <si>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</si>
  <si>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</si>
  <si>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</si>
  <si>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</si>
  <si>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</si>
  <si>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</si>
  <si>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</si>
  <si>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</si>
  <si>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</si>
  <si>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</si>
  <si>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</si>
  <si>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</si>
  <si>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</si>
  <si>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</si>
  <si>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</si>
  <si>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</si>
  <si>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</si>
  <si>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</si>
  <si>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</si>
  <si>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</si>
  <si>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</si>
  <si>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</si>
  <si>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</si>
  <si>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</si>
  <si>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</si>
  <si>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</si>
  <si>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</si>
  <si>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</si>
  <si>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</si>
  <si>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</si>
  <si>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</si>
  <si>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</si>
  <si>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</si>
  <si>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</si>
  <si>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</si>
  <si>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</si>
  <si>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</si>
  <si>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</si>
  <si>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</si>
  <si>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</si>
  <si>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</si>
  <si>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</si>
  <si>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</si>
  <si>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</si>
  <si>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</si>
  <si>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</si>
  <si>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</si>
  <si>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</si>
  <si>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</si>
  <si>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</si>
  <si>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</si>
  <si>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</si>
  <si>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</si>
  <si>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</si>
  <si>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</si>
  <si>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</si>
  <si>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</si>
  <si>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</si>
  <si>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</si>
  <si>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</si>
  <si>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</si>
  <si>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</si>
  <si>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</si>
  <si>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</si>
  <si>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</si>
  <si>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</si>
  <si>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</si>
  <si>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</si>
  <si>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</si>
  <si>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</si>
  <si>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</si>
  <si>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</si>
  <si>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</si>
  <si>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</si>
  <si>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</si>
  <si>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</si>
  <si>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</si>
  <si>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</si>
  <si>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</si>
  <si>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</si>
  <si>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</si>
  <si>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</si>
  <si>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</si>
  <si>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</si>
  <si>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</si>
  <si>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</si>
  <si>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</si>
  <si>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</si>
  <si>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</si>
  <si>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</si>
  <si>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</si>
  <si>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</si>
  <si>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</si>
  <si>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</si>
  <si>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</si>
  <si>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</si>
  <si>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</si>
  <si>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</si>
  <si>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</si>
  <si>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</si>
  <si>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</si>
  <si>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</si>
  <si>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</si>
  <si>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</si>
  <si>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</si>
  <si>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</si>
  <si>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</si>
  <si>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</si>
  <si>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</si>
  <si>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</si>
  <si>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</si>
  <si>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</si>
  <si>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</si>
  <si>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</si>
  <si>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</si>
  <si>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</si>
  <si>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</si>
  <si>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</si>
  <si>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</si>
  <si>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</si>
  <si>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</si>
  <si>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</si>
  <si>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</si>
  <si>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</si>
  <si>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</si>
  <si>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</si>
  <si>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</si>
  <si>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</si>
  <si>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</si>
  <si>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</si>
  <si>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</si>
  <si>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</si>
  <si>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</si>
  <si>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</si>
  <si>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</si>
  <si>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</si>
  <si>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</si>
  <si>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</si>
  <si>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</si>
  <si>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</si>
  <si>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</si>
  <si>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</si>
  <si>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</si>
  <si>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</si>
  <si>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</si>
  <si>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</si>
  <si>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</si>
  <si>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</si>
  <si>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</si>
  <si>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</si>
  <si>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</si>
  <si>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</si>
  <si>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</si>
  <si>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</si>
  <si>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</si>
  <si>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</si>
  <si>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</si>
  <si>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</si>
  <si>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</si>
  <si>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</si>
  <si>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</si>
  <si>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</si>
  <si>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</si>
  <si>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</si>
  <si>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</si>
  <si>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</si>
  <si>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</si>
  <si>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</si>
  <si>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</si>
  <si>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</si>
  <si>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</si>
  <si>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</si>
  <si>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</si>
  <si>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</si>
  <si>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</si>
  <si>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</si>
  <si>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</si>
  <si>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</si>
  <si>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</si>
  <si>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</si>
  <si>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</si>
  <si>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</si>
  <si>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</si>
  <si>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</si>
  <si>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</si>
  <si>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</si>
  <si>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</si>
  <si>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</si>
  <si>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</si>
  <si>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</si>
  <si>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</si>
  <si>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</si>
  <si>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</si>
  <si>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</si>
  <si>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</si>
  <si>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</si>
  <si>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</si>
  <si>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</si>
  <si>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</si>
  <si>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</si>
  <si>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</si>
  <si>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</si>
  <si>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</si>
  <si>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</si>
  <si>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</si>
  <si>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</si>
  <si>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</si>
  <si>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</si>
  <si>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</si>
  <si>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</si>
  <si>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</si>
  <si>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</si>
  <si>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</si>
  <si>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</si>
  <si>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</si>
  <si>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</si>
  <si>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</si>
  <si>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</si>
  <si>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</si>
  <si>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</si>
  <si>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</si>
  <si>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</si>
  <si>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</si>
  <si>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</si>
  <si>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</si>
  <si>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</si>
  <si>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</si>
  <si>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</si>
  <si>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</si>
  <si>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</si>
  <si>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</si>
  <si>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</si>
  <si>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</si>
  <si>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</si>
  <si>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</si>
  <si>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</si>
  <si>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</si>
  <si>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</si>
  <si>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</si>
  <si>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</si>
  <si>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</si>
  <si>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</si>
  <si>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</si>
  <si>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</si>
  <si>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</si>
  <si>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</si>
  <si>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</si>
  <si>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</si>
  <si>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</si>
  <si>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</si>
  <si>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</si>
  <si>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</si>
  <si>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</si>
  <si>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</si>
  <si>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</si>
  <si>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</si>
  <si>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</si>
  <si>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</si>
  <si>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</si>
  <si>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</si>
  <si>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</si>
  <si>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</si>
  <si>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</si>
  <si>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</si>
  <si>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</si>
  <si>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</si>
  <si>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</si>
  <si>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</si>
  <si>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</si>
  <si>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</si>
  <si>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</si>
  <si>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</si>
  <si>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</si>
  <si>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</si>
  <si>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</si>
  <si>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</si>
  <si>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</si>
  <si>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</si>
  <si>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</si>
  <si>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</si>
  <si>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</si>
  <si>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</si>
  <si>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</si>
  <si>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</si>
  <si>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</si>
  <si>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</si>
  <si>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</si>
  <si>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</si>
  <si>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</si>
  <si>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</si>
  <si>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</si>
  <si>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</si>
  <si>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</si>
  <si>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</si>
  <si>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</si>
  <si>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</si>
  <si>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</si>
  <si>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</si>
  <si>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</si>
  <si>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</si>
  <si>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</si>
  <si>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</si>
  <si>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</si>
  <si>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</si>
  <si>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</si>
  <si>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</si>
  <si>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</si>
  <si>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</si>
  <si>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</si>
  <si>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</si>
  <si>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</si>
  <si>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</si>
  <si>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</si>
  <si>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</si>
  <si>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</si>
  <si>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</si>
  <si>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</si>
  <si>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</si>
  <si>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</si>
  <si>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</si>
  <si>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</si>
  <si>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</si>
  <si>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</si>
  <si>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</si>
  <si>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</si>
  <si>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</si>
  <si>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</si>
  <si>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</si>
  <si>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</si>
  <si>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</si>
  <si>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</si>
  <si>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</si>
  <si>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</si>
  <si>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</si>
  <si>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</si>
  <si>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</si>
  <si>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</si>
  <si>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</si>
  <si>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</si>
  <si>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</si>
  <si>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</si>
  <si>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</si>
  <si>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</si>
  <si>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</si>
  <si>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</si>
  <si>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</si>
  <si>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</si>
  <si>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</si>
  <si>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</si>
  <si>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</si>
  <si>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</si>
  <si>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</si>
  <si>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</si>
  <si>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</si>
  <si>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</si>
  <si>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</si>
  <si>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</si>
  <si>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</si>
  <si>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</si>
  <si>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</si>
  <si>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</si>
  <si>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</si>
  <si>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</si>
  <si>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</si>
  <si>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</si>
  <si>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</si>
  <si>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</si>
  <si>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</si>
  <si>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</si>
  <si>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</si>
  <si>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</si>
  <si>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</si>
  <si>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</si>
  <si>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</si>
  <si>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</si>
  <si>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</si>
  <si>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</si>
  <si>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</si>
  <si>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</si>
  <si>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</si>
  <si>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</si>
  <si>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</si>
  <si>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</si>
  <si>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</si>
  <si>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</si>
  <si>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</si>
  <si>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</si>
  <si>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</si>
  <si>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</si>
  <si>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</si>
  <si>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</si>
  <si>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</si>
  <si>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</si>
  <si>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</si>
  <si>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</si>
  <si>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</si>
  <si>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</si>
  <si>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海上作戦部隊指揮統制支援システム用器材（借上）</t>
    <rPh sb="0" eb="2">
      <t>カイジョウ</t>
    </rPh>
    <rPh sb="2" eb="4">
      <t>サクセン</t>
    </rPh>
    <rPh sb="4" eb="6">
      <t>ブタイ</t>
    </rPh>
    <rPh sb="6" eb="8">
      <t>シキ</t>
    </rPh>
    <rPh sb="8" eb="10">
      <t>トウセイ</t>
    </rPh>
    <rPh sb="10" eb="12">
      <t>シエン</t>
    </rPh>
    <rPh sb="16" eb="17">
      <t>ヨウ</t>
    </rPh>
    <rPh sb="17" eb="19">
      <t>キザイ</t>
    </rPh>
    <rPh sb="20" eb="22">
      <t>カリア</t>
    </rPh>
    <phoneticPr fontId="5"/>
  </si>
  <si>
    <t>防衛装備庁プロジェクト管理部</t>
    <rPh sb="0" eb="2">
      <t>ボウエイ</t>
    </rPh>
    <rPh sb="2" eb="4">
      <t>ソウビ</t>
    </rPh>
    <rPh sb="4" eb="5">
      <t>チョウ</t>
    </rPh>
    <rPh sb="11" eb="13">
      <t>カンリ</t>
    </rPh>
    <rPh sb="13" eb="14">
      <t>ブ</t>
    </rPh>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</si>
  <si>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</si>
  <si>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</si>
  <si>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</si>
  <si>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海上作戦を的確かつ効率的に遂行するためには、作戦の立案に必要な部隊の位置や兵力などの情報を収集・分析し、その結果を司令部レベルからビークルレベルまでの各指揮官が共有するため、部隊等の位置情報、チャットといった機能を有する海上作戦部隊指揮統制支援システムを整備する。</t>
    <phoneticPr fontId="5"/>
  </si>
  <si>
    <t>事業の目的を達成するため、海上自衛隊の指揮統制を行うために必要となるシステムを借上げるものである。
　なお、平成２６年度末から海上自衛隊指揮統制・共通基盤システムへ移行した。</t>
    <phoneticPr fontId="5"/>
  </si>
  <si>
    <t>-</t>
    <phoneticPr fontId="5"/>
  </si>
  <si>
    <t>通信維持費</t>
    <rPh sb="0" eb="2">
      <t>ツウシン</t>
    </rPh>
    <rPh sb="2" eb="5">
      <t>イジヒ</t>
    </rPh>
    <phoneticPr fontId="5"/>
  </si>
  <si>
    <t>器材の借上げにより、システムを継続的に運用する。</t>
    <phoneticPr fontId="5"/>
  </si>
  <si>
    <t>年間可働日数</t>
    <phoneticPr fontId="5"/>
  </si>
  <si>
    <t>日</t>
    <rPh sb="0" eb="1">
      <t>ヒ</t>
    </rPh>
    <phoneticPr fontId="5"/>
  </si>
  <si>
    <t>平成３１年度以降に係る防衛計画の大綱（平成３０年１２月１８日　国家安全保障会議決定・閣議決定）</t>
    <phoneticPr fontId="5"/>
  </si>
  <si>
    <t>所要のシステム器材の借上げ調達件数</t>
    <phoneticPr fontId="5"/>
  </si>
  <si>
    <t>式</t>
    <rPh sb="0" eb="1">
      <t>シキ</t>
    </rPh>
    <phoneticPr fontId="5"/>
  </si>
  <si>
    <t>執行額(X)／事業数(Y)　　　　　　　　　　　　　　　　　</t>
    <phoneticPr fontId="5"/>
  </si>
  <si>
    <t>百万円／式</t>
    <rPh sb="0" eb="3">
      <t>ヒャクマンエン</t>
    </rPh>
    <rPh sb="4" eb="5">
      <t>シキ</t>
    </rPh>
    <phoneticPr fontId="5"/>
  </si>
  <si>
    <t>　　X/Y</t>
    <phoneticPr fontId="5"/>
  </si>
  <si>
    <t>1,390/1</t>
    <phoneticPr fontId="5"/>
  </si>
  <si>
    <t>1,338/1</t>
    <phoneticPr fontId="5"/>
  </si>
  <si>
    <t>1,940/1</t>
    <phoneticPr fontId="5"/>
  </si>
  <si>
    <t>Ⅰ－１　我が国自身の防衛体制の強化（領域横断作戦に必要な能力の強化における優先事項）</t>
    <phoneticPr fontId="5"/>
  </si>
  <si>
    <t>Ⅰ－１－（２）　従来の領域における能力の強化</t>
    <phoneticPr fontId="5"/>
  </si>
  <si>
    <t>機動・展開能力の強化</t>
    <phoneticPr fontId="5"/>
  </si>
  <si>
    <t>その他の装備品等（延命処置・機能向上を含む。）</t>
    <phoneticPr fontId="5"/>
  </si>
  <si>
    <t>令和５年度</t>
    <rPh sb="0" eb="1">
      <t>レイ</t>
    </rPh>
    <rPh sb="1" eb="2">
      <t>ワ</t>
    </rPh>
    <rPh sb="3" eb="5">
      <t>ネンド</t>
    </rPh>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</si>
  <si>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</si>
  <si>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</si>
  <si>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</si>
  <si>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関連装備品等の維持・整備（延命措置・機能向上を含む。）</t>
    <phoneticPr fontId="5"/>
  </si>
  <si>
    <t>令和５年度</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</si>
  <si>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</si>
  <si>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</si>
  <si>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</si>
  <si>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公共調達の改革</t>
    <rPh sb="0" eb="2">
      <t>コウキョウ</t>
    </rPh>
    <rPh sb="2" eb="4">
      <t>チョウタツ</t>
    </rPh>
    <rPh sb="5" eb="7">
      <t>カイカク</t>
    </rPh>
    <phoneticPr fontId="5"/>
  </si>
  <si>
    <t>億円(契約ベース)</t>
    <rPh sb="0" eb="1">
      <t>オク</t>
    </rPh>
    <rPh sb="1" eb="2">
      <t>エン</t>
    </rPh>
    <rPh sb="3" eb="5">
      <t>ケイヤク</t>
    </rPh>
    <phoneticPr fontId="5"/>
  </si>
  <si>
    <t>０２５８</t>
    <phoneticPr fontId="5"/>
  </si>
  <si>
    <t>０２５６</t>
    <phoneticPr fontId="5"/>
  </si>
  <si>
    <t>０２３７</t>
    <phoneticPr fontId="5"/>
  </si>
  <si>
    <t>０２０３</t>
    <phoneticPr fontId="5"/>
  </si>
  <si>
    <t>０２２０</t>
    <phoneticPr fontId="5"/>
  </si>
  <si>
    <t>０１６３</t>
    <phoneticPr fontId="5"/>
  </si>
  <si>
    <t>０１５５</t>
    <phoneticPr fontId="5"/>
  </si>
  <si>
    <t>０１４５</t>
    <phoneticPr fontId="5"/>
  </si>
  <si>
    <t>国庫債務負担行為等</t>
  </si>
  <si>
    <t>海上自衛隊指揮統制・共通基盤システム用器材（借上）（０２延長）</t>
    <rPh sb="0" eb="2">
      <t>カイジョウ</t>
    </rPh>
    <rPh sb="2" eb="4">
      <t>ジエイ</t>
    </rPh>
    <rPh sb="4" eb="5">
      <t>タイ</t>
    </rPh>
    <rPh sb="5" eb="7">
      <t>シキ</t>
    </rPh>
    <rPh sb="7" eb="9">
      <t>トウセイ</t>
    </rPh>
    <rPh sb="10" eb="12">
      <t>キョウツウ</t>
    </rPh>
    <rPh sb="12" eb="14">
      <t>キバン</t>
    </rPh>
    <rPh sb="18" eb="19">
      <t>ヨウ</t>
    </rPh>
    <rPh sb="19" eb="21">
      <t>キザイ</t>
    </rPh>
    <rPh sb="22" eb="24">
      <t>カリア</t>
    </rPh>
    <rPh sb="28" eb="30">
      <t>エンチョウ</t>
    </rPh>
    <phoneticPr fontId="5"/>
  </si>
  <si>
    <t>1,483/1</t>
    <phoneticPr fontId="5"/>
  </si>
  <si>
    <t>-</t>
    <phoneticPr fontId="5"/>
  </si>
  <si>
    <t>-</t>
    <phoneticPr fontId="5"/>
  </si>
  <si>
    <t>事業監理官（宇宙・地上装備担当）</t>
    <rPh sb="0" eb="16">
      <t>ウジョウ</t>
    </rPh>
    <phoneticPr fontId="5"/>
  </si>
  <si>
    <t>-</t>
  </si>
  <si>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</si>
  <si>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</si>
  <si>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</si>
  <si>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</si>
  <si>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本事業は、海上自衛隊の活動に必要な指揮統制を行うために必要なシステムを借上げ、ひいては日本の安全保障に寄与するものであり、国民や社会のニーズを的確に反映している。</t>
  </si>
  <si>
    <t>本事業は、海上自衛隊の活動に必要な指揮統制を行うために必要なシステムを借上げるもので、地方自治体、民間等に委ねることはできない。</t>
  </si>
  <si>
    <t>本事業は、海上自衛隊の活動に必要な指揮統制を行うために必要なシステムを借上げ、ひいては日本の安全保障に寄与するもので、政策目的の達成手段として必要かつ適切であり、優先度が高い事業である。</t>
  </si>
  <si>
    <t>契約相手方に対して契約内容以外の要求を行っていないため、負担関係は妥当である。</t>
  </si>
  <si>
    <t>長期利用による割引を考慮した予算要求を行うことでコスト低減を図っている。</t>
  </si>
  <si>
    <t>成果実績は、運用に必要な器材の借上げにより、システムの継続的な運用を行っており、成果目標に見合ったものとなっている。</t>
  </si>
  <si>
    <t>活動実績は見込みに見合ったものである。</t>
  </si>
  <si>
    <t>借り上げた器材は海上自衛隊の活動において、十分に活用されている。</t>
  </si>
  <si>
    <t>有</t>
  </si>
  <si>
    <t>無</t>
  </si>
  <si>
    <t>‐</t>
  </si>
  <si>
    <t>B</t>
  </si>
  <si>
    <t>通信維持費</t>
    <rPh sb="0" eb="2">
      <t>ツウシン</t>
    </rPh>
    <rPh sb="2" eb="5">
      <t>イジヒ</t>
    </rPh>
    <phoneticPr fontId="5"/>
  </si>
  <si>
    <t>海上自衛隊指揮統制・共通基盤システム用器材（借上）（０１換装）</t>
    <phoneticPr fontId="5"/>
  </si>
  <si>
    <t>海上自衛隊指揮統制・共通基盤システム用器材（借上）（０２延長）</t>
    <phoneticPr fontId="5"/>
  </si>
  <si>
    <t>-</t>
    <phoneticPr fontId="5"/>
  </si>
  <si>
    <t>一般競争入札に付したものの、応札が１者のみであった。仕様や調達期間を見直す等の検討をし、更なる競争性の確保に努める。</t>
    <phoneticPr fontId="5"/>
  </si>
  <si>
    <t>調達に際しては、一般競争入札により入札参加者を募り競争性の確保に努めており、支出先の選定は妥当である。
入札参加者がより多く応札できるよう設置期間等をより確保できるよう努める。</t>
    <phoneticPr fontId="5"/>
  </si>
  <si>
    <t>過年度に契約したものの歳出化のほか、一般競争入札に付した結果であり、適切に支出しているため妥当である。</t>
    <rPh sb="22" eb="24">
      <t>ニュウサツ</t>
    </rPh>
    <rPh sb="25" eb="26">
      <t>フ</t>
    </rPh>
    <phoneticPr fontId="5"/>
  </si>
  <si>
    <t>運用に必要なシステムを借上げるための費目・使途及び器材を適切に設置するための費用であり、事業目的に即し真に必要なものに限定されている。</t>
    <rPh sb="38" eb="40">
      <t>ヒヨウ</t>
    </rPh>
    <phoneticPr fontId="5"/>
  </si>
  <si>
    <t>（株）エヌ・ティ・ティ・データ</t>
    <rPh sb="1" eb="2">
      <t>カブ</t>
    </rPh>
    <phoneticPr fontId="5"/>
  </si>
  <si>
    <t>A.（株）エヌ・ティ・ティ・データ</t>
    <phoneticPr fontId="5"/>
  </si>
  <si>
    <t>B.（株）エヌ・ティ・ティ・データ</t>
    <phoneticPr fontId="5"/>
  </si>
  <si>
    <t>海上自衛隊指揮統制・共通基盤システム用器材（借上）（０１換装）</t>
    <rPh sb="22" eb="24">
      <t>カリア</t>
    </rPh>
    <rPh sb="28" eb="30">
      <t>カンソウ</t>
    </rPh>
    <phoneticPr fontId="5"/>
  </si>
  <si>
    <t>海上自衛隊指揮統制・共通基盤システム用器材（借上）（０２延長）</t>
    <rPh sb="22" eb="24">
      <t>カリア</t>
    </rPh>
    <rPh sb="28" eb="30">
      <t>エンチョウ</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</si>
  <si>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</si>
  <si>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</si>
  <si>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</si>
  <si>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</si>
  <si>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・契約方式について、一般競争入札の結果、一者応札となっている。十分な要因分析を実施し、競争性の確保に努められたい。</t>
    <phoneticPr fontId="5"/>
  </si>
  <si>
    <t>-</t>
    <phoneticPr fontId="5"/>
  </si>
  <si>
    <t>１．必要性
　　海上作戦において必要となる様々な情報を適時適切に収集・分析・配布することで情報優位の態勢を確立し、各級指揮官の情勢判断・意思決定を支援して、海上作戦部隊の任務完遂を可能にするために必要である。
２．効率性
　　一般競争入札により競争性の確保に努めるとともに、契約を長期使用（６０か月程度）する等コストの低減に努めており、効率的である。
３．有効性
　　海上自衛隊の運用のために必要不可欠なシステムであり、有効である。
４．総合評価
　　本事業における器材の整備により海上自衛隊の任務遂行に大きく寄与するものであり、また契約に国債化等、コスト抑制による事業の効率性も検討されており、適正に実施されている。</t>
    <phoneticPr fontId="5"/>
  </si>
  <si>
    <t>引き続き、契約実績等の分析及びコスト低減方策の検討等を行い、効率的な予算要求、執行に努める。</t>
    <phoneticPr fontId="5"/>
  </si>
  <si>
    <t>執行等改善</t>
  </si>
  <si>
    <t>入札参加者がより多く応札できるよう設置期間等をより確保し、競争性が確保できるよう努める。</t>
    <rPh sb="29" eb="32">
      <t>キョウソウセイ</t>
    </rPh>
    <rPh sb="33" eb="35">
      <t>カクホ</t>
    </rPh>
    <phoneticPr fontId="5"/>
  </si>
  <si>
    <t>事業監理官　吉岡　正嗣</t>
    <rPh sb="0" eb="2">
      <t>ジギョウ</t>
    </rPh>
    <rPh sb="2" eb="4">
      <t>カンリ</t>
    </rPh>
    <rPh sb="4" eb="5">
      <t>カン</t>
    </rPh>
    <rPh sb="6" eb="8">
      <t>ヨシオカ</t>
    </rPh>
    <rPh sb="9" eb="11">
      <t>マサツグ</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</si>
</sst>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175015</xdr:colOff>
      <xdr:row>748</xdr:row>
      <xdr:rowOff>174249</xdr:rowOff>
    </xdr:from>
    <xdr:to>
      <xdr:col>31</xdr:col>
      <xdr:colOff>158484</xdr:colOff>
      <xdr:row>750</xdr:row>
      <xdr:rowOff>193183</xdr:rowOff>
    </xdr:to>
    <xdr:sp macro="" textlink="">
      <xdr:nvSpPr>
        <xdr:cNvPr id="8" name="正方形/長方形 7"/>
        <xdr:cNvSpPr/>
      </xdr:nvSpPr>
      <xdr:spPr>
        <a:xfrm>
          <a:off x="4410839" y="69023190"/>
          <a:ext cx="2000527" cy="71369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１，９４０百万円</a:t>
          </a:r>
          <a:endParaRPr kumimoji="1" lang="en-US" altLang="ja-JP" sz="1100">
            <a:solidFill>
              <a:sysClr val="windowText" lastClr="000000"/>
            </a:solidFill>
          </a:endParaRPr>
        </a:p>
      </xdr:txBody>
    </xdr:sp>
    <xdr:clientData/>
  </xdr:twoCellAnchor>
  <xdr:twoCellAnchor>
    <xdr:from>
      <xdr:col>10</xdr:col>
      <xdr:colOff>200234</xdr:colOff>
      <xdr:row>754</xdr:row>
      <xdr:rowOff>13489</xdr:rowOff>
    </xdr:from>
    <xdr:to>
      <xdr:col>22</xdr:col>
      <xdr:colOff>83572</xdr:colOff>
      <xdr:row>756</xdr:row>
      <xdr:rowOff>38025</xdr:rowOff>
    </xdr:to>
    <xdr:sp macro="" textlink="">
      <xdr:nvSpPr>
        <xdr:cNvPr id="9" name="正方形/長方形 8"/>
        <xdr:cNvSpPr/>
      </xdr:nvSpPr>
      <xdr:spPr>
        <a:xfrm>
          <a:off x="2217293" y="70946724"/>
          <a:ext cx="2303808" cy="71930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Ａ．（株）エヌ・ティ・ティ・データ</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１，８３４百万円</a:t>
          </a:r>
          <a:endParaRPr kumimoji="1" lang="en-US" altLang="ja-JP" sz="1100">
            <a:solidFill>
              <a:sysClr val="windowText" lastClr="000000"/>
            </a:solidFill>
          </a:endParaRPr>
        </a:p>
      </xdr:txBody>
    </xdr:sp>
    <xdr:clientData/>
  </xdr:twoCellAnchor>
  <xdr:twoCellAnchor>
    <xdr:from>
      <xdr:col>21</xdr:col>
      <xdr:colOff>73776</xdr:colOff>
      <xdr:row>756</xdr:row>
      <xdr:rowOff>239858</xdr:rowOff>
    </xdr:from>
    <xdr:to>
      <xdr:col>30</xdr:col>
      <xdr:colOff>156779</xdr:colOff>
      <xdr:row>758</xdr:row>
      <xdr:rowOff>262167</xdr:rowOff>
    </xdr:to>
    <xdr:sp macro="" textlink="">
      <xdr:nvSpPr>
        <xdr:cNvPr id="11" name="AutoShape 5"/>
        <xdr:cNvSpPr>
          <a:spLocks noChangeArrowheads="1"/>
        </xdr:cNvSpPr>
      </xdr:nvSpPr>
      <xdr:spPr bwMode="auto">
        <a:xfrm>
          <a:off x="4309600" y="71867858"/>
          <a:ext cx="1898355" cy="71707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29</xdr:col>
      <xdr:colOff>190496</xdr:colOff>
      <xdr:row>752</xdr:row>
      <xdr:rowOff>336173</xdr:rowOff>
    </xdr:from>
    <xdr:to>
      <xdr:col>42</xdr:col>
      <xdr:colOff>78438</xdr:colOff>
      <xdr:row>753</xdr:row>
      <xdr:rowOff>280026</xdr:rowOff>
    </xdr:to>
    <xdr:sp macro="" textlink="">
      <xdr:nvSpPr>
        <xdr:cNvPr id="15" name="テキスト ボックス 14"/>
        <xdr:cNvSpPr txBox="1"/>
      </xdr:nvSpPr>
      <xdr:spPr bwMode="auto">
        <a:xfrm>
          <a:off x="6039967" y="70574644"/>
          <a:ext cx="2510118" cy="291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175356</xdr:colOff>
      <xdr:row>753</xdr:row>
      <xdr:rowOff>27363</xdr:rowOff>
    </xdr:from>
    <xdr:to>
      <xdr:col>20</xdr:col>
      <xdr:colOff>42476</xdr:colOff>
      <xdr:row>753</xdr:row>
      <xdr:rowOff>318598</xdr:rowOff>
    </xdr:to>
    <xdr:sp macro="" textlink="">
      <xdr:nvSpPr>
        <xdr:cNvPr id="12" name="テキスト ボックス 11"/>
        <xdr:cNvSpPr txBox="1"/>
      </xdr:nvSpPr>
      <xdr:spPr bwMode="auto">
        <a:xfrm>
          <a:off x="1789003" y="70613216"/>
          <a:ext cx="2287591" cy="2912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20129</xdr:colOff>
      <xdr:row>756</xdr:row>
      <xdr:rowOff>274712</xdr:rowOff>
    </xdr:from>
    <xdr:to>
      <xdr:col>29</xdr:col>
      <xdr:colOff>117257</xdr:colOff>
      <xdr:row>758</xdr:row>
      <xdr:rowOff>272756</xdr:rowOff>
    </xdr:to>
    <xdr:sp macro="" textlink="">
      <xdr:nvSpPr>
        <xdr:cNvPr id="13" name="テキスト ボックス 12"/>
        <xdr:cNvSpPr txBox="1"/>
      </xdr:nvSpPr>
      <xdr:spPr bwMode="auto">
        <a:xfrm>
          <a:off x="4457658" y="71902712"/>
          <a:ext cx="1509070" cy="6928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海上自衛隊指揮統制・共通基盤システム用器材の借料</a:t>
          </a:r>
        </a:p>
      </xdr:txBody>
    </xdr:sp>
    <xdr:clientData/>
  </xdr:twoCellAnchor>
  <xdr:twoCellAnchor>
    <xdr:from>
      <xdr:col>26</xdr:col>
      <xdr:colOff>89644</xdr:colOff>
      <xdr:row>750</xdr:row>
      <xdr:rowOff>201703</xdr:rowOff>
    </xdr:from>
    <xdr:to>
      <xdr:col>31</xdr:col>
      <xdr:colOff>22412</xdr:colOff>
      <xdr:row>753</xdr:row>
      <xdr:rowOff>257735</xdr:rowOff>
    </xdr:to>
    <xdr:cxnSp macro="">
      <xdr:nvCxnSpPr>
        <xdr:cNvPr id="3" name="カギ線コネクタ 2"/>
        <xdr:cNvCxnSpPr/>
      </xdr:nvCxnSpPr>
      <xdr:spPr>
        <a:xfrm rot="16200000" flipH="1">
          <a:off x="5255556" y="69823850"/>
          <a:ext cx="1098179" cy="941297"/>
        </a:xfrm>
        <a:prstGeom prst="bentConnector3">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89643</xdr:colOff>
      <xdr:row>750</xdr:row>
      <xdr:rowOff>190498</xdr:rowOff>
    </xdr:from>
    <xdr:to>
      <xdr:col>26</xdr:col>
      <xdr:colOff>89645</xdr:colOff>
      <xdr:row>753</xdr:row>
      <xdr:rowOff>280145</xdr:rowOff>
    </xdr:to>
    <xdr:cxnSp macro="">
      <xdr:nvCxnSpPr>
        <xdr:cNvPr id="6" name="カギ線コネクタ 5"/>
        <xdr:cNvCxnSpPr/>
      </xdr:nvCxnSpPr>
      <xdr:spPr>
        <a:xfrm rot="5400000">
          <a:off x="4263836" y="69795835"/>
          <a:ext cx="1131794" cy="1008531"/>
        </a:xfrm>
        <a:prstGeom prst="bentConnector3">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67235</xdr:colOff>
      <xdr:row>753</xdr:row>
      <xdr:rowOff>313762</xdr:rowOff>
    </xdr:from>
    <xdr:to>
      <xdr:col>39</xdr:col>
      <xdr:colOff>145671</xdr:colOff>
      <xdr:row>755</xdr:row>
      <xdr:rowOff>338298</xdr:rowOff>
    </xdr:to>
    <xdr:sp macro="" textlink="">
      <xdr:nvSpPr>
        <xdr:cNvPr id="14" name="正方形/長方形 13"/>
        <xdr:cNvSpPr/>
      </xdr:nvSpPr>
      <xdr:spPr>
        <a:xfrm>
          <a:off x="5715000" y="70899615"/>
          <a:ext cx="2297200" cy="71930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Ｂ．（株）エヌ・ティ・ティ・データ</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１０６百万円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E10" sqref="BE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154</v>
      </c>
      <c r="AT2" s="207"/>
      <c r="AU2" s="207"/>
      <c r="AV2" s="98" t="str">
        <f>IF(AW2="","","-")</f>
        <v/>
      </c>
      <c r="AW2" s="394"/>
      <c r="AX2" s="394"/>
    </row>
    <row r="3" spans="1:50" ht="21" customHeight="1" thickBot="1" x14ac:dyDescent="0.2">
      <c r="A3" s="523" t="s">
        <v>705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493</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764</v>
      </c>
      <c r="AF5" s="720"/>
      <c r="AG5" s="720"/>
      <c r="AH5" s="720"/>
      <c r="AI5" s="720"/>
      <c r="AJ5" s="720"/>
      <c r="AK5" s="720"/>
      <c r="AL5" s="720"/>
      <c r="AM5" s="720"/>
      <c r="AN5" s="720"/>
      <c r="AO5" s="720"/>
      <c r="AP5" s="721"/>
      <c r="AQ5" s="722" t="s">
        <v>805</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海洋政策、ＩＴ戦略</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1473</v>
      </c>
      <c r="Q13" s="164"/>
      <c r="R13" s="164"/>
      <c r="S13" s="164"/>
      <c r="T13" s="164"/>
      <c r="U13" s="164"/>
      <c r="V13" s="165"/>
      <c r="W13" s="163">
        <v>1338</v>
      </c>
      <c r="X13" s="164"/>
      <c r="Y13" s="164"/>
      <c r="Z13" s="164"/>
      <c r="AA13" s="164"/>
      <c r="AB13" s="164"/>
      <c r="AC13" s="165"/>
      <c r="AD13" s="163">
        <v>1940</v>
      </c>
      <c r="AE13" s="164"/>
      <c r="AF13" s="164"/>
      <c r="AG13" s="164"/>
      <c r="AH13" s="164"/>
      <c r="AI13" s="164"/>
      <c r="AJ13" s="165"/>
      <c r="AK13" s="163">
        <v>1483</v>
      </c>
      <c r="AL13" s="164"/>
      <c r="AM13" s="164"/>
      <c r="AN13" s="164"/>
      <c r="AO13" s="164"/>
      <c r="AP13" s="164"/>
      <c r="AQ13" s="165"/>
      <c r="AR13" s="160">
        <v>1483</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t="s">
        <v>800</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1473</v>
      </c>
      <c r="Q18" s="170"/>
      <c r="R18" s="170"/>
      <c r="S18" s="170"/>
      <c r="T18" s="170"/>
      <c r="U18" s="170"/>
      <c r="V18" s="171"/>
      <c r="W18" s="169">
        <f>SUM(W13:AC17)</f>
        <v>1338</v>
      </c>
      <c r="X18" s="170"/>
      <c r="Y18" s="170"/>
      <c r="Z18" s="170"/>
      <c r="AA18" s="170"/>
      <c r="AB18" s="170"/>
      <c r="AC18" s="171"/>
      <c r="AD18" s="169">
        <f>SUM(AD13:AJ17)</f>
        <v>1940</v>
      </c>
      <c r="AE18" s="170"/>
      <c r="AF18" s="170"/>
      <c r="AG18" s="170"/>
      <c r="AH18" s="170"/>
      <c r="AI18" s="170"/>
      <c r="AJ18" s="171"/>
      <c r="AK18" s="169">
        <f>SUM(AK13:AQ17)</f>
        <v>1483</v>
      </c>
      <c r="AL18" s="170"/>
      <c r="AM18" s="170"/>
      <c r="AN18" s="170"/>
      <c r="AO18" s="170"/>
      <c r="AP18" s="170"/>
      <c r="AQ18" s="171"/>
      <c r="AR18" s="169">
        <f>SUM(AR13:AX17)</f>
        <v>1483</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1390</v>
      </c>
      <c r="Q19" s="164"/>
      <c r="R19" s="164"/>
      <c r="S19" s="164"/>
      <c r="T19" s="164"/>
      <c r="U19" s="164"/>
      <c r="V19" s="165"/>
      <c r="W19" s="163">
        <v>1338</v>
      </c>
      <c r="X19" s="164"/>
      <c r="Y19" s="164"/>
      <c r="Z19" s="164"/>
      <c r="AA19" s="164"/>
      <c r="AB19" s="164"/>
      <c r="AC19" s="165"/>
      <c r="AD19" s="163">
        <v>1940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0.94365241004752209</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f>IF(P19=0, "-", SUM(P19)/SUM(P13,P14))</f>
        <v>0.94365241004752209</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1483</v>
      </c>
      <c r="Q23" s="161"/>
      <c r="R23" s="161"/>
      <c r="S23" s="161"/>
      <c r="T23" s="161"/>
      <c r="U23" s="161"/>
      <c r="V23" s="162"/>
      <c r="W23" s="160">
        <v>1483</v>
      </c>
      <c r="X23" s="161"/>
      <c r="Y23" s="161"/>
      <c r="Z23" s="161"/>
      <c r="AA23" s="161"/>
      <c r="AB23" s="161"/>
      <c r="AC23" s="162"/>
      <c r="AD23" s="149" t="s">
        <v>407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766</v>
      </c>
      <c r="H24" s="136"/>
      <c r="I24" s="136"/>
      <c r="J24" s="136"/>
      <c r="K24" s="136"/>
      <c r="L24" s="136"/>
      <c r="M24" s="136"/>
      <c r="N24" s="136"/>
      <c r="O24" s="137"/>
      <c r="P24" s="163" t="s">
        <v>766</v>
      </c>
      <c r="Q24" s="164"/>
      <c r="R24" s="164"/>
      <c r="S24" s="164"/>
      <c r="T24" s="164"/>
      <c r="U24" s="164"/>
      <c r="V24" s="165"/>
      <c r="W24" s="163" t="s">
        <v>766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766</v>
      </c>
      <c r="H25" s="136"/>
      <c r="I25" s="136"/>
      <c r="J25" s="136"/>
      <c r="K25" s="136"/>
      <c r="L25" s="136"/>
      <c r="M25" s="136"/>
      <c r="N25" s="136"/>
      <c r="O25" s="137"/>
      <c r="P25" s="163" t="s">
        <v>766</v>
      </c>
      <c r="Q25" s="164"/>
      <c r="R25" s="164"/>
      <c r="S25" s="164"/>
      <c r="T25" s="164"/>
      <c r="U25" s="164"/>
      <c r="V25" s="165"/>
      <c r="W25" s="163" t="s">
        <v>766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766</v>
      </c>
      <c r="H26" s="136"/>
      <c r="I26" s="136"/>
      <c r="J26" s="136"/>
      <c r="K26" s="136"/>
      <c r="L26" s="136"/>
      <c r="M26" s="136"/>
      <c r="N26" s="136"/>
      <c r="O26" s="137"/>
      <c r="P26" s="163" t="s">
        <v>766</v>
      </c>
      <c r="Q26" s="164"/>
      <c r="R26" s="164"/>
      <c r="S26" s="164"/>
      <c r="T26" s="164"/>
      <c r="U26" s="164"/>
      <c r="V26" s="165"/>
      <c r="W26" s="163" t="s">
        <v>766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766</v>
      </c>
      <c r="H27" s="136"/>
      <c r="I27" s="136"/>
      <c r="J27" s="136"/>
      <c r="K27" s="136"/>
      <c r="L27" s="136"/>
      <c r="M27" s="136"/>
      <c r="N27" s="136"/>
      <c r="O27" s="137"/>
      <c r="P27" s="163" t="s">
        <v>766</v>
      </c>
      <c r="Q27" s="164"/>
      <c r="R27" s="164"/>
      <c r="S27" s="164"/>
      <c r="T27" s="164"/>
      <c r="U27" s="164"/>
      <c r="V27" s="165"/>
      <c r="W27" s="163" t="s">
        <v>766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1483</v>
      </c>
      <c r="Q29" s="164"/>
      <c r="R29" s="164"/>
      <c r="S29" s="164"/>
      <c r="T29" s="164"/>
      <c r="U29" s="164"/>
      <c r="V29" s="165"/>
      <c r="W29" s="211">
        <f>AR13</f>
        <v>1483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766</v>
      </c>
      <c r="AV31" s="271"/>
      <c r="AW31" s="375" t="s">
        <v>179</v>
      </c>
      <c r="AX31" s="376"/>
    </row>
    <row r="32" spans="1:50" ht="23.25" customHeight="1" x14ac:dyDescent="0.15">
      <c r="A32" s="515"/>
      <c r="B32" s="513"/>
      <c r="C32" s="513"/>
      <c r="D32" s="513"/>
      <c r="E32" s="513"/>
      <c r="F32" s="514"/>
      <c r="G32" s="540" t="s">
        <v>724</v>
      </c>
      <c r="H32" s="541"/>
      <c r="I32" s="541"/>
      <c r="J32" s="541"/>
      <c r="K32" s="541"/>
      <c r="L32" s="541"/>
      <c r="M32" s="541"/>
      <c r="N32" s="541"/>
      <c r="O32" s="542"/>
      <c r="P32" s="191" t="s">
        <v>725</v>
      </c>
      <c r="Q32" s="191"/>
      <c r="R32" s="191"/>
      <c r="S32" s="191"/>
      <c r="T32" s="191"/>
      <c r="U32" s="191"/>
      <c r="V32" s="191"/>
      <c r="W32" s="191"/>
      <c r="X32" s="233"/>
      <c r="Y32" s="339" t="s">
        <v>12</v>
      </c>
      <c r="Z32" s="549"/>
      <c r="AA32" s="550"/>
      <c r="AB32" s="551" t="s">
        <v>726</v>
      </c>
      <c r="AC32" s="551"/>
      <c r="AD32" s="551"/>
      <c r="AE32" s="363">
        <v>365</v>
      </c>
      <c r="AF32" s="364"/>
      <c r="AG32" s="364"/>
      <c r="AH32" s="364"/>
      <c r="AI32" s="363">
        <v>366</v>
      </c>
      <c r="AJ32" s="364"/>
      <c r="AK32" s="364"/>
      <c r="AL32" s="364"/>
      <c r="AM32" s="363">
        <v>365</v>
      </c>
      <c r="AN32" s="364"/>
      <c r="AO32" s="364"/>
      <c r="AP32" s="364"/>
      <c r="AQ32" s="166" t="s">
        <v>722</v>
      </c>
      <c r="AR32" s="167"/>
      <c r="AS32" s="167"/>
      <c r="AT32" s="168"/>
      <c r="AU32" s="364" t="s">
        <v>722</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726</v>
      </c>
      <c r="AC33" s="522"/>
      <c r="AD33" s="522"/>
      <c r="AE33" s="363">
        <v>365</v>
      </c>
      <c r="AF33" s="364"/>
      <c r="AG33" s="364"/>
      <c r="AH33" s="364"/>
      <c r="AI33" s="363">
        <v>366</v>
      </c>
      <c r="AJ33" s="364"/>
      <c r="AK33" s="364"/>
      <c r="AL33" s="364"/>
      <c r="AM33" s="363">
        <v>365</v>
      </c>
      <c r="AN33" s="364"/>
      <c r="AO33" s="364"/>
      <c r="AP33" s="364"/>
      <c r="AQ33" s="166">
        <v>365</v>
      </c>
      <c r="AR33" s="167"/>
      <c r="AS33" s="167"/>
      <c r="AT33" s="168"/>
      <c r="AU33" s="364" t="s">
        <v>722</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722</v>
      </c>
      <c r="AR34" s="167"/>
      <c r="AS34" s="167"/>
      <c r="AT34" s="168"/>
      <c r="AU34" s="364" t="s">
        <v>722</v>
      </c>
      <c r="AV34" s="364"/>
      <c r="AW34" s="364"/>
      <c r="AX34" s="365"/>
    </row>
    <row r="35" spans="1:51" ht="23.25" customHeight="1" x14ac:dyDescent="0.15">
      <c r="A35" s="896" t="s">
        <v>381</v>
      </c>
      <c r="B35" s="897"/>
      <c r="C35" s="897"/>
      <c r="D35" s="897"/>
      <c r="E35" s="897"/>
      <c r="F35" s="898"/>
      <c r="G35" s="902" t="s">
        <v>727</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1.2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10.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15">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1.2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5" t="s">
        <v>418</v>
      </c>
      <c r="AR100" s="926"/>
      <c r="AS100" s="926"/>
      <c r="AT100" s="927"/>
      <c r="AU100" s="925" t="s">
        <v>544</v>
      </c>
      <c r="AV100" s="926"/>
      <c r="AW100" s="926"/>
      <c r="AX100" s="928"/>
    </row>
    <row r="101" spans="1:60" ht="23.25" customHeight="1" x14ac:dyDescent="0.15">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729</v>
      </c>
      <c r="AC101" s="551"/>
      <c r="AD101" s="551"/>
      <c r="AE101" s="358">
        <v>1</v>
      </c>
      <c r="AF101" s="358"/>
      <c r="AG101" s="358"/>
      <c r="AH101" s="358"/>
      <c r="AI101" s="358">
        <v>1</v>
      </c>
      <c r="AJ101" s="358"/>
      <c r="AK101" s="358"/>
      <c r="AL101" s="358"/>
      <c r="AM101" s="358">
        <v>1</v>
      </c>
      <c r="AN101" s="358"/>
      <c r="AO101" s="358"/>
      <c r="AP101" s="358"/>
      <c r="AQ101" s="358" t="s">
        <v>722</v>
      </c>
      <c r="AR101" s="358"/>
      <c r="AS101" s="358"/>
      <c r="AT101" s="358"/>
      <c r="AU101" s="363" t="s">
        <v>722</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729</v>
      </c>
      <c r="AC102" s="551"/>
      <c r="AD102" s="551"/>
      <c r="AE102" s="358">
        <v>1</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9"/>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7.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1390</v>
      </c>
      <c r="AF116" s="358"/>
      <c r="AG116" s="358"/>
      <c r="AH116" s="358"/>
      <c r="AI116" s="358">
        <v>1338</v>
      </c>
      <c r="AJ116" s="358"/>
      <c r="AK116" s="358"/>
      <c r="AL116" s="358"/>
      <c r="AM116" s="358">
        <v>1940</v>
      </c>
      <c r="AN116" s="358"/>
      <c r="AO116" s="358"/>
      <c r="AP116" s="358"/>
      <c r="AQ116" s="363">
        <v>1483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735</v>
      </c>
      <c r="AN117" s="306"/>
      <c r="AO117" s="306"/>
      <c r="AP117" s="306"/>
      <c r="AQ117" s="306" t="s">
        <v>761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12.7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762</v>
      </c>
      <c r="AR133" s="271"/>
      <c r="AS133" s="179" t="s">
        <v>233</v>
      </c>
      <c r="AT133" s="202"/>
      <c r="AU133" s="178" t="s">
        <v>762</v>
      </c>
      <c r="AV133" s="178"/>
      <c r="AW133" s="179" t="s">
        <v>179</v>
      </c>
      <c r="AX133" s="180"/>
      <c r="AY133">
        <f>$AY$132</f>
        <v>1</v>
      </c>
    </row>
    <row r="134" spans="1:51" ht="39.75" hidden="1" customHeight="1" x14ac:dyDescent="0.15">
      <c r="A134" s="993"/>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762</v>
      </c>
      <c r="AC134" s="224"/>
      <c r="AD134" s="224"/>
      <c r="AE134" s="266" t="s">
        <v>762</v>
      </c>
      <c r="AF134" s="167"/>
      <c r="AG134" s="167"/>
      <c r="AH134" s="167"/>
      <c r="AI134" s="266" t="s">
        <v>762</v>
      </c>
      <c r="AJ134" s="167"/>
      <c r="AK134" s="167"/>
      <c r="AL134" s="167"/>
      <c r="AM134" s="266" t="s">
        <v>762</v>
      </c>
      <c r="AN134" s="167"/>
      <c r="AO134" s="167"/>
      <c r="AP134" s="167"/>
      <c r="AQ134" s="266" t="s">
        <v>762</v>
      </c>
      <c r="AR134" s="167"/>
      <c r="AS134" s="167"/>
      <c r="AT134" s="167"/>
      <c r="AU134" s="266" t="s">
        <v>762</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762</v>
      </c>
      <c r="AC135" s="175"/>
      <c r="AD135" s="175"/>
      <c r="AE135" s="266" t="s">
        <v>762</v>
      </c>
      <c r="AF135" s="167"/>
      <c r="AG135" s="167"/>
      <c r="AH135" s="167"/>
      <c r="AI135" s="266" t="s">
        <v>762</v>
      </c>
      <c r="AJ135" s="167"/>
      <c r="AK135" s="167"/>
      <c r="AL135" s="167"/>
      <c r="AM135" s="266" t="s">
        <v>762</v>
      </c>
      <c r="AN135" s="167"/>
      <c r="AO135" s="167"/>
      <c r="AP135" s="167"/>
      <c r="AQ135" s="266" t="s">
        <v>762</v>
      </c>
      <c r="AR135" s="167"/>
      <c r="AS135" s="167"/>
      <c r="AT135" s="167"/>
      <c r="AU135" s="266" t="s">
        <v>762</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2"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800</v>
      </c>
      <c r="AR149" s="271"/>
      <c r="AS149" s="179" t="s">
        <v>233</v>
      </c>
      <c r="AT149" s="202"/>
      <c r="AU149" s="178" t="s">
        <v>800</v>
      </c>
      <c r="AV149" s="178"/>
      <c r="AW149" s="179" t="s">
        <v>179</v>
      </c>
      <c r="AX149" s="180"/>
      <c r="AY149">
        <f>$AY$148</f>
        <v>1</v>
      </c>
    </row>
    <row r="150" spans="1:51" ht="39.75" customHeight="1" x14ac:dyDescent="0.15">
      <c r="A150" s="993"/>
      <c r="B150" s="253"/>
      <c r="C150" s="252"/>
      <c r="D150" s="253"/>
      <c r="E150" s="252"/>
      <c r="F150" s="314"/>
      <c r="G150" s="232" t="s">
        <v>800</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800</v>
      </c>
      <c r="AC150" s="224"/>
      <c r="AD150" s="224"/>
      <c r="AE150" s="266" t="s">
        <v>800</v>
      </c>
      <c r="AF150" s="167"/>
      <c r="AG150" s="167"/>
      <c r="AH150" s="167"/>
      <c r="AI150" s="266" t="s">
        <v>800</v>
      </c>
      <c r="AJ150" s="167"/>
      <c r="AK150" s="167"/>
      <c r="AL150" s="167"/>
      <c r="AM150" s="266" t="s">
        <v>800</v>
      </c>
      <c r="AN150" s="167"/>
      <c r="AO150" s="167"/>
      <c r="AP150" s="167"/>
      <c r="AQ150" s="266" t="s">
        <v>800</v>
      </c>
      <c r="AR150" s="167"/>
      <c r="AS150" s="167"/>
      <c r="AT150" s="167"/>
      <c r="AU150" s="266" t="s">
        <v>800</v>
      </c>
      <c r="AV150" s="167"/>
      <c r="AW150" s="167"/>
      <c r="AX150" s="208"/>
      <c r="AY150">
        <f t="shared" ref="AY150:AY151" si="17">$AY$148</f>
        <v>1</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800</v>
      </c>
      <c r="AC151" s="175"/>
      <c r="AD151" s="175"/>
      <c r="AE151" s="266" t="s">
        <v>800</v>
      </c>
      <c r="AF151" s="167"/>
      <c r="AG151" s="167"/>
      <c r="AH151" s="167"/>
      <c r="AI151" s="266" t="s">
        <v>800</v>
      </c>
      <c r="AJ151" s="167"/>
      <c r="AK151" s="167"/>
      <c r="AL151" s="167"/>
      <c r="AM151" s="266" t="s">
        <v>800</v>
      </c>
      <c r="AN151" s="167"/>
      <c r="AO151" s="167"/>
      <c r="AP151" s="167"/>
      <c r="AQ151" s="266" t="s">
        <v>800</v>
      </c>
      <c r="AR151" s="167"/>
      <c r="AS151" s="167"/>
      <c r="AT151" s="167"/>
      <c r="AU151" s="266" t="s">
        <v>800</v>
      </c>
      <c r="AV151" s="167"/>
      <c r="AW151" s="167"/>
      <c r="AX151" s="208"/>
      <c r="AY151">
        <f t="shared" si="17"/>
        <v>1</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20"/>
      <c r="AB154" s="256" t="s">
        <v>740</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01" customHeight="1" x14ac:dyDescent="0.15">
      <c r="A157" s="993"/>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1"/>
      <c r="AB157" s="258"/>
      <c r="AC157" s="259"/>
      <c r="AD157" s="259"/>
      <c r="AE157" s="190" t="s">
        <v>767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19.7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11.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15" hidden="1" customHeight="1" x14ac:dyDescent="0.15">
      <c r="A176" s="993"/>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3"/>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customHeight="1" x14ac:dyDescent="0.15">
      <c r="A190" s="993"/>
      <c r="B190" s="253"/>
      <c r="C190" s="252"/>
      <c r="D190" s="253"/>
      <c r="E190" s="308" t="s">
        <v>265</v>
      </c>
      <c r="F190" s="309"/>
      <c r="G190" s="310" t="s">
        <v>741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3"/>
      <c r="B191" s="253"/>
      <c r="C191" s="252"/>
      <c r="D191" s="253"/>
      <c r="E191" s="239" t="s">
        <v>264</v>
      </c>
      <c r="F191" s="240"/>
      <c r="G191" s="237" t="s">
        <v>742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762</v>
      </c>
      <c r="AR193" s="271"/>
      <c r="AS193" s="179" t="s">
        <v>233</v>
      </c>
      <c r="AT193" s="202"/>
      <c r="AU193" s="178" t="s">
        <v>762</v>
      </c>
      <c r="AV193" s="178"/>
      <c r="AW193" s="179" t="s">
        <v>179</v>
      </c>
      <c r="AX193" s="180"/>
      <c r="AY193">
        <f>$AY$192</f>
        <v>1</v>
      </c>
    </row>
    <row r="194" spans="1:51" ht="39.75" hidden="1" customHeight="1" x14ac:dyDescent="0.15">
      <c r="A194" s="993"/>
      <c r="B194" s="253"/>
      <c r="C194" s="252"/>
      <c r="D194" s="253"/>
      <c r="E194" s="252"/>
      <c r="F194" s="314"/>
      <c r="G194" s="232" t="s">
        <v>722</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722</v>
      </c>
      <c r="AC194" s="224"/>
      <c r="AD194" s="224"/>
      <c r="AE194" s="266" t="s">
        <v>722</v>
      </c>
      <c r="AF194" s="167"/>
      <c r="AG194" s="167"/>
      <c r="AH194" s="167"/>
      <c r="AI194" s="266" t="s">
        <v>722</v>
      </c>
      <c r="AJ194" s="167"/>
      <c r="AK194" s="167"/>
      <c r="AL194" s="167"/>
      <c r="AM194" s="266" t="s">
        <v>722</v>
      </c>
      <c r="AN194" s="167"/>
      <c r="AO194" s="167"/>
      <c r="AP194" s="167"/>
      <c r="AQ194" s="266" t="s">
        <v>722</v>
      </c>
      <c r="AR194" s="167"/>
      <c r="AS194" s="167"/>
      <c r="AT194" s="167"/>
      <c r="AU194" s="266" t="s">
        <v>722</v>
      </c>
      <c r="AV194" s="167"/>
      <c r="AW194" s="167"/>
      <c r="AX194" s="208"/>
      <c r="AY194">
        <f t="shared" ref="AY194:AY195" si="23">$AY$192</f>
        <v>1</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722</v>
      </c>
      <c r="AC195" s="175"/>
      <c r="AD195" s="175"/>
      <c r="AE195" s="266" t="s">
        <v>722</v>
      </c>
      <c r="AF195" s="167"/>
      <c r="AG195" s="167"/>
      <c r="AH195" s="167"/>
      <c r="AI195" s="266" t="s">
        <v>722</v>
      </c>
      <c r="AJ195" s="167"/>
      <c r="AK195" s="167"/>
      <c r="AL195" s="167"/>
      <c r="AM195" s="266" t="s">
        <v>722</v>
      </c>
      <c r="AN195" s="167"/>
      <c r="AO195" s="167"/>
      <c r="AP195" s="167"/>
      <c r="AQ195" s="266" t="s">
        <v>722</v>
      </c>
      <c r="AR195" s="167"/>
      <c r="AS195" s="167"/>
      <c r="AT195" s="167"/>
      <c r="AU195" s="266" t="s">
        <v>722</v>
      </c>
      <c r="AV195" s="167"/>
      <c r="AW195" s="167"/>
      <c r="AX195" s="208"/>
      <c r="AY195">
        <f t="shared" si="23"/>
        <v>1</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20.2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800</v>
      </c>
      <c r="AR209" s="271"/>
      <c r="AS209" s="179" t="s">
        <v>233</v>
      </c>
      <c r="AT209" s="202"/>
      <c r="AU209" s="178" t="s">
        <v>800</v>
      </c>
      <c r="AV209" s="178"/>
      <c r="AW209" s="179" t="s">
        <v>179</v>
      </c>
      <c r="AX209" s="180"/>
      <c r="AY209">
        <f>$AY$208</f>
        <v>1</v>
      </c>
    </row>
    <row r="210" spans="1:51" ht="39.75" customHeight="1" x14ac:dyDescent="0.15">
      <c r="A210" s="993"/>
      <c r="B210" s="253"/>
      <c r="C210" s="252"/>
      <c r="D210" s="253"/>
      <c r="E210" s="252"/>
      <c r="F210" s="314"/>
      <c r="G210" s="232" t="s">
        <v>800</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800</v>
      </c>
      <c r="AC210" s="224"/>
      <c r="AD210" s="224"/>
      <c r="AE210" s="266" t="s">
        <v>800</v>
      </c>
      <c r="AF210" s="167"/>
      <c r="AG210" s="167"/>
      <c r="AH210" s="167"/>
      <c r="AI210" s="266" t="s">
        <v>800</v>
      </c>
      <c r="AJ210" s="167"/>
      <c r="AK210" s="167"/>
      <c r="AL210" s="167"/>
      <c r="AM210" s="266" t="s">
        <v>800</v>
      </c>
      <c r="AN210" s="167"/>
      <c r="AO210" s="167"/>
      <c r="AP210" s="167"/>
      <c r="AQ210" s="266" t="s">
        <v>800</v>
      </c>
      <c r="AR210" s="167"/>
      <c r="AS210" s="167"/>
      <c r="AT210" s="167"/>
      <c r="AU210" s="266" t="s">
        <v>800</v>
      </c>
      <c r="AV210" s="167"/>
      <c r="AW210" s="167"/>
      <c r="AX210" s="208"/>
      <c r="AY210">
        <f t="shared" ref="AY210:AY211" si="27">$AY$208</f>
        <v>1</v>
      </c>
    </row>
    <row r="211" spans="1:51" ht="39.75"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800</v>
      </c>
      <c r="AC211" s="175"/>
      <c r="AD211" s="175"/>
      <c r="AE211" s="266" t="s">
        <v>800</v>
      </c>
      <c r="AF211" s="167"/>
      <c r="AG211" s="167"/>
      <c r="AH211" s="167"/>
      <c r="AI211" s="266" t="s">
        <v>800</v>
      </c>
      <c r="AJ211" s="167"/>
      <c r="AK211" s="167"/>
      <c r="AL211" s="167"/>
      <c r="AM211" s="266" t="s">
        <v>800</v>
      </c>
      <c r="AN211" s="167"/>
      <c r="AO211" s="167"/>
      <c r="AP211" s="167"/>
      <c r="AQ211" s="266" t="s">
        <v>800</v>
      </c>
      <c r="AR211" s="167"/>
      <c r="AS211" s="167"/>
      <c r="AT211" s="167"/>
      <c r="AU211" s="266" t="s">
        <v>800</v>
      </c>
      <c r="AV211" s="167"/>
      <c r="AW211" s="167"/>
      <c r="AX211" s="208"/>
      <c r="AY211">
        <f t="shared" si="27"/>
        <v>1</v>
      </c>
    </row>
    <row r="212" spans="1:51" ht="22.5"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3"/>
      <c r="B214" s="253"/>
      <c r="C214" s="252"/>
      <c r="D214" s="253"/>
      <c r="E214" s="252"/>
      <c r="F214" s="314"/>
      <c r="G214" s="232" t="s">
        <v>743</v>
      </c>
      <c r="H214" s="191"/>
      <c r="I214" s="191"/>
      <c r="J214" s="191"/>
      <c r="K214" s="191"/>
      <c r="L214" s="191"/>
      <c r="M214" s="191"/>
      <c r="N214" s="191"/>
      <c r="O214" s="191"/>
      <c r="P214" s="233"/>
      <c r="Q214" s="980" t="s">
        <v>744</v>
      </c>
      <c r="R214" s="981"/>
      <c r="S214" s="981"/>
      <c r="T214" s="981"/>
      <c r="U214" s="981"/>
      <c r="V214" s="981"/>
      <c r="W214" s="981"/>
      <c r="X214" s="981"/>
      <c r="Y214" s="981"/>
      <c r="Z214" s="981"/>
      <c r="AA214" s="982"/>
      <c r="AB214" s="256" t="s">
        <v>745</v>
      </c>
      <c r="AC214" s="257"/>
      <c r="AD214" s="257"/>
      <c r="AE214" s="262" t="s">
        <v>722</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71.25"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t="s">
        <v>768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70.5"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11.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12.7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3"/>
      <c r="B248" s="253"/>
      <c r="C248" s="252"/>
      <c r="D248" s="253"/>
      <c r="E248" s="190" t="s">
        <v>720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3"/>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1</v>
      </c>
    </row>
    <row r="250" spans="1:51" ht="45" customHeight="1" x14ac:dyDescent="0.15">
      <c r="A250" s="993"/>
      <c r="B250" s="253"/>
      <c r="C250" s="252"/>
      <c r="D250" s="253"/>
      <c r="E250" s="308" t="s">
        <v>265</v>
      </c>
      <c r="F250" s="309"/>
      <c r="G250" s="310" t="s">
        <v>746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3"/>
      <c r="B251" s="253"/>
      <c r="C251" s="252"/>
      <c r="D251" s="253"/>
      <c r="E251" s="239" t="s">
        <v>264</v>
      </c>
      <c r="F251" s="240"/>
      <c r="G251" s="237" t="s">
        <v>747</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762</v>
      </c>
      <c r="AR253" s="271"/>
      <c r="AS253" s="179" t="s">
        <v>233</v>
      </c>
      <c r="AT253" s="202"/>
      <c r="AU253" s="178" t="s">
        <v>762</v>
      </c>
      <c r="AV253" s="178"/>
      <c r="AW253" s="179" t="s">
        <v>179</v>
      </c>
      <c r="AX253" s="180"/>
      <c r="AY253">
        <f>$AY$252</f>
        <v>1</v>
      </c>
    </row>
    <row r="254" spans="1:51" ht="39.75" hidden="1" customHeight="1" x14ac:dyDescent="0.15">
      <c r="A254" s="993"/>
      <c r="B254" s="253"/>
      <c r="C254" s="252"/>
      <c r="D254" s="253"/>
      <c r="E254" s="252"/>
      <c r="F254" s="314"/>
      <c r="G254" s="232" t="s">
        <v>722</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722</v>
      </c>
      <c r="AC254" s="224"/>
      <c r="AD254" s="224"/>
      <c r="AE254" s="266" t="s">
        <v>722</v>
      </c>
      <c r="AF254" s="167"/>
      <c r="AG254" s="167"/>
      <c r="AH254" s="167"/>
      <c r="AI254" s="266" t="s">
        <v>722</v>
      </c>
      <c r="AJ254" s="167"/>
      <c r="AK254" s="167"/>
      <c r="AL254" s="167"/>
      <c r="AM254" s="266" t="s">
        <v>722</v>
      </c>
      <c r="AN254" s="167"/>
      <c r="AO254" s="167"/>
      <c r="AP254" s="167"/>
      <c r="AQ254" s="266" t="s">
        <v>722</v>
      </c>
      <c r="AR254" s="167"/>
      <c r="AS254" s="167"/>
      <c r="AT254" s="167"/>
      <c r="AU254" s="266" t="s">
        <v>722</v>
      </c>
      <c r="AV254" s="167"/>
      <c r="AW254" s="167"/>
      <c r="AX254" s="208"/>
      <c r="AY254">
        <f t="shared" ref="AY254:AY255" si="33">$AY$252</f>
        <v>1</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722</v>
      </c>
      <c r="AC255" s="175"/>
      <c r="AD255" s="175"/>
      <c r="AE255" s="266" t="s">
        <v>722</v>
      </c>
      <c r="AF255" s="167"/>
      <c r="AG255" s="167"/>
      <c r="AH255" s="167"/>
      <c r="AI255" s="266" t="s">
        <v>722</v>
      </c>
      <c r="AJ255" s="167"/>
      <c r="AK255" s="167"/>
      <c r="AL255" s="167"/>
      <c r="AM255" s="266" t="s">
        <v>722</v>
      </c>
      <c r="AN255" s="167"/>
      <c r="AO255" s="167"/>
      <c r="AP255" s="167"/>
      <c r="AQ255" s="266" t="s">
        <v>722</v>
      </c>
      <c r="AR255" s="167"/>
      <c r="AS255" s="167"/>
      <c r="AT255" s="167"/>
      <c r="AU255" s="266" t="s">
        <v>722</v>
      </c>
      <c r="AV255" s="167"/>
      <c r="AW255" s="167"/>
      <c r="AX255" s="208"/>
      <c r="AY255">
        <f t="shared" si="33"/>
        <v>1</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14.2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16.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1</v>
      </c>
    </row>
    <row r="269" spans="1:51" ht="18.75"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800</v>
      </c>
      <c r="AR269" s="271"/>
      <c r="AS269" s="179" t="s">
        <v>233</v>
      </c>
      <c r="AT269" s="202"/>
      <c r="AU269" s="178" t="s">
        <v>800</v>
      </c>
      <c r="AV269" s="178"/>
      <c r="AW269" s="179" t="s">
        <v>179</v>
      </c>
      <c r="AX269" s="180"/>
      <c r="AY269">
        <f>$AY$268</f>
        <v>1</v>
      </c>
    </row>
    <row r="270" spans="1:51" ht="39.75" customHeight="1" x14ac:dyDescent="0.15">
      <c r="A270" s="993"/>
      <c r="B270" s="253"/>
      <c r="C270" s="252"/>
      <c r="D270" s="253"/>
      <c r="E270" s="252"/>
      <c r="F270" s="314"/>
      <c r="G270" s="232" t="s">
        <v>800</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800</v>
      </c>
      <c r="AC270" s="224"/>
      <c r="AD270" s="224"/>
      <c r="AE270" s="266" t="s">
        <v>800</v>
      </c>
      <c r="AF270" s="167"/>
      <c r="AG270" s="167"/>
      <c r="AH270" s="167"/>
      <c r="AI270" s="266" t="s">
        <v>800</v>
      </c>
      <c r="AJ270" s="167"/>
      <c r="AK270" s="167"/>
      <c r="AL270" s="167"/>
      <c r="AM270" s="266" t="s">
        <v>800</v>
      </c>
      <c r="AN270" s="167"/>
      <c r="AO270" s="167"/>
      <c r="AP270" s="167"/>
      <c r="AQ270" s="266" t="s">
        <v>800</v>
      </c>
      <c r="AR270" s="167"/>
      <c r="AS270" s="167"/>
      <c r="AT270" s="167"/>
      <c r="AU270" s="266" t="s">
        <v>800</v>
      </c>
      <c r="AV270" s="167"/>
      <c r="AW270" s="167"/>
      <c r="AX270" s="208"/>
      <c r="AY270">
        <f t="shared" ref="AY270:AY271" si="37">$AY$268</f>
        <v>1</v>
      </c>
    </row>
    <row r="271" spans="1:51" ht="39.75"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t="s">
        <v>800</v>
      </c>
      <c r="AC271" s="175"/>
      <c r="AD271" s="175"/>
      <c r="AE271" s="266" t="s">
        <v>800</v>
      </c>
      <c r="AF271" s="167"/>
      <c r="AG271" s="167"/>
      <c r="AH271" s="167"/>
      <c r="AI271" s="266" t="s">
        <v>800</v>
      </c>
      <c r="AJ271" s="167"/>
      <c r="AK271" s="167"/>
      <c r="AL271" s="167"/>
      <c r="AM271" s="266" t="s">
        <v>800</v>
      </c>
      <c r="AN271" s="167"/>
      <c r="AO271" s="167"/>
      <c r="AP271" s="167"/>
      <c r="AQ271" s="266" t="s">
        <v>800</v>
      </c>
      <c r="AR271" s="167"/>
      <c r="AS271" s="167"/>
      <c r="AT271" s="167"/>
      <c r="AU271" s="266" t="s">
        <v>800</v>
      </c>
      <c r="AV271" s="167"/>
      <c r="AW271" s="167"/>
      <c r="AX271" s="208"/>
      <c r="AY271">
        <f t="shared" si="37"/>
        <v>1</v>
      </c>
    </row>
    <row r="272" spans="1:51" ht="22.5"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1</v>
      </c>
    </row>
    <row r="273" spans="1:51" ht="22.5"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3"/>
      <c r="B274" s="253"/>
      <c r="C274" s="252"/>
      <c r="D274" s="253"/>
      <c r="E274" s="252"/>
      <c r="F274" s="314"/>
      <c r="G274" s="232" t="s">
        <v>748</v>
      </c>
      <c r="H274" s="191"/>
      <c r="I274" s="191"/>
      <c r="J274" s="191"/>
      <c r="K274" s="191"/>
      <c r="L274" s="191"/>
      <c r="M274" s="191"/>
      <c r="N274" s="191"/>
      <c r="O274" s="191"/>
      <c r="P274" s="233"/>
      <c r="Q274" s="980" t="s">
        <v>739</v>
      </c>
      <c r="R274" s="981"/>
      <c r="S274" s="981"/>
      <c r="T274" s="981"/>
      <c r="U274" s="981"/>
      <c r="V274" s="981"/>
      <c r="W274" s="981"/>
      <c r="X274" s="981"/>
      <c r="Y274" s="981"/>
      <c r="Z274" s="981"/>
      <c r="AA274" s="982"/>
      <c r="AB274" s="256" t="s">
        <v>740</v>
      </c>
      <c r="AC274" s="257"/>
      <c r="AD274" s="257"/>
      <c r="AE274" s="262" t="s">
        <v>722</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2.75"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t="s">
        <v>769</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197.25"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9.7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3"/>
      <c r="B308" s="253"/>
      <c r="C308" s="252"/>
      <c r="D308" s="253"/>
      <c r="E308" s="190" t="s">
        <v>720</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18"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18.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13.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10.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12.7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13.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12"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1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15.7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12"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15.7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0.75"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674</v>
      </c>
      <c r="D430" s="251"/>
      <c r="E430" s="239" t="s">
        <v>400</v>
      </c>
      <c r="F430" s="448"/>
      <c r="G430" s="241" t="s">
        <v>252</v>
      </c>
      <c r="H430" s="188"/>
      <c r="I430" s="188"/>
      <c r="J430" s="242" t="s">
        <v>402</v>
      </c>
      <c r="K430" s="243"/>
      <c r="L430" s="243"/>
      <c r="M430" s="243"/>
      <c r="N430" s="243"/>
      <c r="O430" s="243"/>
      <c r="P430" s="243"/>
      <c r="Q430" s="243"/>
      <c r="R430" s="243"/>
      <c r="S430" s="243"/>
      <c r="T430" s="244"/>
      <c r="U430" s="245" t="s">
        <v>749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763</v>
      </c>
      <c r="AR432" s="178"/>
      <c r="AS432" s="179" t="s">
        <v>233</v>
      </c>
      <c r="AT432" s="202"/>
      <c r="AU432" s="178">
        <v>5</v>
      </c>
      <c r="AV432" s="178"/>
      <c r="AW432" s="179" t="s">
        <v>179</v>
      </c>
      <c r="AX432" s="180"/>
      <c r="AY432">
        <f>$AY$431</f>
        <v>1</v>
      </c>
    </row>
    <row r="433" spans="1:51" ht="53.25" customHeight="1" x14ac:dyDescent="0.15">
      <c r="A433" s="993"/>
      <c r="B433" s="253"/>
      <c r="C433" s="252"/>
      <c r="D433" s="253"/>
      <c r="E433" s="196"/>
      <c r="F433" s="197"/>
      <c r="G433" s="232" t="s">
        <v>795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750</v>
      </c>
      <c r="AC433" s="175"/>
      <c r="AD433" s="175"/>
      <c r="AE433" s="166">
        <v>4159</v>
      </c>
      <c r="AF433" s="167"/>
      <c r="AG433" s="167"/>
      <c r="AH433" s="167"/>
      <c r="AI433" s="166">
        <v>4313</v>
      </c>
      <c r="AJ433" s="167"/>
      <c r="AK433" s="167"/>
      <c r="AL433" s="167"/>
      <c r="AM433" s="166">
        <v>4168</v>
      </c>
      <c r="AN433" s="167"/>
      <c r="AO433" s="167"/>
      <c r="AP433" s="168"/>
      <c r="AQ433" s="166" t="s">
        <v>722</v>
      </c>
      <c r="AR433" s="167"/>
      <c r="AS433" s="167"/>
      <c r="AT433" s="168"/>
      <c r="AU433" s="167" t="s">
        <v>722</v>
      </c>
      <c r="AV433" s="167"/>
      <c r="AW433" s="167"/>
      <c r="AX433" s="208"/>
      <c r="AY433">
        <f t="shared" ref="AY433:AY435" si="63">$AY$431</f>
        <v>1</v>
      </c>
    </row>
    <row r="434" spans="1:51" ht="5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766</v>
      </c>
      <c r="AF434" s="167"/>
      <c r="AG434" s="167"/>
      <c r="AH434" s="168"/>
      <c r="AI434" s="166" t="s">
        <v>766</v>
      </c>
      <c r="AJ434" s="167"/>
      <c r="AK434" s="167"/>
      <c r="AL434" s="167"/>
      <c r="AM434" s="166" t="s">
        <v>766</v>
      </c>
      <c r="AN434" s="167"/>
      <c r="AO434" s="167"/>
      <c r="AP434" s="168"/>
      <c r="AQ434" s="166" t="s">
        <v>722</v>
      </c>
      <c r="AR434" s="167"/>
      <c r="AS434" s="167"/>
      <c r="AT434" s="168"/>
      <c r="AU434" s="167" t="s">
        <v>722</v>
      </c>
      <c r="AV434" s="167"/>
      <c r="AW434" s="167"/>
      <c r="AX434" s="208"/>
      <c r="AY434">
        <f t="shared" si="63"/>
        <v>1</v>
      </c>
    </row>
    <row r="435" spans="1:51" ht="5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766</v>
      </c>
      <c r="AF435" s="167"/>
      <c r="AG435" s="167"/>
      <c r="AH435" s="168"/>
      <c r="AI435" s="166" t="s">
        <v>766</v>
      </c>
      <c r="AJ435" s="167"/>
      <c r="AK435" s="167"/>
      <c r="AL435" s="167"/>
      <c r="AM435" s="166" t="s">
        <v>766</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1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763</v>
      </c>
      <c r="AR457" s="178"/>
      <c r="AS457" s="179" t="s">
        <v>233</v>
      </c>
      <c r="AT457" s="202"/>
      <c r="AU457" s="178">
        <v>5</v>
      </c>
      <c r="AV457" s="178"/>
      <c r="AW457" s="179" t="s">
        <v>179</v>
      </c>
      <c r="AX457" s="180"/>
      <c r="AY457">
        <f>$AY$456</f>
        <v>1</v>
      </c>
    </row>
    <row r="458" spans="1:51" ht="47.25" customHeight="1" x14ac:dyDescent="0.15">
      <c r="A458" s="993"/>
      <c r="B458" s="253"/>
      <c r="C458" s="252"/>
      <c r="D458" s="253"/>
      <c r="E458" s="196"/>
      <c r="F458" s="197"/>
      <c r="G458" s="232" t="s">
        <v>796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750</v>
      </c>
      <c r="AC458" s="175"/>
      <c r="AD458" s="175"/>
      <c r="AE458" s="166">
        <v>4159</v>
      </c>
      <c r="AF458" s="167"/>
      <c r="AG458" s="167"/>
      <c r="AH458" s="167"/>
      <c r="AI458" s="166">
        <v>4313</v>
      </c>
      <c r="AJ458" s="167"/>
      <c r="AK458" s="167"/>
      <c r="AL458" s="167"/>
      <c r="AM458" s="166">
        <v>4168</v>
      </c>
      <c r="AN458" s="167"/>
      <c r="AO458" s="167"/>
      <c r="AP458" s="168"/>
      <c r="AQ458" s="166" t="s">
        <v>766</v>
      </c>
      <c r="AR458" s="167"/>
      <c r="AS458" s="167"/>
      <c r="AT458" s="168"/>
      <c r="AU458" s="167" t="s">
        <v>766</v>
      </c>
      <c r="AV458" s="167"/>
      <c r="AW458" s="167"/>
      <c r="AX458" s="208"/>
      <c r="AY458">
        <f t="shared" ref="AY458:AY460" si="68">$AY$456</f>
        <v>1</v>
      </c>
    </row>
    <row r="459" spans="1:51" ht="47.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766</v>
      </c>
      <c r="AF459" s="167"/>
      <c r="AG459" s="167"/>
      <c r="AH459" s="168"/>
      <c r="AI459" s="166" t="s">
        <v>766</v>
      </c>
      <c r="AJ459" s="167"/>
      <c r="AK459" s="167"/>
      <c r="AL459" s="167"/>
      <c r="AM459" s="166" t="s">
        <v>766</v>
      </c>
      <c r="AN459" s="167"/>
      <c r="AO459" s="167"/>
      <c r="AP459" s="168"/>
      <c r="AQ459" s="166" t="s">
        <v>766</v>
      </c>
      <c r="AR459" s="167"/>
      <c r="AS459" s="167"/>
      <c r="AT459" s="168"/>
      <c r="AU459" s="167" t="s">
        <v>766</v>
      </c>
      <c r="AV459" s="167"/>
      <c r="AW459" s="167"/>
      <c r="AX459" s="208"/>
      <c r="AY459">
        <f t="shared" si="68"/>
        <v>1</v>
      </c>
    </row>
    <row r="460" spans="1:51" ht="47.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766</v>
      </c>
      <c r="AF460" s="167"/>
      <c r="AG460" s="167"/>
      <c r="AH460" s="168"/>
      <c r="AI460" s="166" t="s">
        <v>766</v>
      </c>
      <c r="AJ460" s="167"/>
      <c r="AK460" s="167"/>
      <c r="AL460" s="167"/>
      <c r="AM460" s="166" t="s">
        <v>766</v>
      </c>
      <c r="AN460" s="167"/>
      <c r="AO460" s="167"/>
      <c r="AP460" s="168"/>
      <c r="AQ460" s="166" t="s">
        <v>766</v>
      </c>
      <c r="AR460" s="167"/>
      <c r="AS460" s="167"/>
      <c r="AT460" s="168"/>
      <c r="AU460" s="167" t="s">
        <v>766</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2.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797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12.7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12.7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10.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12"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2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9"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8.2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12"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12.7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2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2"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12.7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5.2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6.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6.7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2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5.2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2.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17.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15.7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3"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717</v>
      </c>
      <c r="AE702" s="895"/>
      <c r="AF702" s="895"/>
      <c r="AG702" s="883" t="s">
        <v>770</v>
      </c>
      <c r="AH702" s="884"/>
      <c r="AI702" s="884"/>
      <c r="AJ702" s="884"/>
      <c r="AK702" s="884"/>
      <c r="AL702" s="884"/>
      <c r="AM702" s="884"/>
      <c r="AN702" s="884"/>
      <c r="AO702" s="884"/>
      <c r="AP702" s="884"/>
      <c r="AQ702" s="884"/>
      <c r="AR702" s="884"/>
      <c r="AS702" s="884"/>
      <c r="AT702" s="884"/>
      <c r="AU702" s="884"/>
      <c r="AV702" s="884"/>
      <c r="AW702" s="884"/>
      <c r="AX702" s="885"/>
    </row>
    <row r="703" spans="1:51"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717</v>
      </c>
      <c r="AE703" s="185"/>
      <c r="AF703" s="185"/>
      <c r="AG703" s="667" t="s">
        <v>771</v>
      </c>
      <c r="AH703" s="668"/>
      <c r="AI703" s="668"/>
      <c r="AJ703" s="668"/>
      <c r="AK703" s="668"/>
      <c r="AL703" s="668"/>
      <c r="AM703" s="668"/>
      <c r="AN703" s="668"/>
      <c r="AO703" s="668"/>
      <c r="AP703" s="668"/>
      <c r="AQ703" s="668"/>
      <c r="AR703" s="668"/>
      <c r="AS703" s="668"/>
      <c r="AT703" s="668"/>
      <c r="AU703" s="668"/>
      <c r="AV703" s="668"/>
      <c r="AW703" s="668"/>
      <c r="AX703" s="669"/>
    </row>
    <row r="704" spans="1:51" ht="63"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717</v>
      </c>
      <c r="AE704" s="586"/>
      <c r="AF704" s="586"/>
      <c r="AG704" s="426" t="s">
        <v>772</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717</v>
      </c>
      <c r="AE705" s="736"/>
      <c r="AF705" s="736"/>
      <c r="AG705" s="190" t="s">
        <v>787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778</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779</v>
      </c>
      <c r="AE707" s="584"/>
      <c r="AF707" s="584"/>
      <c r="AG707" s="426"/>
      <c r="AH707" s="235"/>
      <c r="AI707" s="235"/>
      <c r="AJ707" s="235"/>
      <c r="AK707" s="235"/>
      <c r="AL707" s="235"/>
      <c r="AM707" s="235"/>
      <c r="AN707" s="235"/>
      <c r="AO707" s="235"/>
      <c r="AP707" s="235"/>
      <c r="AQ707" s="235"/>
      <c r="AR707" s="235"/>
      <c r="AS707" s="235"/>
      <c r="AT707" s="235"/>
      <c r="AU707" s="235"/>
      <c r="AV707" s="235"/>
      <c r="AW707" s="235"/>
      <c r="AX707" s="427"/>
    </row>
    <row r="708" spans="1:50" ht="49.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717</v>
      </c>
      <c r="AE708" s="671"/>
      <c r="AF708" s="671"/>
      <c r="AG708" s="526" t="s">
        <v>773</v>
      </c>
      <c r="AH708" s="527"/>
      <c r="AI708" s="527"/>
      <c r="AJ708" s="527"/>
      <c r="AK708" s="527"/>
      <c r="AL708" s="527"/>
      <c r="AM708" s="527"/>
      <c r="AN708" s="527"/>
      <c r="AO708" s="527"/>
      <c r="AP708" s="527"/>
      <c r="AQ708" s="527"/>
      <c r="AR708" s="527"/>
      <c r="AS708" s="527"/>
      <c r="AT708" s="527"/>
      <c r="AU708" s="527"/>
      <c r="AV708" s="527"/>
      <c r="AW708" s="527"/>
      <c r="AX708" s="528"/>
    </row>
    <row r="709" spans="1:50" ht="49.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717</v>
      </c>
      <c r="AE709" s="185"/>
      <c r="AF709" s="185"/>
      <c r="AG709" s="667" t="s">
        <v>788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780</v>
      </c>
      <c r="AE710" s="185"/>
      <c r="AF710" s="185"/>
      <c r="AG710" s="667" t="s">
        <v>765</v>
      </c>
      <c r="AH710" s="668"/>
      <c r="AI710" s="668"/>
      <c r="AJ710" s="668"/>
      <c r="AK710" s="668"/>
      <c r="AL710" s="668"/>
      <c r="AM710" s="668"/>
      <c r="AN710" s="668"/>
      <c r="AO710" s="668"/>
      <c r="AP710" s="668"/>
      <c r="AQ710" s="668"/>
      <c r="AR710" s="668"/>
      <c r="AS710" s="668"/>
      <c r="AT710" s="668"/>
      <c r="AU710" s="668"/>
      <c r="AV710" s="668"/>
      <c r="AW710" s="668"/>
      <c r="AX710" s="669"/>
    </row>
    <row r="711" spans="1:50" ht="58.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717</v>
      </c>
      <c r="AE711" s="185"/>
      <c r="AF711" s="185"/>
      <c r="AG711" s="667" t="s">
        <v>789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780</v>
      </c>
      <c r="AE712" s="586"/>
      <c r="AF712" s="586"/>
      <c r="AG712" s="594" t="s">
        <v>765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780</v>
      </c>
      <c r="AE713" s="185"/>
      <c r="AF713" s="186"/>
      <c r="AG713" s="667" t="s">
        <v>765</v>
      </c>
      <c r="AH713" s="668"/>
      <c r="AI713" s="668"/>
      <c r="AJ713" s="668"/>
      <c r="AK713" s="668"/>
      <c r="AL713" s="668"/>
      <c r="AM713" s="668"/>
      <c r="AN713" s="668"/>
      <c r="AO713" s="668"/>
      <c r="AP713" s="668"/>
      <c r="AQ713" s="668"/>
      <c r="AR713" s="668"/>
      <c r="AS713" s="668"/>
      <c r="AT713" s="668"/>
      <c r="AU713" s="668"/>
      <c r="AV713" s="668"/>
      <c r="AW713" s="668"/>
      <c r="AX713" s="669"/>
    </row>
    <row r="714" spans="1:50" ht="48"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717</v>
      </c>
      <c r="AE714" s="592"/>
      <c r="AF714" s="593"/>
      <c r="AG714" s="692" t="s">
        <v>774</v>
      </c>
      <c r="AH714" s="693"/>
      <c r="AI714" s="693"/>
      <c r="AJ714" s="693"/>
      <c r="AK714" s="693"/>
      <c r="AL714" s="693"/>
      <c r="AM714" s="693"/>
      <c r="AN714" s="693"/>
      <c r="AO714" s="693"/>
      <c r="AP714" s="693"/>
      <c r="AQ714" s="693"/>
      <c r="AR714" s="693"/>
      <c r="AS714" s="693"/>
      <c r="AT714" s="693"/>
      <c r="AU714" s="693"/>
      <c r="AV714" s="693"/>
      <c r="AW714" s="693"/>
      <c r="AX714" s="694"/>
    </row>
    <row r="715" spans="1:50" ht="57.7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717</v>
      </c>
      <c r="AE715" s="671"/>
      <c r="AF715" s="777"/>
      <c r="AG715" s="526" t="s">
        <v>775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780</v>
      </c>
      <c r="AE716" s="759"/>
      <c r="AF716" s="759"/>
      <c r="AG716" s="667" t="s">
        <v>765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717</v>
      </c>
      <c r="AE717" s="185"/>
      <c r="AF717" s="185"/>
      <c r="AG717" s="667" t="s">
        <v>776</v>
      </c>
      <c r="AH717" s="668"/>
      <c r="AI717" s="668"/>
      <c r="AJ717" s="668"/>
      <c r="AK717" s="668"/>
      <c r="AL717" s="668"/>
      <c r="AM717" s="668"/>
      <c r="AN717" s="668"/>
      <c r="AO717" s="668"/>
      <c r="AP717" s="668"/>
      <c r="AQ717" s="668"/>
      <c r="AR717" s="668"/>
      <c r="AS717" s="668"/>
      <c r="AT717" s="668"/>
      <c r="AU717" s="668"/>
      <c r="AV717" s="668"/>
      <c r="AW717" s="668"/>
      <c r="AX717" s="669"/>
    </row>
    <row r="718" spans="1:50" ht="37.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717</v>
      </c>
      <c r="AE718" s="185"/>
      <c r="AF718" s="185"/>
      <c r="AG718" s="193" t="s">
        <v>777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780</v>
      </c>
      <c r="AE719" s="671"/>
      <c r="AF719" s="671"/>
      <c r="AG719" s="190" t="s">
        <v>800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64.25" customHeight="1" x14ac:dyDescent="0.15">
      <c r="A726" s="621" t="s">
        <v>48</v>
      </c>
      <c r="B726" s="622"/>
      <c r="C726" s="443" t="s">
        <v>53</v>
      </c>
      <c r="D726" s="581"/>
      <c r="E726" s="581"/>
      <c r="F726" s="582"/>
      <c r="G726" s="797" t="s">
        <v>801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802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798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3" t="s">
        <v>799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803</v>
      </c>
      <c r="B733" s="619"/>
      <c r="C733" s="619"/>
      <c r="D733" s="619"/>
      <c r="E733" s="620"/>
      <c r="F733" s="766" t="s">
        <v>804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800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675</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158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5.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74.2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78.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791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792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44.25" customHeight="1" x14ac:dyDescent="0.15">
      <c r="A789" s="556"/>
      <c r="B789" s="763"/>
      <c r="C789" s="763"/>
      <c r="D789" s="763"/>
      <c r="E789" s="763"/>
      <c r="F789" s="764"/>
      <c r="G789" s="449" t="s">
        <v>782</v>
      </c>
      <c r="H789" s="450"/>
      <c r="I789" s="450"/>
      <c r="J789" s="450"/>
      <c r="K789" s="451"/>
      <c r="L789" s="452" t="s">
        <v>783</v>
      </c>
      <c r="M789" s="453"/>
      <c r="N789" s="453"/>
      <c r="O789" s="453"/>
      <c r="P789" s="453"/>
      <c r="Q789" s="453"/>
      <c r="R789" s="453"/>
      <c r="S789" s="453"/>
      <c r="T789" s="453"/>
      <c r="U789" s="453"/>
      <c r="V789" s="453"/>
      <c r="W789" s="453"/>
      <c r="X789" s="454"/>
      <c r="Y789" s="455">
        <v>1834</v>
      </c>
      <c r="Z789" s="456"/>
      <c r="AA789" s="456"/>
      <c r="AB789" s="557"/>
      <c r="AC789" s="449" t="s">
        <v>782</v>
      </c>
      <c r="AD789" s="450"/>
      <c r="AE789" s="450"/>
      <c r="AF789" s="450"/>
      <c r="AG789" s="451"/>
      <c r="AH789" s="452" t="s">
        <v>784</v>
      </c>
      <c r="AI789" s="453"/>
      <c r="AJ789" s="453"/>
      <c r="AK789" s="453"/>
      <c r="AL789" s="453"/>
      <c r="AM789" s="453"/>
      <c r="AN789" s="453"/>
      <c r="AO789" s="453"/>
      <c r="AP789" s="453"/>
      <c r="AQ789" s="453"/>
      <c r="AR789" s="453"/>
      <c r="AS789" s="453"/>
      <c r="AT789" s="454"/>
      <c r="AU789" s="455">
        <v>106</v>
      </c>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1834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106</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12"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8.2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0.75"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61.5" customHeight="1" x14ac:dyDescent="0.15">
      <c r="A845" s="401">
        <v>1</v>
      </c>
      <c r="B845" s="401">
        <v>1</v>
      </c>
      <c r="C845" s="420" t="s">
        <v>790</v>
      </c>
      <c r="D845" s="415"/>
      <c r="E845" s="415"/>
      <c r="F845" s="415"/>
      <c r="G845" s="415"/>
      <c r="H845" s="415"/>
      <c r="I845" s="415"/>
      <c r="J845" s="416">
        <v>9010601021385</v>
      </c>
      <c r="K845" s="417"/>
      <c r="L845" s="417"/>
      <c r="M845" s="417"/>
      <c r="N845" s="417"/>
      <c r="O845" s="417"/>
      <c r="P845" s="424" t="s">
        <v>793</v>
      </c>
      <c r="Q845" s="425"/>
      <c r="R845" s="425"/>
      <c r="S845" s="425"/>
      <c r="T845" s="425"/>
      <c r="U845" s="425"/>
      <c r="V845" s="425"/>
      <c r="W845" s="425"/>
      <c r="X845" s="425"/>
      <c r="Y845" s="318">
        <v>1834</v>
      </c>
      <c r="Z845" s="319"/>
      <c r="AA845" s="319"/>
      <c r="AB845" s="320"/>
      <c r="AC845" s="431" t="s">
        <v>759</v>
      </c>
      <c r="AD845" s="432"/>
      <c r="AE845" s="432"/>
      <c r="AF845" s="432"/>
      <c r="AG845" s="432"/>
      <c r="AH845" s="418" t="s">
        <v>722</v>
      </c>
      <c r="AI845" s="419"/>
      <c r="AJ845" s="419"/>
      <c r="AK845" s="419"/>
      <c r="AL845" s="326" t="s">
        <v>722</v>
      </c>
      <c r="AM845" s="327"/>
      <c r="AN845" s="327"/>
      <c r="AO845" s="328"/>
      <c r="AP845" s="321" t="s">
        <v>785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21.75"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8.75" hidden="1" customHeight="1" x14ac:dyDescent="0.15">
      <c r="A878" s="401">
        <v>1</v>
      </c>
      <c r="B878" s="401">
        <v>1</v>
      </c>
      <c r="C878" s="420" t="s">
        <v>790</v>
      </c>
      <c r="D878" s="415"/>
      <c r="E878" s="415"/>
      <c r="F878" s="415"/>
      <c r="G878" s="415"/>
      <c r="H878" s="415"/>
      <c r="I878" s="415"/>
      <c r="J878" s="416">
        <v>9010601021385</v>
      </c>
      <c r="K878" s="417"/>
      <c r="L878" s="417"/>
      <c r="M878" s="417"/>
      <c r="N878" s="417"/>
      <c r="O878" s="417"/>
      <c r="P878" s="424" t="s">
        <v>794</v>
      </c>
      <c r="Q878" s="425"/>
      <c r="R878" s="425"/>
      <c r="S878" s="425"/>
      <c r="T878" s="425"/>
      <c r="U878" s="425"/>
      <c r="V878" s="425"/>
      <c r="W878" s="425"/>
      <c r="X878" s="425"/>
      <c r="Y878" s="318">
        <v>106</v>
      </c>
      <c r="Z878" s="319"/>
      <c r="AA878" s="319"/>
      <c r="AB878" s="320"/>
      <c r="AC878" s="322" t="s">
        <v>373</v>
      </c>
      <c r="AD878" s="323"/>
      <c r="AE878" s="323"/>
      <c r="AF878" s="323"/>
      <c r="AG878" s="323"/>
      <c r="AH878" s="418">
        <v>1</v>
      </c>
      <c r="AI878" s="419"/>
      <c r="AJ878" s="419"/>
      <c r="AK878" s="419"/>
      <c r="AL878" s="326">
        <v>100</v>
      </c>
      <c r="AM878" s="327"/>
      <c r="AN878" s="327"/>
      <c r="AO878" s="328"/>
      <c r="AP878" s="321" t="s">
        <v>785</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36"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93.7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80.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0.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4.7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78" customHeight="1" x14ac:dyDescent="0.15">
      <c r="A1110" s="401">
        <v>1</v>
      </c>
      <c r="B1110" s="401">
        <v>1</v>
      </c>
      <c r="C1110" s="891" t="s">
        <v>781</v>
      </c>
      <c r="D1110" s="891"/>
      <c r="E1110" s="262" t="s">
        <v>790</v>
      </c>
      <c r="F1110" s="890"/>
      <c r="G1110" s="890"/>
      <c r="H1110" s="890"/>
      <c r="I1110" s="890"/>
      <c r="J1110" s="416">
        <v>9010601021385</v>
      </c>
      <c r="K1110" s="417"/>
      <c r="L1110" s="417"/>
      <c r="M1110" s="417"/>
      <c r="N1110" s="417"/>
      <c r="O1110" s="417"/>
      <c r="P1110" s="424" t="s">
        <v>760</v>
      </c>
      <c r="Q1110" s="425"/>
      <c r="R1110" s="425"/>
      <c r="S1110" s="425"/>
      <c r="T1110" s="425"/>
      <c r="U1110" s="425"/>
      <c r="V1110" s="425"/>
      <c r="W1110" s="425"/>
      <c r="X1110" s="425"/>
      <c r="Y1110" s="318">
        <v>2540</v>
      </c>
      <c r="Z1110" s="319"/>
      <c r="AA1110" s="319"/>
      <c r="AB1110" s="320"/>
      <c r="AC1110" s="893" t="s">
        <v>373</v>
      </c>
      <c r="AD1110" s="893"/>
      <c r="AE1110" s="893"/>
      <c r="AF1110" s="893"/>
      <c r="AG1110" s="893"/>
      <c r="AH1110" s="324">
        <v>1</v>
      </c>
      <c r="AI1110" s="325"/>
      <c r="AJ1110" s="325"/>
      <c r="AK1110" s="325"/>
      <c r="AL1110" s="326">
        <v>100</v>
      </c>
      <c r="AM1110" s="327"/>
      <c r="AN1110" s="327"/>
      <c r="AO1110" s="328"/>
      <c r="AP1110" s="321" t="s">
        <v>786</v>
      </c>
      <c r="AQ1110" s="321"/>
      <c r="AR1110" s="321"/>
      <c r="AS1110" s="321"/>
      <c r="AT1110" s="321"/>
      <c r="AU1110" s="321"/>
      <c r="AV1110" s="321"/>
      <c r="AW1110" s="321"/>
      <c r="AX1110" s="321"/>
    </row>
    <row r="1111" spans="1:51" ht="52.5" hidden="1" customHeight="1" x14ac:dyDescent="0.15">
      <c r="A1111" s="401">
        <v>2</v>
      </c>
      <c r="B1111" s="401">
        <v>1</v>
      </c>
      <c r="C1111" s="891"/>
      <c r="D1111" s="891"/>
      <c r="E1111" s="262"/>
      <c r="F1111" s="890"/>
      <c r="G1111" s="890"/>
      <c r="H1111" s="890"/>
      <c r="I1111" s="890"/>
      <c r="J1111" s="416"/>
      <c r="K1111" s="417"/>
      <c r="L1111" s="417"/>
      <c r="M1111" s="417"/>
      <c r="N1111" s="417"/>
      <c r="O1111" s="417"/>
      <c r="P1111" s="424"/>
      <c r="Q1111" s="425"/>
      <c r="R1111" s="425"/>
      <c r="S1111" s="425"/>
      <c r="T1111" s="425"/>
      <c r="U1111" s="425"/>
      <c r="V1111" s="425"/>
      <c r="W1111" s="425"/>
      <c r="X1111" s="425"/>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56.25"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42"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24.75"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6.75"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5.25"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65.25"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41.25"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58.5"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6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59.25"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16.5"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45.75"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54"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3"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50.25"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48"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58.5"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41.25"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15"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45.75"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9.75"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29.25"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50.25"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44.25"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5.25"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45.75"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49.5"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9"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1:AO1139">
    <cfRule type="expression" dxfId="2401" priority="2867">
      <formula>IF(AND(AL1111&gt;=0, RIGHT(TEXT(AL1111,"0.#"),1)&lt;&gt;"."),TRUE,FALSE)</formula>
    </cfRule>
    <cfRule type="expression" dxfId="2400" priority="2868">
      <formula>IF(AND(AL1111&gt;=0, RIGHT(TEXT(AL1111,"0.#"),1)="."),TRUE,FALSE)</formula>
    </cfRule>
    <cfRule type="expression" dxfId="2399" priority="2869">
      <formula>IF(AND(AL1111&lt;0, RIGHT(TEXT(AL1111,"0.#"),1)&lt;&gt;"."),TRUE,FALSE)</formula>
    </cfRule>
    <cfRule type="expression" dxfId="2398" priority="2870">
      <formula>IF(AND(AL1111&lt;0, RIGHT(TEXT(AL1111,"0.#"),1)="."),TRUE,FALSE)</formula>
    </cfRule>
  </conditionalFormatting>
  <conditionalFormatting sqref="Y1111:Y1139">
    <cfRule type="expression" dxfId="2397" priority="2865">
      <formula>IF(RIGHT(TEXT(Y1111,"0.#"),1)=".",FALSE,TRUE)</formula>
    </cfRule>
    <cfRule type="expression" dxfId="2396" priority="2866">
      <formula>IF(RIGHT(TEXT(Y1111,"0.#"),1)=".",TRUE,FALSE)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189" max="16383" man="1"/>
    <brk id="249" max="16383" man="1"/>
    <brk id="429" max="16383" man="1"/>
    <brk id="714" max="16383" man="1"/>
    <brk id="74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Y31" sqref="Y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717</v>
      </c>
      <c r="C5" s="13" t="str">
        <f t="shared" si="0"/>
        <v>海洋政策</v>
      </c>
      <c r="D5" s="13" t="str">
        <f>IF(C5="",D4,IF(D4&lt;&gt;"",CONCATENATE(D4,"、",C5),C5))</f>
        <v>海洋政策</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t="s">
        <v>717</v>
      </c>
      <c r="C18" s="13" t="str">
        <f t="shared" si="9"/>
        <v>ＩＴ戦略</v>
      </c>
      <c r="D18" s="13" t="str">
        <f t="shared" si="8"/>
        <v>海洋政策、ＩＴ戦略</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海洋政策、ＩＴ戦略</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海洋政策、ＩＴ戦略</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海洋政策、ＩＴ戦略</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海洋政策、ＩＴ戦略</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海洋政策、ＩＴ戦略</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海洋政策、ＩＴ戦略</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海洋政策、ＩＴ戦略</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14" sqref="G14:AX1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391</v>
      </c>
      <c r="AF2" s="995"/>
      <c r="AG2" s="995"/>
      <c r="AH2" s="995"/>
      <c r="AI2" s="995" t="s">
        <v>413</v>
      </c>
      <c r="AJ2" s="995"/>
      <c r="AK2" s="995"/>
      <c r="AL2" s="458"/>
      <c r="AM2" s="995" t="s">
        <v>510</v>
      </c>
      <c r="AN2" s="995"/>
      <c r="AO2" s="995"/>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391</v>
      </c>
      <c r="AF9" s="995"/>
      <c r="AG9" s="995"/>
      <c r="AH9" s="995"/>
      <c r="AI9" s="995" t="s">
        <v>413</v>
      </c>
      <c r="AJ9" s="995"/>
      <c r="AK9" s="995"/>
      <c r="AL9" s="458"/>
      <c r="AM9" s="995" t="s">
        <v>510</v>
      </c>
      <c r="AN9" s="995"/>
      <c r="AO9" s="995"/>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391</v>
      </c>
      <c r="AF16" s="995"/>
      <c r="AG16" s="995"/>
      <c r="AH16" s="995"/>
      <c r="AI16" s="995" t="s">
        <v>413</v>
      </c>
      <c r="AJ16" s="995"/>
      <c r="AK16" s="995"/>
      <c r="AL16" s="458"/>
      <c r="AM16" s="995" t="s">
        <v>510</v>
      </c>
      <c r="AN16" s="995"/>
      <c r="AO16" s="995"/>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391</v>
      </c>
      <c r="AF23" s="995"/>
      <c r="AG23" s="995"/>
      <c r="AH23" s="995"/>
      <c r="AI23" s="995" t="s">
        <v>413</v>
      </c>
      <c r="AJ23" s="995"/>
      <c r="AK23" s="995"/>
      <c r="AL23" s="458"/>
      <c r="AM23" s="995" t="s">
        <v>510</v>
      </c>
      <c r="AN23" s="995"/>
      <c r="AO23" s="995"/>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391</v>
      </c>
      <c r="AF30" s="995"/>
      <c r="AG30" s="995"/>
      <c r="AH30" s="995"/>
      <c r="AI30" s="995" t="s">
        <v>413</v>
      </c>
      <c r="AJ30" s="995"/>
      <c r="AK30" s="995"/>
      <c r="AL30" s="458"/>
      <c r="AM30" s="995" t="s">
        <v>510</v>
      </c>
      <c r="AN30" s="995"/>
      <c r="AO30" s="995"/>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391</v>
      </c>
      <c r="AF37" s="995"/>
      <c r="AG37" s="995"/>
      <c r="AH37" s="995"/>
      <c r="AI37" s="995" t="s">
        <v>413</v>
      </c>
      <c r="AJ37" s="995"/>
      <c r="AK37" s="995"/>
      <c r="AL37" s="458"/>
      <c r="AM37" s="995" t="s">
        <v>510</v>
      </c>
      <c r="AN37" s="995"/>
      <c r="AO37" s="995"/>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391</v>
      </c>
      <c r="AF44" s="995"/>
      <c r="AG44" s="995"/>
      <c r="AH44" s="995"/>
      <c r="AI44" s="995" t="s">
        <v>413</v>
      </c>
      <c r="AJ44" s="995"/>
      <c r="AK44" s="995"/>
      <c r="AL44" s="458"/>
      <c r="AM44" s="995" t="s">
        <v>510</v>
      </c>
      <c r="AN44" s="995"/>
      <c r="AO44" s="995"/>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8" t="s">
        <v>11</v>
      </c>
      <c r="AC51" s="1008"/>
      <c r="AD51" s="1009"/>
      <c r="AE51" s="995" t="s">
        <v>391</v>
      </c>
      <c r="AF51" s="995"/>
      <c r="AG51" s="995"/>
      <c r="AH51" s="995"/>
      <c r="AI51" s="995" t="s">
        <v>413</v>
      </c>
      <c r="AJ51" s="995"/>
      <c r="AK51" s="995"/>
      <c r="AL51" s="458"/>
      <c r="AM51" s="995" t="s">
        <v>510</v>
      </c>
      <c r="AN51" s="995"/>
      <c r="AO51" s="995"/>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391</v>
      </c>
      <c r="AF58" s="995"/>
      <c r="AG58" s="995"/>
      <c r="AH58" s="995"/>
      <c r="AI58" s="995" t="s">
        <v>413</v>
      </c>
      <c r="AJ58" s="995"/>
      <c r="AK58" s="995"/>
      <c r="AL58" s="458"/>
      <c r="AM58" s="995" t="s">
        <v>510</v>
      </c>
      <c r="AN58" s="995"/>
      <c r="AO58" s="995"/>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391</v>
      </c>
      <c r="AF65" s="995"/>
      <c r="AG65" s="995"/>
      <c r="AH65" s="995"/>
      <c r="AI65" s="995" t="s">
        <v>413</v>
      </c>
      <c r="AJ65" s="995"/>
      <c r="AK65" s="995"/>
      <c r="AL65" s="458"/>
      <c r="AM65" s="995" t="s">
        <v>510</v>
      </c>
      <c r="AN65" s="995"/>
      <c r="AO65" s="995"/>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9" zoomScale="85" zoomScaleNormal="75" zoomScaleSheetLayoutView="85" zoomScalePageLayoutView="70" workbookViewId="0">
      <selection activeCell="AC13" sqref="AC13:AG1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阿部 和雅</dc:creator>
  <cp:lastModifiedBy>防衛省</cp:lastModifiedBy>
  <cp:lastPrinted>2021-07-28T05:40:25Z</cp:lastPrinted>
  <dcterms:created xsi:type="dcterms:W3CDTF">2012-03-13T00:50:25Z</dcterms:created>
  <dcterms:modified xsi:type="dcterms:W3CDTF">2021-09-03T12:36:25Z</dcterms:modified>
</cp:coreProperties>
</file>