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255" i="3"/>
  <c r="AY417" i="3"/>
  <c r="AY271" i="3"/>
  <c r="AY459" i="3"/>
  <c r="AY235" i="3"/>
  <c r="AY645" i="3"/>
  <c r="AY50"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<sst xmlns="http://schemas.openxmlformats.org/spreadsheetml/2006/main" count="3133" uniqueCount="783">
  <si>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</si>
  <si>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</si>
  <si>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</si>
  <si>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</si>
  <si>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</si>
  <si>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</si>
  <si>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</si>
  <si>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</si>
  <si>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</si>
  <si>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</si>
  <si>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</si>
  <si>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</si>
  <si>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</si>
  <si>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</si>
  <si>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</si>
  <si>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</si>
  <si>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</si>
  <si>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</si>
  <si>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</si>
  <si>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</si>
  <si>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</si>
  <si>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</si>
  <si>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</si>
  <si>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</si>
  <si>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</si>
  <si>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</si>
  <si>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</si>
  <si>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</si>
  <si>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</si>
  <si>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</si>
  <si>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</si>
  <si>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</si>
  <si>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</si>
  <si>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</si>
  <si>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</si>
  <si>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</si>
  <si>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</si>
  <si>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</si>
  <si>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</si>
  <si>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</si>
  <si>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</si>
  <si>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</si>
  <si>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</si>
  <si>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</si>
  <si>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</si>
  <si>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</si>
  <si>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</si>
  <si>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</si>
  <si>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</si>
  <si>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</si>
  <si>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</si>
  <si>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</si>
  <si>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</si>
  <si>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</si>
  <si>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</si>
  <si>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</si>
  <si>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</si>
  <si>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</si>
  <si>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</si>
  <si>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</si>
  <si>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</si>
  <si>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</si>
  <si>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</si>
  <si>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</si>
  <si>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</si>
  <si>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</si>
  <si>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</si>
  <si>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</si>
  <si>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</si>
  <si>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</si>
  <si>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</si>
  <si>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</si>
  <si>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</si>
  <si>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</si>
  <si>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</si>
  <si>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</si>
  <si>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</si>
  <si>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</si>
  <si>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</si>
  <si>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</si>
  <si>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</si>
  <si>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</si>
  <si>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</si>
  <si>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</si>
  <si>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</si>
  <si>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</si>
  <si>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</si>
  <si>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</si>
  <si>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</si>
  <si>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</si>
  <si>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</si>
  <si>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</si>
  <si>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</si>
  <si>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</si>
  <si>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</si>
  <si>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</si>
  <si>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</si>
  <si>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</si>
  <si>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</si>
  <si>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</si>
  <si>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</si>
  <si>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</si>
  <si>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</si>
  <si>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</si>
  <si>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</si>
  <si>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</si>
  <si>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</si>
  <si>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</si>
  <si>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</si>
  <si>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</si>
  <si>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</si>
  <si>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</si>
  <si>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</si>
  <si>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</si>
  <si>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</si>
  <si>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</si>
  <si>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</si>
  <si>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</si>
  <si>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</si>
  <si>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</si>
  <si>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</si>
  <si>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</si>
  <si>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</si>
  <si>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</si>
  <si>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</si>
  <si>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</si>
  <si>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</si>
  <si>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</si>
  <si>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</si>
  <si>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</si>
  <si>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</si>
  <si>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</si>
  <si>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</si>
  <si>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</si>
  <si>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</si>
  <si>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</si>
  <si>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</si>
  <si>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</si>
  <si>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</si>
  <si>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</si>
  <si>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</si>
  <si>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</si>
  <si>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</si>
  <si>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</si>
  <si>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</si>
  <si>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</si>
  <si>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</si>
  <si>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</si>
  <si>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</si>
  <si>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</si>
  <si>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</si>
  <si>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</si>
  <si>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</si>
  <si>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</si>
  <si>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</si>
  <si>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</si>
  <si>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</si>
  <si>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</si>
  <si>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</si>
  <si>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</si>
  <si>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</si>
  <si>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</si>
  <si>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</si>
  <si>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</si>
  <si>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</si>
  <si>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</si>
  <si>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</si>
  <si>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</si>
  <si>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</si>
  <si>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</si>
  <si>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</si>
  <si>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</si>
  <si>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</si>
  <si>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</si>
  <si>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</si>
  <si>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</si>
  <si>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</si>
  <si>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</si>
  <si>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</si>
  <si>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</si>
  <si>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</si>
  <si>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</si>
  <si>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</si>
  <si>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</si>
  <si>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</si>
  <si>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</si>
  <si>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</si>
  <si>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</si>
  <si>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</si>
  <si>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</si>
  <si>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</si>
  <si>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</si>
  <si>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</si>
  <si>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</si>
  <si>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</si>
  <si>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</si>
  <si>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</si>
  <si>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</si>
  <si>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</si>
  <si>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</si>
  <si>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</si>
  <si>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</si>
  <si>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</si>
  <si>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</si>
  <si>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</si>
  <si>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</si>
  <si>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</si>
  <si>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</si>
  <si>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</si>
  <si>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</si>
  <si>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</si>
  <si>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</si>
  <si>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</si>
  <si>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</si>
  <si>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</si>
  <si>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</si>
  <si>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</si>
  <si>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</si>
  <si>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</si>
  <si>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</si>
  <si>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</si>
  <si>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</si>
  <si>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</si>
  <si>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</si>
  <si>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</si>
  <si>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</si>
  <si>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</si>
  <si>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</si>
  <si>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</si>
  <si>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</si>
  <si>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</si>
  <si>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</si>
  <si>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</si>
  <si>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</si>
  <si>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</si>
  <si>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</si>
  <si>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</si>
  <si>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</si>
  <si>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</si>
  <si>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</si>
  <si>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</si>
  <si>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</si>
  <si>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</si>
  <si>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</si>
  <si>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</si>
  <si>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</si>
  <si>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</si>
  <si>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</si>
  <si>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</si>
  <si>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</si>
  <si>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</si>
  <si>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</si>
  <si>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</si>
  <si>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</si>
  <si>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</si>
  <si>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</si>
  <si>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</si>
  <si>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</si>
  <si>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</si>
  <si>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</si>
  <si>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</si>
  <si>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</si>
  <si>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</si>
  <si>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</si>
  <si>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</si>
  <si>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</si>
  <si>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</si>
  <si>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</si>
  <si>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</si>
  <si>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</si>
  <si>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</si>
  <si>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</si>
  <si>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</si>
  <si>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</si>
  <si>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</si>
  <si>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</si>
  <si>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</si>
  <si>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</si>
  <si>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</si>
  <si>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</si>
  <si>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</si>
  <si>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</si>
  <si>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</si>
  <si>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</si>
  <si>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</si>
  <si>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</si>
  <si>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</si>
  <si>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</si>
  <si>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</si>
  <si>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</si>
  <si>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</si>
  <si>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</si>
  <si>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</si>
  <si>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</si>
  <si>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</si>
  <si>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</si>
  <si>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</si>
  <si>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</si>
  <si>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</si>
  <si>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</si>
  <si>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</si>
  <si>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</si>
  <si>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</si>
  <si>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</si>
  <si>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</si>
  <si>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</si>
  <si>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</si>
  <si>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</si>
  <si>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</si>
  <si>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</si>
  <si>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</si>
  <si>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</si>
  <si>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</si>
  <si>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</si>
  <si>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</si>
  <si>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</si>
  <si>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</si>
  <si>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</si>
  <si>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</si>
  <si>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</si>
  <si>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</si>
  <si>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</si>
  <si>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</si>
  <si>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</si>
  <si>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</si>
  <si>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</si>
  <si>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</si>
  <si>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</si>
  <si>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</si>
  <si>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</si>
  <si>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</si>
  <si>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</si>
  <si>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</si>
  <si>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</si>
  <si>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</si>
  <si>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</si>
  <si>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</si>
  <si>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</si>
  <si>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</si>
  <si>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</si>
  <si>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</si>
  <si>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</si>
  <si>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</si>
  <si>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</si>
  <si>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</si>
  <si>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</si>
  <si>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</si>
  <si>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</si>
  <si>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</si>
  <si>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</si>
  <si>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</si>
  <si>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</si>
  <si>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</si>
  <si>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</si>
  <si>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</si>
  <si>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</si>
  <si>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</si>
  <si>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</si>
  <si>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</si>
  <si>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</si>
  <si>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</si>
  <si>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</si>
  <si>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</si>
  <si>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</si>
  <si>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</si>
  <si>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</si>
  <si>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</si>
  <si>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</si>
  <si>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</si>
  <si>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</si>
  <si>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</si>
  <si>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</si>
  <si>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</si>
  <si>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</si>
  <si>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</si>
  <si>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</si>
  <si>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</si>
  <si>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</si>
  <si>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</si>
  <si>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</si>
  <si>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</si>
  <si>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</si>
  <si>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</si>
  <si>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</si>
  <si>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</si>
  <si>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</si>
  <si>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</si>
  <si>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</si>
  <si>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</si>
  <si>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</si>
  <si>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</si>
  <si>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</si>
  <si>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</si>
  <si>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</si>
  <si>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</si>
  <si>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</si>
  <si>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</si>
  <si>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</si>
  <si>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</si>
  <si>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</si>
  <si>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</si>
  <si>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</si>
  <si>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</si>
  <si>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</si>
  <si>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</si>
  <si>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</si>
  <si>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</si>
  <si>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</si>
  <si>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</si>
  <si>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</si>
  <si>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</si>
  <si>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</si>
  <si>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</si>
  <si>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</si>
  <si>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</si>
  <si>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</si>
  <si>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</si>
  <si>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</si>
  <si>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</si>
  <si>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</si>
  <si>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</si>
  <si>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</si>
  <si>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</si>
  <si>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</si>
  <si>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</si>
  <si>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</si>
  <si>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</si>
  <si>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</si>
  <si>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</si>
  <si>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</si>
  <si>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</si>
  <si>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</si>
  <si>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</si>
  <si>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</si>
  <si>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</si>
  <si>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</si>
  <si>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</si>
  <si>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</si>
  <si>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</si>
  <si>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</si>
  <si>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</si>
  <si>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</si>
  <si>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</si>
  <si>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</si>
  <si>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</si>
  <si>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</si>
  <si>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</si>
  <si>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</si>
  <si>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</si>
  <si>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</si>
  <si>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</si>
  <si>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</si>
  <si>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</si>
  <si>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</si>
  <si>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</si>
  <si>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</si>
  <si>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</si>
  <si>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</si>
  <si>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</si>
  <si>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</si>
  <si>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</si>
  <si>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</si>
  <si>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</si>
  <si>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</si>
  <si>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</si>
  <si>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</si>
  <si>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</si>
  <si>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</si>
  <si>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</si>
  <si>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</si>
  <si>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</si>
  <si>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</si>
  <si>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</si>
  <si>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</si>
  <si>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</si>
  <si>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</si>
  <si>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</si>
  <si>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</si>
  <si>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</si>
  <si>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</si>
  <si>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</si>
  <si>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</si>
  <si>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</si>
  <si>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</si>
  <si>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</si>
  <si>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</si>
  <si>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</si>
  <si>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</si>
  <si>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</si>
  <si>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</si>
  <si>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</si>
  <si>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</si>
  <si>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</si>
  <si>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</si>
  <si>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</si>
  <si>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</si>
  <si>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</si>
  <si>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</si>
  <si>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</si>
  <si>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</si>
  <si>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</si>
  <si>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</si>
  <si>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</si>
  <si>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</si>
  <si>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</si>
  <si>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</si>
  <si>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</si>
  <si>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</si>
  <si>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</si>
  <si>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</si>
  <si>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</si>
  <si>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</si>
  <si>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</si>
  <si>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</si>
  <si>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</si>
  <si>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</si>
  <si>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</si>
  <si>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</si>
  <si>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</si>
  <si>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</si>
  <si>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</si>
  <si>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</si>
  <si>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</si>
  <si>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</si>
  <si>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</si>
  <si>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</si>
  <si>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</si>
  <si>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</si>
  <si>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</si>
  <si>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</si>
  <si>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</si>
  <si>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</si>
  <si>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</si>
  <si>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</si>
  <si>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</si>
  <si>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</si>
  <si>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</si>
  <si>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</si>
  <si>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</si>
  <si>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</si>
  <si>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</si>
  <si>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</si>
  <si>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</si>
  <si>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</si>
  <si>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</si>
  <si>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</si>
  <si>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</si>
  <si>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</si>
  <si>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</si>
  <si>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</si>
  <si>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</si>
  <si>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</si>
  <si>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</si>
  <si>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</si>
  <si>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</si>
  <si>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</si>
  <si>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</si>
  <si>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</si>
  <si>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</si>
  <si>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</si>
  <si>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</si>
  <si>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</si>
  <si>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</si>
  <si>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</si>
  <si>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</si>
  <si>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</si>
  <si>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</si>
  <si>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</si>
  <si>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</si>
  <si>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</si>
  <si>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</si>
  <si>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</si>
  <si>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</si>
  <si>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</si>
  <si>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</si>
  <si>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</si>
  <si>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</si>
  <si>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</si>
  <si>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</si>
  <si>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</si>
  <si>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</si>
  <si>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</si>
  <si>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</si>
  <si>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</si>
  <si>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</si>
  <si>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</si>
  <si>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</si>
  <si>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</si>
  <si>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</si>
  <si>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</si>
  <si>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</si>
  <si>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</si>
  <si>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</si>
  <si>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</si>
  <si>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</si>
  <si>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</si>
  <si>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</si>
  <si>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</si>
  <si>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</si>
  <si>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</si>
  <si>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</si>
  <si>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</si>
  <si>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</si>
  <si>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</si>
  <si>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</si>
  <si>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</si>
  <si>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</si>
  <si>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</si>
  <si>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</si>
  <si>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</si>
  <si>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</si>
  <si>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</si>
  <si>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</si>
  <si>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</si>
  <si>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</si>
  <si>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</si>
  <si>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</si>
  <si>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</si>
  <si>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</si>
  <si>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</si>
  <si>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</si>
  <si>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</si>
  <si>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</si>
  <si>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</si>
  <si>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</si>
  <si>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</si>
  <si>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</si>
  <si>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</si>
  <si>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</si>
  <si>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</si>
  <si>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</si>
  <si>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</si>
  <si>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</si>
  <si>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</si>
  <si>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</si>
  <si>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</si>
  <si>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</si>
  <si>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</si>
  <si>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</si>
  <si>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</si>
  <si>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</si>
  <si>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</si>
  <si>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</si>
  <si>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</si>
  <si>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</si>
  <si>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</si>
  <si>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</si>
  <si>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</si>
  <si>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</si>
  <si>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</si>
  <si>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</si>
  <si>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</si>
  <si>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</si>
  <si>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</si>
  <si>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</si>
  <si>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</si>
  <si>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</si>
  <si>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</si>
  <si>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</si>
  <si>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</si>
  <si>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</si>
  <si>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</si>
  <si>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</si>
  <si>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</si>
  <si>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</si>
  <si>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</si>
  <si>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</si>
  <si>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</si>
  <si>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</si>
  <si>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</si>
  <si>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</si>
  <si>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</si>
  <si>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</si>
  <si>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</si>
  <si>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</si>
  <si>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</si>
  <si>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</si>
  <si>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</si>
  <si>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</si>
  <si>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</si>
  <si>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</si>
  <si>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</si>
  <si>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</si>
  <si>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</si>
  <si>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</si>
  <si>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</si>
  <si>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</si>
  <si>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</si>
  <si>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</si>
  <si>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</si>
  <si>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</si>
  <si>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</si>
  <si>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</si>
  <si>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</si>
  <si>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</si>
  <si>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</si>
  <si>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</si>
  <si>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</si>
  <si>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</si>
  <si>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</si>
  <si>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</si>
  <si>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</si>
  <si>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</si>
  <si>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</si>
  <si>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</si>
  <si>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</si>
  <si>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</si>
  <si>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</si>
  <si>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</si>
  <si>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</si>
  <si>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</si>
  <si>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</si>
  <si>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</si>
  <si>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民間海上輸送力活用事業に係る事業支援役務</t>
  </si>
  <si>
    <t>防衛装備庁装備政策部</t>
  </si>
  <si>
    <t>平成27年度</t>
  </si>
  <si>
    <t>令和7年度</t>
  </si>
  <si>
    <t>装備政策課</t>
  </si>
  <si>
    <t>防衛省設置法第４条第１項第１３号</t>
  </si>
  <si>
    <t>平成３１年度以降に係る防衛計画の大綱、中期防衛力整備計画（平成３１年度～平成３５年度）（平成３０年１２月１８日国家安全保障会議決定及び閣議決定）</t>
  </si>
  <si>
    <t>・PFI法に基づく業務の適否を判断する事業監視の支援
・事業契約書に基づく物価変動に応じた契約金額の変更に伴う変更契約のための諸手続の支援
・民間船舶であるＰＦＩ船舶に適用される海事関係法令の解釈・運用実態等についての調整</t>
  </si>
  <si>
    <t>-</t>
  </si>
  <si>
    <t>装備品取得等業務効率化
推進庁費</t>
  </si>
  <si>
    <t>ＰＦＩ方式による事業に係る専門的な知見を必要とする手続を行うための部外支援役務に必要な経費であることから、成果目標を定量的に示すことは困難である。</t>
  </si>
  <si>
    <t xml:space="preserve"> 「民間船舶の運航・管理事業」の円滑な実施に必要な各種手続き等に関する専門的知識を活用した事業支援の実施</t>
  </si>
  <si>
    <t>各種手続き等に関する専門的知識を活用した事業支援により、「民間船舶の運航・管理事業」が円滑に実施された年数</t>
  </si>
  <si>
    <t>－</t>
  </si>
  <si>
    <t>本事業で実施する事業監視等の成果をとりまとめた報告書</t>
  </si>
  <si>
    <t>件</t>
  </si>
  <si>
    <t>執行額（ｘ）／報告書（ｙ）（百万円／件）　　　　　　　　　　　　　　</t>
    <phoneticPr fontId="5"/>
  </si>
  <si>
    <t>百万円/件</t>
  </si>
  <si>
    <t>　　ｘ/ｙ</t>
    <phoneticPr fontId="5"/>
  </si>
  <si>
    <t>51/1</t>
  </si>
  <si>
    <t>49/1</t>
  </si>
  <si>
    <t>Ⅰ－１－（２） 従来の領域における能力の強化</t>
  </si>
  <si>
    <t>機動・展開能力の強化</t>
  </si>
  <si>
    <t>令和５年度</t>
  </si>
  <si>
    <t>Ⅰ－２　我が国自身の防衛体制の強化（防衛力の中心的な構成要素の強化における優先事項）</t>
  </si>
  <si>
    <t>Ⅰ－２－（４）　装備調達の最適化</t>
  </si>
  <si>
    <t>27-0002</t>
  </si>
  <si>
    <t>27-0006</t>
  </si>
  <si>
    <t>0279</t>
  </si>
  <si>
    <t>0275</t>
  </si>
  <si>
    <t>0264</t>
  </si>
  <si>
    <t>○</t>
  </si>
  <si>
    <t>-</t>
    <phoneticPr fontId="5"/>
  </si>
  <si>
    <t>‐</t>
  </si>
  <si>
    <t>有</t>
  </si>
  <si>
    <t>無</t>
  </si>
  <si>
    <t>　迅速な部隊の展開能力の確保のために必要不可欠</t>
    <rPh sb="1" eb="3">
      <t>ジンソク</t>
    </rPh>
    <rPh sb="4" eb="6">
      <t>ブタイ</t>
    </rPh>
    <rPh sb="7" eb="9">
      <t>テンカイ</t>
    </rPh>
    <rPh sb="9" eb="11">
      <t>ノウリョク</t>
    </rPh>
    <rPh sb="12" eb="14">
      <t>カクホ</t>
    </rPh>
    <rPh sb="18" eb="20">
      <t>ヒツヨウ</t>
    </rPh>
    <rPh sb="20" eb="23">
      <t>フカケツ</t>
    </rPh>
    <phoneticPr fontId="5"/>
  </si>
  <si>
    <t>　契約金額は予定価格内であるため妥当</t>
    <rPh sb="1" eb="3">
      <t>ケイヤク</t>
    </rPh>
    <rPh sb="3" eb="5">
      <t>キンガク</t>
    </rPh>
    <rPh sb="6" eb="8">
      <t>ヨテイ</t>
    </rPh>
    <rPh sb="8" eb="10">
      <t>カカク</t>
    </rPh>
    <rPh sb="10" eb="11">
      <t>ナイ</t>
    </rPh>
    <rPh sb="16" eb="18">
      <t>ダトウ</t>
    </rPh>
    <phoneticPr fontId="5"/>
  </si>
  <si>
    <t>　民間海上輸送力活用事業契約締結のための必要な内容に限定</t>
    <rPh sb="1" eb="3">
      <t>ミンカン</t>
    </rPh>
    <rPh sb="3" eb="5">
      <t>カイジョウ</t>
    </rPh>
    <rPh sb="5" eb="7">
      <t>ユソウ</t>
    </rPh>
    <rPh sb="7" eb="8">
      <t>リョク</t>
    </rPh>
    <rPh sb="8" eb="10">
      <t>カツヨウ</t>
    </rPh>
    <rPh sb="10" eb="12">
      <t>ジギョウ</t>
    </rPh>
    <rPh sb="12" eb="14">
      <t>ケイヤク</t>
    </rPh>
    <rPh sb="14" eb="16">
      <t>テイケツ</t>
    </rPh>
    <rPh sb="20" eb="22">
      <t>ヒツヨウ</t>
    </rPh>
    <rPh sb="23" eb="25">
      <t>ナイヨウ</t>
    </rPh>
    <rPh sb="26" eb="28">
      <t>ゲンテイ</t>
    </rPh>
    <phoneticPr fontId="5"/>
  </si>
  <si>
    <t>　２８年３月に事業契約を締結し、また、適時の事業監視の支援を受けている</t>
    <rPh sb="3" eb="4">
      <t>ネン</t>
    </rPh>
    <rPh sb="5" eb="6">
      <t>ガツ</t>
    </rPh>
    <rPh sb="7" eb="9">
      <t>ジギョウ</t>
    </rPh>
    <rPh sb="9" eb="11">
      <t>ケイヤク</t>
    </rPh>
    <rPh sb="12" eb="14">
      <t>テイケツ</t>
    </rPh>
    <rPh sb="19" eb="21">
      <t>テキジ</t>
    </rPh>
    <rPh sb="22" eb="24">
      <t>ジギョウ</t>
    </rPh>
    <rPh sb="24" eb="26">
      <t>カンシ</t>
    </rPh>
    <rPh sb="27" eb="29">
      <t>シエン</t>
    </rPh>
    <rPh sb="30" eb="31">
      <t>ウ</t>
    </rPh>
    <phoneticPr fontId="5"/>
  </si>
  <si>
    <t>　仕様書記載の要求内容を十分に満たしている。</t>
    <rPh sb="1" eb="4">
      <t>シヨウショ</t>
    </rPh>
    <rPh sb="4" eb="6">
      <t>キサイ</t>
    </rPh>
    <rPh sb="7" eb="9">
      <t>ヨウキュウ</t>
    </rPh>
    <rPh sb="9" eb="11">
      <t>ナイヨウ</t>
    </rPh>
    <rPh sb="12" eb="14">
      <t>ジュウブン</t>
    </rPh>
    <rPh sb="15" eb="16">
      <t>ミ</t>
    </rPh>
    <phoneticPr fontId="5"/>
  </si>
  <si>
    <t>１．必要性
　「民間船舶の運航・管理事業」をＰＦＩ方式により実施しているが、防衛省・自衛隊はＰＦＩ方式による民間海上輸送力活用に係る事業を実施したことがなく、またＰＦＩ事業実施のために必要な各種手続き等に関する専門的知識等を有していない。このため、ＰＦＩ事業実施プロセスに関するガイドライン（平成１３年１月２２日民間資金等活用事業推進委員会決定）にも記載されているところの（「ＰＦＩ事業の検討に当たっては、金融、法務、技術等の専門知識やノウハウを必要とすることから、管理者等が専門性のある外部のコンサルタント又はアドバイザーを活用する事も有効である」）民間輸送力並びにＰＦＩ事業に関する各種専門的知識、実績及び事業支援能力を有した部外専門機関の支援を得ることで、事業監視の円滑な実施を図ることが必要である。
２．効率性
　ＰＦＩ方式での事業を行うために必要な手続等を、部外専門機関の支援を得て円滑に実施するための事業であり、その経費は必要最低限のものとなっている。
３．有効性
　平成２８年３月に事業契約を締結しており、事業支援の有効性は実証されている。引き続き事業監視支援において部外専門機関の支援を受ける。</t>
    <rPh sb="331" eb="333">
      <t>ジギョウ</t>
    </rPh>
    <rPh sb="333" eb="335">
      <t>カンシ</t>
    </rPh>
    <phoneticPr fontId="5"/>
  </si>
  <si>
    <t>次年度以降も引き続き、効率的な予算要求及び予算執行に一層の努力を行う。</t>
  </si>
  <si>
    <t>A.PwCアドバイザリー合同会社</t>
    <phoneticPr fontId="5"/>
  </si>
  <si>
    <t>雑役務費</t>
    <rPh sb="0" eb="1">
      <t>ザツ</t>
    </rPh>
    <rPh sb="1" eb="4">
      <t>エキムヒ</t>
    </rPh>
    <phoneticPr fontId="5"/>
  </si>
  <si>
    <t>民間海上輸送力活用事業に係る事業支援役務</t>
    <phoneticPr fontId="5"/>
  </si>
  <si>
    <t>PwCアドバイザリー合同会社</t>
    <phoneticPr fontId="5"/>
  </si>
  <si>
    <t>49/1</t>
    <phoneticPr fontId="5"/>
  </si>
  <si>
    <t>我が国の島嶼部への迅速な部隊の展開能力の確保は喫緊の課題であり、自衛隊の輸送力と連携して大規模な海上輸送を効率的に実施するため、民間事業者の資金や知見を最大限活用できるＰＦＩ方式により、平成２８年３月に事業契約を締結した。このため、長期安定的に事業を継続するため、民間船舶及びＰＦＩに係る専門的知識、実績及び支援能力を有した部外専門機関の支援を得て、事業監視を実施することを目的とする。</t>
    <phoneticPr fontId="5"/>
  </si>
  <si>
    <t>　本支援役務については、民間船舶及びＰＦＩ事業に係る専門的な知識等が必須であり、その能力を有している会社に限定されるが、一般競争契約により競争性を確保し、応札業者等の拡充に努めている。</t>
    <rPh sb="1" eb="2">
      <t>ホン</t>
    </rPh>
    <rPh sb="2" eb="4">
      <t>シエン</t>
    </rPh>
    <rPh sb="4" eb="6">
      <t>エキム</t>
    </rPh>
    <rPh sb="12" eb="14">
      <t>ミンカン</t>
    </rPh>
    <rPh sb="14" eb="16">
      <t>センパク</t>
    </rPh>
    <rPh sb="16" eb="17">
      <t>オヨ</t>
    </rPh>
    <rPh sb="21" eb="23">
      <t>ジギョウ</t>
    </rPh>
    <rPh sb="24" eb="25">
      <t>カカ</t>
    </rPh>
    <rPh sb="26" eb="29">
      <t>センモンテキ</t>
    </rPh>
    <rPh sb="30" eb="32">
      <t>チシキ</t>
    </rPh>
    <rPh sb="32" eb="33">
      <t>トウ</t>
    </rPh>
    <rPh sb="34" eb="36">
      <t>ヒッス</t>
    </rPh>
    <rPh sb="42" eb="44">
      <t>ノウリョク</t>
    </rPh>
    <rPh sb="45" eb="46">
      <t>ユウ</t>
    </rPh>
    <rPh sb="50" eb="52">
      <t>カイシャ</t>
    </rPh>
    <rPh sb="53" eb="55">
      <t>ゲンテイ</t>
    </rPh>
    <rPh sb="60" eb="62">
      <t>イッパン</t>
    </rPh>
    <rPh sb="62" eb="64">
      <t>キョウソウ</t>
    </rPh>
    <rPh sb="64" eb="66">
      <t>ケイヤク</t>
    </rPh>
    <rPh sb="69" eb="72">
      <t>キョウソウセイ</t>
    </rPh>
    <rPh sb="73" eb="75">
      <t>カクホ</t>
    </rPh>
    <rPh sb="77" eb="79">
      <t>オウサツ</t>
    </rPh>
    <rPh sb="79" eb="81">
      <t>ギョウシャ</t>
    </rPh>
    <rPh sb="81" eb="82">
      <t>トウ</t>
    </rPh>
    <rPh sb="83" eb="85">
      <t>カクジュウ</t>
    </rPh>
    <rPh sb="86" eb="87">
      <t>ツト</t>
    </rPh>
    <phoneticPr fontId="5"/>
  </si>
  <si>
    <t>‐</t>
    <phoneticPr fontId="5"/>
  </si>
  <si>
    <t>‐</t>
    <phoneticPr fontId="5"/>
  </si>
  <si>
    <t>　受領した成果報告書については民間海上輸送力活用事業に係る検討等に活用している。</t>
    <rPh sb="5" eb="7">
      <t>セイカ</t>
    </rPh>
    <phoneticPr fontId="5"/>
  </si>
  <si>
    <t>Ⅰ－１　我が国自身の防衛体制の強化（領域横断作戦に必要な能力の強化における優先事項）</t>
    <phoneticPr fontId="5"/>
  </si>
  <si>
    <t>民間事業者の資金や知見を活用した船舶による自衛隊の輸送力と連携した大規模輸送の効率的実施</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</si>
  <si>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</si>
  <si>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長期契約を含めた計画的な取得方法の活用及びＰＢＬの包括契約の拡大を含む維持整備効率化</t>
    <phoneticPr fontId="5"/>
  </si>
  <si>
    <t>装備品等の効果的・効率的な取得の推進による装備調達の最適化</t>
    <phoneticPr fontId="5"/>
  </si>
  <si>
    <t>部外専門機関の各種支援により、ＰＦＩ方式により「民間船舶の運航・管理事業」の事業契約を締結した。</t>
    <rPh sb="0" eb="2">
      <t>ブガイ</t>
    </rPh>
    <rPh sb="2" eb="4">
      <t>センモン</t>
    </rPh>
    <rPh sb="4" eb="6">
      <t>キカン</t>
    </rPh>
    <rPh sb="7" eb="9">
      <t>カクシュ</t>
    </rPh>
    <rPh sb="9" eb="11">
      <t>シエン</t>
    </rPh>
    <rPh sb="18" eb="20">
      <t>ホウシキ</t>
    </rPh>
    <rPh sb="24" eb="26">
      <t>ミンカン</t>
    </rPh>
    <rPh sb="26" eb="28">
      <t>センパク</t>
    </rPh>
    <rPh sb="29" eb="31">
      <t>ウンコウ</t>
    </rPh>
    <rPh sb="32" eb="34">
      <t>カンリ</t>
    </rPh>
    <rPh sb="34" eb="36">
      <t>ジギョウ</t>
    </rPh>
    <rPh sb="38" eb="40">
      <t>ジギョウ</t>
    </rPh>
    <rPh sb="40" eb="42">
      <t>ケイヤク</t>
    </rPh>
    <rPh sb="43" eb="45">
      <t>テイケツ</t>
    </rPh>
    <phoneticPr fontId="5"/>
  </si>
  <si>
    <t>●訓練に伴う部隊輸送のため、「ナッチャンＷｏｒｌｄ」及び「はくおう」を活用した。
●令和元年東日本台風（台風第１９号）に対する災害派遣に伴う部隊輸送のため、「ナッチャンＷｏｒｌｄ」及び「はくおう」を活用した。
●令和２年２月新型コロナウイルス感染症の感染拡大防止のための災害派遣において、現地で支援活動を行う自衛隊員の活動拠点・宿泊施設等として、「はくおう」を活用した。</t>
    <phoneticPr fontId="5"/>
  </si>
  <si>
    <t>-</t>
    <phoneticPr fontId="5"/>
  </si>
  <si>
    <t>38/1</t>
    <phoneticPr fontId="5"/>
  </si>
  <si>
    <t>-</t>
    <phoneticPr fontId="5"/>
  </si>
  <si>
    <t>・点検結果の有効性の記載について、事業契約を締結しており、事業支援の有効性が実証されているとあるが、有効性の理由を国民がわかるように丁寧に記載をすべき。
・毎年、１者応札（同じ会社）で１００パーセントの落札率であると思われるので、その要因について記載をすべき。また、執行においては見積もり内容の精査を行い、予算要求にあたっては、国庫債務負担行為の活用を検討すべき。</t>
    <phoneticPr fontId="5"/>
  </si>
  <si>
    <t>・外部有識者の所見を踏まえて、適切に対応されたい。</t>
    <phoneticPr fontId="5"/>
  </si>
  <si>
    <t>-</t>
    <phoneticPr fontId="5"/>
  </si>
  <si>
    <t>装備政策課長
松本　恭典</t>
    <rPh sb="7" eb="9">
      <t>マツモト</t>
    </rPh>
    <rPh sb="10" eb="11">
      <t>ヤスシ</t>
    </rPh>
    <rPh sb="11" eb="12">
      <t>テン</t>
    </rPh>
    <phoneticPr fontId="5"/>
  </si>
  <si>
    <t>必要な仕様内容の精査により、コスト縮減を図った。</t>
    <rPh sb="0" eb="2">
      <t>ヒツヨウ</t>
    </rPh>
    <rPh sb="3" eb="5">
      <t>シヨウ</t>
    </rPh>
    <rPh sb="5" eb="7">
      <t>ナイヨウ</t>
    </rPh>
    <rPh sb="8" eb="10">
      <t>セイサ</t>
    </rPh>
    <rPh sb="17" eb="19">
      <t>シュクゲン</t>
    </rPh>
    <rPh sb="20" eb="21">
      <t>ハカ</t>
    </rPh>
    <phoneticPr fontId="5"/>
  </si>
  <si>
    <t>縮減</t>
  </si>
  <si>
    <t>・　当該事業は、日本で初となる船舶を対象としたＰＦＩ契約による「民間船舶の運航・管理事業」（以下、「ＰＦＩ事業」という。）の導入検討、契約手続、契約後の官による事業監視及び課題への検討等において、民間船舶及びＰＦＩに係る専門的知識、実績及び支援能力を有した部外専門機関の支援を得ながら、ＰＦＩ事業を円滑に遂行するために必要であり有効な事業である。
・　毎年度、公募の都度、一者応札とならないよう、複数の業者に対し見積依頼や情報提供をしているが、入札にあたり、弁護士、公認会計士及び１級海技士等の公的資格保有者を本役務に従事させることを条件に付していることから、結果として一者応札となっている。また、予算要求及び執行にあたっては、毎回、仕様内容の精査や経費削減を行った上で実施しているところであり、次回の要求に当たっては、国庫債務負担行為の活用についても検討を行い、引き続き経費削減に努めていく。
・なお、仕様を見直すことにより、１０，４８３千円の縮減を図ることができた。</t>
    <rPh sb="2" eb="4">
      <t>トウガイ</t>
    </rPh>
    <rPh sb="4" eb="6">
      <t>ジギョウ</t>
    </rPh>
    <rPh sb="8" eb="10">
      <t>ニホン</t>
    </rPh>
    <rPh sb="11" eb="12">
      <t>ハツ</t>
    </rPh>
    <rPh sb="15" eb="17">
      <t>センパク</t>
    </rPh>
    <rPh sb="18" eb="20">
      <t>タイショウ</t>
    </rPh>
    <rPh sb="26" eb="28">
      <t>ケイヤク</t>
    </rPh>
    <rPh sb="46" eb="48">
      <t>イカ</t>
    </rPh>
    <rPh sb="53" eb="55">
      <t>ジギョウ</t>
    </rPh>
    <rPh sb="62" eb="64">
      <t>ドウニュウ</t>
    </rPh>
    <rPh sb="64" eb="66">
      <t>ケントウ</t>
    </rPh>
    <rPh sb="67" eb="69">
      <t>ケイヤク</t>
    </rPh>
    <rPh sb="69" eb="71">
      <t>テツヅ</t>
    </rPh>
    <rPh sb="72" eb="74">
      <t>ケイヤク</t>
    </rPh>
    <rPh sb="74" eb="75">
      <t>アト</t>
    </rPh>
    <rPh sb="76" eb="77">
      <t>カン</t>
    </rPh>
    <rPh sb="80" eb="82">
      <t>ジギョウ</t>
    </rPh>
    <rPh sb="82" eb="84">
      <t>カンシ</t>
    </rPh>
    <rPh sb="84" eb="85">
      <t>オヨ</t>
    </rPh>
    <rPh sb="86" eb="88">
      <t>カダイ</t>
    </rPh>
    <rPh sb="90" eb="92">
      <t>ケントウ</t>
    </rPh>
    <rPh sb="92" eb="93">
      <t>ナド</t>
    </rPh>
    <rPh sb="125" eb="126">
      <t>ユウ</t>
    </rPh>
    <rPh sb="128" eb="130">
      <t>ブガイ</t>
    </rPh>
    <rPh sb="130" eb="132">
      <t>センモン</t>
    </rPh>
    <rPh sb="132" eb="134">
      <t>キカン</t>
    </rPh>
    <rPh sb="135" eb="137">
      <t>シエン</t>
    </rPh>
    <rPh sb="138" eb="139">
      <t>エ</t>
    </rPh>
    <rPh sb="146" eb="148">
      <t>ジギョウ</t>
    </rPh>
    <rPh sb="149" eb="151">
      <t>エンカツ</t>
    </rPh>
    <rPh sb="152" eb="154">
      <t>スイコウ</t>
    </rPh>
    <rPh sb="159" eb="161">
      <t>ヒツヨウ</t>
    </rPh>
    <rPh sb="164" eb="166">
      <t>ユウコウ</t>
    </rPh>
    <rPh sb="167" eb="169">
      <t>ジギョウ</t>
    </rPh>
    <rPh sb="176" eb="179">
      <t>マイネンド</t>
    </rPh>
    <rPh sb="180" eb="182">
      <t>コウボ</t>
    </rPh>
    <rPh sb="183" eb="185">
      <t>ツド</t>
    </rPh>
    <rPh sb="186" eb="188">
      <t>イッシャ</t>
    </rPh>
    <rPh sb="188" eb="190">
      <t>オウサツ</t>
    </rPh>
    <rPh sb="198" eb="200">
      <t>フクスウ</t>
    </rPh>
    <rPh sb="201" eb="203">
      <t>ギョウシャ</t>
    </rPh>
    <rPh sb="204" eb="205">
      <t>タイ</t>
    </rPh>
    <rPh sb="206" eb="208">
      <t>ミツモリ</t>
    </rPh>
    <rPh sb="208" eb="210">
      <t>イライ</t>
    </rPh>
    <rPh sb="211" eb="213">
      <t>ジョウホウ</t>
    </rPh>
    <rPh sb="213" eb="215">
      <t>テイキョウ</t>
    </rPh>
    <rPh sb="222" eb="224">
      <t>ニュウサツ</t>
    </rPh>
    <rPh sb="229" eb="232">
      <t>ベンゴシ</t>
    </rPh>
    <rPh sb="233" eb="235">
      <t>コウニン</t>
    </rPh>
    <rPh sb="235" eb="237">
      <t>カイケイ</t>
    </rPh>
    <rPh sb="237" eb="238">
      <t>シ</t>
    </rPh>
    <rPh sb="238" eb="239">
      <t>オヨ</t>
    </rPh>
    <rPh sb="241" eb="242">
      <t>キュウ</t>
    </rPh>
    <rPh sb="242" eb="245">
      <t>カイギシ</t>
    </rPh>
    <rPh sb="245" eb="246">
      <t>ナド</t>
    </rPh>
    <rPh sb="247" eb="249">
      <t>コウテキ</t>
    </rPh>
    <rPh sb="249" eb="251">
      <t>シカク</t>
    </rPh>
    <rPh sb="251" eb="254">
      <t>ホユウシャ</t>
    </rPh>
    <rPh sb="255" eb="256">
      <t>ホン</t>
    </rPh>
    <rPh sb="256" eb="258">
      <t>エキム</t>
    </rPh>
    <rPh sb="259" eb="261">
      <t>ジュウジ</t>
    </rPh>
    <rPh sb="267" eb="269">
      <t>ジョウケン</t>
    </rPh>
    <rPh sb="270" eb="271">
      <t>フ</t>
    </rPh>
    <rPh sb="299" eb="301">
      <t>ヨサン</t>
    </rPh>
    <rPh sb="301" eb="303">
      <t>ヨウキュウ</t>
    </rPh>
    <rPh sb="303" eb="304">
      <t>オヨ</t>
    </rPh>
    <rPh sb="305" eb="307">
      <t>シッコウ</t>
    </rPh>
    <rPh sb="314" eb="316">
      <t>マイカイ</t>
    </rPh>
    <rPh sb="325" eb="327">
      <t>ケイヒ</t>
    </rPh>
    <rPh sb="327" eb="329">
      <t>サクゲン</t>
    </rPh>
    <rPh sb="335" eb="337">
      <t>ジッシ</t>
    </rPh>
    <rPh sb="348" eb="350">
      <t>ジカイ</t>
    </rPh>
    <rPh sb="351" eb="353">
      <t>ヨウキュウ</t>
    </rPh>
    <rPh sb="354" eb="355">
      <t>ア</t>
    </rPh>
    <rPh sb="360" eb="362">
      <t>コッコ</t>
    </rPh>
    <rPh sb="362" eb="364">
      <t>サイム</t>
    </rPh>
    <rPh sb="364" eb="366">
      <t>フタン</t>
    </rPh>
    <rPh sb="366" eb="368">
      <t>コウイ</t>
    </rPh>
    <rPh sb="369" eb="371">
      <t>カツヨウ</t>
    </rPh>
    <rPh sb="376" eb="378">
      <t>ケントウ</t>
    </rPh>
    <rPh sb="379" eb="380">
      <t>オコナ</t>
    </rPh>
    <rPh sb="382" eb="383">
      <t>ヒ</t>
    </rPh>
    <rPh sb="384" eb="385">
      <t>ツヅ</t>
    </rPh>
    <rPh sb="386" eb="388">
      <t>ケイヒ</t>
    </rPh>
    <rPh sb="388" eb="390">
      <t>サクゲン</t>
    </rPh>
    <rPh sb="391" eb="392">
      <t>ツト</t>
    </rPh>
    <rPh sb="402" eb="404">
      <t>シヨウ</t>
    </rPh>
    <rPh sb="405" eb="407">
      <t>ミナオ</t>
    </rPh>
    <rPh sb="420" eb="421">
      <t>セン</t>
    </rPh>
    <rPh sb="421" eb="422">
      <t>エン</t>
    </rPh>
    <rPh sb="423" eb="425">
      <t>シュクゲン</t>
    </rPh>
    <rPh sb="426" eb="42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</si>
</sst>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172347</xdr:colOff>
      <xdr:row>748</xdr:row>
      <xdr:rowOff>81643</xdr:rowOff>
    </xdr:from>
    <xdr:to>
      <xdr:col>29</xdr:col>
      <xdr:colOff>169162</xdr:colOff>
      <xdr:row>750</xdr:row>
      <xdr:rowOff>147628</xdr:rowOff>
    </xdr:to>
    <xdr:sp macro="" textlink="">
      <xdr:nvSpPr>
        <xdr:cNvPr id="2" name="テキスト ボックス 1"/>
        <xdr:cNvSpPr txBox="1"/>
      </xdr:nvSpPr>
      <xdr:spPr>
        <a:xfrm>
          <a:off x="3438061" y="235095143"/>
          <a:ext cx="1992530" cy="773556"/>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　衛　省</a:t>
          </a:r>
          <a:endParaRPr lang="en-US" altLang="ja-JP" sz="1400"/>
        </a:p>
        <a:p>
          <a:pPr algn="ctr"/>
          <a:endParaRPr kumimoji="1" lang="en-US" altLang="ja-JP" sz="1400"/>
        </a:p>
        <a:p>
          <a:pPr algn="ctr"/>
          <a:r>
            <a:rPr lang="ja-JP" altLang="en-US" sz="1400">
              <a:solidFill>
                <a:sysClr val="windowText" lastClr="000000"/>
              </a:solidFill>
            </a:rPr>
            <a:t>５３</a:t>
          </a:r>
          <a:r>
            <a:rPr lang="ja-JP" altLang="en-US" sz="1400"/>
            <a:t>百万円</a:t>
          </a:r>
          <a:endParaRPr kumimoji="1" lang="ja-JP" altLang="en-US" sz="1400"/>
        </a:p>
      </xdr:txBody>
    </xdr:sp>
    <xdr:clientData/>
  </xdr:twoCellAnchor>
  <xdr:twoCellAnchor>
    <xdr:from>
      <xdr:col>18</xdr:col>
      <xdr:colOff>26961</xdr:colOff>
      <xdr:row>753</xdr:row>
      <xdr:rowOff>30202</xdr:rowOff>
    </xdr:from>
    <xdr:to>
      <xdr:col>30</xdr:col>
      <xdr:colOff>147797</xdr:colOff>
      <xdr:row>755</xdr:row>
      <xdr:rowOff>277596</xdr:rowOff>
    </xdr:to>
    <xdr:sp macro="" textlink="">
      <xdr:nvSpPr>
        <xdr:cNvPr id="3" name="テキスト ボックス 2"/>
        <xdr:cNvSpPr txBox="1"/>
      </xdr:nvSpPr>
      <xdr:spPr>
        <a:xfrm>
          <a:off x="3292675" y="236812631"/>
          <a:ext cx="2297979" cy="954965"/>
        </a:xfrm>
        <a:prstGeom prst="rect">
          <a:avLst/>
        </a:prstGeom>
        <a:noFill/>
        <a:ln>
          <a:solidFill>
            <a:schemeClr val="tx1"/>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A.PwC</a:t>
          </a:r>
          <a:r>
            <a:rPr lang="ja-JP" altLang="en-US" sz="1400"/>
            <a:t>アドバイザリー合同会社</a:t>
          </a:r>
          <a:endParaRPr lang="en-US" altLang="ja-JP" sz="1400"/>
        </a:p>
        <a:p>
          <a:pPr algn="ctr"/>
          <a:r>
            <a:rPr lang="ja-JP" altLang="en-US" sz="1400">
              <a:solidFill>
                <a:sysClr val="windowText" lastClr="000000"/>
              </a:solidFill>
            </a:rPr>
            <a:t>４９</a:t>
          </a:r>
          <a:r>
            <a:rPr lang="ja-JP" altLang="en-US" sz="1400"/>
            <a:t>百万円</a:t>
          </a:r>
          <a:endParaRPr kumimoji="1" lang="ja-JP" altLang="en-US" sz="1400"/>
        </a:p>
      </xdr:txBody>
    </xdr:sp>
    <xdr:clientData/>
  </xdr:twoCellAnchor>
  <xdr:twoCellAnchor>
    <xdr:from>
      <xdr:col>24</xdr:col>
      <xdr:colOff>77713</xdr:colOff>
      <xdr:row>750</xdr:row>
      <xdr:rowOff>147628</xdr:rowOff>
    </xdr:from>
    <xdr:to>
      <xdr:col>24</xdr:col>
      <xdr:colOff>77713</xdr:colOff>
      <xdr:row>753</xdr:row>
      <xdr:rowOff>30202</xdr:rowOff>
    </xdr:to>
    <xdr:cxnSp macro="">
      <xdr:nvCxnSpPr>
        <xdr:cNvPr id="4" name="直線コネクタ 3"/>
        <xdr:cNvCxnSpPr>
          <a:stCxn id="2" idx="2"/>
          <a:endCxn id="3" idx="0"/>
        </xdr:cNvCxnSpPr>
      </xdr:nvCxnSpPr>
      <xdr:spPr>
        <a:xfrm>
          <a:off x="4935463" y="57142847"/>
          <a:ext cx="0" cy="95413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3479</xdr:colOff>
      <xdr:row>751</xdr:row>
      <xdr:rowOff>63082</xdr:rowOff>
    </xdr:from>
    <xdr:to>
      <xdr:col>38</xdr:col>
      <xdr:colOff>173597</xdr:colOff>
      <xdr:row>752</xdr:row>
      <xdr:rowOff>50930</xdr:rowOff>
    </xdr:to>
    <xdr:sp macro="" textlink="">
      <xdr:nvSpPr>
        <xdr:cNvPr id="5" name="テキスト ボックス 38"/>
        <xdr:cNvSpPr txBox="1"/>
      </xdr:nvSpPr>
      <xdr:spPr>
        <a:xfrm>
          <a:off x="4539193" y="236137939"/>
          <a:ext cx="2528690" cy="341634"/>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t>
          </a:r>
          <a:r>
            <a:rPr lang="ja-JP" altLang="en-US" sz="1400"/>
            <a:t>一般競争契約（最低価格）</a:t>
          </a:r>
          <a:r>
            <a:rPr lang="en-US" altLang="ja-JP" sz="1400"/>
            <a:t>】</a:t>
          </a:r>
          <a:endParaRPr lang="ja-JP" altLang="en-US" sz="1400"/>
        </a:p>
      </xdr:txBody>
    </xdr:sp>
    <xdr:clientData/>
  </xdr:twoCellAnchor>
  <xdr:twoCellAnchor>
    <xdr:from>
      <xdr:col>15</xdr:col>
      <xdr:colOff>81643</xdr:colOff>
      <xdr:row>756</xdr:row>
      <xdr:rowOff>3353</xdr:rowOff>
    </xdr:from>
    <xdr:to>
      <xdr:col>33</xdr:col>
      <xdr:colOff>173572</xdr:colOff>
      <xdr:row>756</xdr:row>
      <xdr:rowOff>335182</xdr:rowOff>
    </xdr:to>
    <xdr:sp macro="" textlink="">
      <xdr:nvSpPr>
        <xdr:cNvPr id="6" name="テキスト ボックス 38"/>
        <xdr:cNvSpPr txBox="1"/>
      </xdr:nvSpPr>
      <xdr:spPr>
        <a:xfrm>
          <a:off x="2803072" y="237847139"/>
          <a:ext cx="3357643" cy="331829"/>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t>
          </a:r>
          <a:r>
            <a:rPr lang="ja-JP" altLang="en-US" sz="1400"/>
            <a:t>部外コンサルタントによる事業支援</a:t>
          </a:r>
          <a:r>
            <a:rPr lang="en-US" altLang="ja-JP" sz="1400"/>
            <a:t>】</a:t>
          </a:r>
          <a:endParaRPr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147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779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56</v>
      </c>
      <c r="Q13" s="656"/>
      <c r="R13" s="656"/>
      <c r="S13" s="656"/>
      <c r="T13" s="656"/>
      <c r="U13" s="656"/>
      <c r="V13" s="657"/>
      <c r="W13" s="655">
        <v>53</v>
      </c>
      <c r="X13" s="656"/>
      <c r="Y13" s="656"/>
      <c r="Z13" s="656"/>
      <c r="AA13" s="656"/>
      <c r="AB13" s="656"/>
      <c r="AC13" s="657"/>
      <c r="AD13" s="655">
        <v>53</v>
      </c>
      <c r="AE13" s="656"/>
      <c r="AF13" s="656"/>
      <c r="AG13" s="656"/>
      <c r="AH13" s="656"/>
      <c r="AI13" s="656"/>
      <c r="AJ13" s="657"/>
      <c r="AK13" s="655">
        <v>48</v>
      </c>
      <c r="AL13" s="656"/>
      <c r="AM13" s="656"/>
      <c r="AN13" s="656"/>
      <c r="AO13" s="656"/>
      <c r="AP13" s="656"/>
      <c r="AQ13" s="657"/>
      <c r="AR13" s="915">
        <v>37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745</v>
      </c>
      <c r="AL15" s="656"/>
      <c r="AM15" s="656"/>
      <c r="AN15" s="656"/>
      <c r="AO15" s="656"/>
      <c r="AP15" s="656"/>
      <c r="AQ15" s="657"/>
      <c r="AR15" s="655">
        <v>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745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56</v>
      </c>
      <c r="Q18" s="874"/>
      <c r="R18" s="874"/>
      <c r="S18" s="874"/>
      <c r="T18" s="874"/>
      <c r="U18" s="874"/>
      <c r="V18" s="875"/>
      <c r="W18" s="873">
        <f>SUM(W13:AC17)</f>
        <v>53</v>
      </c>
      <c r="X18" s="874"/>
      <c r="Y18" s="874"/>
      <c r="Z18" s="874"/>
      <c r="AA18" s="874"/>
      <c r="AB18" s="874"/>
      <c r="AC18" s="875"/>
      <c r="AD18" s="873">
        <f>SUM(AD13:AJ17)</f>
        <v>53</v>
      </c>
      <c r="AE18" s="874"/>
      <c r="AF18" s="874"/>
      <c r="AG18" s="874"/>
      <c r="AH18" s="874"/>
      <c r="AI18" s="874"/>
      <c r="AJ18" s="875"/>
      <c r="AK18" s="873">
        <f>SUM(AK13:AQ17)</f>
        <v>48</v>
      </c>
      <c r="AL18" s="874"/>
      <c r="AM18" s="874"/>
      <c r="AN18" s="874"/>
      <c r="AO18" s="874"/>
      <c r="AP18" s="874"/>
      <c r="AQ18" s="875"/>
      <c r="AR18" s="873">
        <f>SUM(AR13:AX17)</f>
        <v>37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51</v>
      </c>
      <c r="Q19" s="656"/>
      <c r="R19" s="656"/>
      <c r="S19" s="656"/>
      <c r="T19" s="656"/>
      <c r="U19" s="656"/>
      <c r="V19" s="657"/>
      <c r="W19" s="655">
        <v>49</v>
      </c>
      <c r="X19" s="656"/>
      <c r="Y19" s="656"/>
      <c r="Z19" s="656"/>
      <c r="AA19" s="656"/>
      <c r="AB19" s="656"/>
      <c r="AC19" s="657"/>
      <c r="AD19" s="655">
        <v>49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0.9107142857142857</v>
      </c>
      <c r="Q20" s="316"/>
      <c r="R20" s="316"/>
      <c r="S20" s="316"/>
      <c r="T20" s="316"/>
      <c r="U20" s="316"/>
      <c r="V20" s="316"/>
      <c r="W20" s="316">
        <f t="shared" ref="W20" si="0">IF(W18=0, "-", SUM(W19)/W18)</f>
        <v>0.92452830188679247</v>
      </c>
      <c r="X20" s="316"/>
      <c r="Y20" s="316"/>
      <c r="Z20" s="316"/>
      <c r="AA20" s="316"/>
      <c r="AB20" s="316"/>
      <c r="AC20" s="316"/>
      <c r="AD20" s="316">
        <f t="shared" ref="AD20" si="1">IF(AD18=0, "-", SUM(AD19)/AD18)</f>
        <v>0.92452830188679247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0.9107142857142857</v>
      </c>
      <c r="Q21" s="316"/>
      <c r="R21" s="316"/>
      <c r="S21" s="316"/>
      <c r="T21" s="316"/>
      <c r="U21" s="316"/>
      <c r="V21" s="316"/>
      <c r="W21" s="316">
        <f t="shared" ref="W21" si="2">IF(W19=0, "-", SUM(W19)/SUM(W13,W14))</f>
        <v>0.92452830188679247</v>
      </c>
      <c r="X21" s="316"/>
      <c r="Y21" s="316"/>
      <c r="Z21" s="316"/>
      <c r="AA21" s="316"/>
      <c r="AB21" s="316"/>
      <c r="AC21" s="316"/>
      <c r="AD21" s="316">
        <f t="shared" ref="AD21" si="3">IF(AD19=0, "-", SUM(AD19)/SUM(AD13,AD14))</f>
        <v>0.92452830188679247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9" customHeight="1" x14ac:dyDescent="0.15">
      <c r="A23" s="971"/>
      <c r="B23" s="972"/>
      <c r="C23" s="972"/>
      <c r="D23" s="972"/>
      <c r="E23" s="972"/>
      <c r="F23" s="973"/>
      <c r="G23" s="965" t="s">
        <v>722</v>
      </c>
      <c r="H23" s="966"/>
      <c r="I23" s="966"/>
      <c r="J23" s="966"/>
      <c r="K23" s="966"/>
      <c r="L23" s="966"/>
      <c r="M23" s="966"/>
      <c r="N23" s="966"/>
      <c r="O23" s="967"/>
      <c r="P23" s="915">
        <v>48</v>
      </c>
      <c r="Q23" s="916"/>
      <c r="R23" s="916"/>
      <c r="S23" s="916"/>
      <c r="T23" s="916"/>
      <c r="U23" s="916"/>
      <c r="V23" s="930"/>
      <c r="W23" s="915">
        <v>37</v>
      </c>
      <c r="X23" s="916"/>
      <c r="Y23" s="916"/>
      <c r="Z23" s="916"/>
      <c r="AA23" s="916"/>
      <c r="AB23" s="916"/>
      <c r="AC23" s="930"/>
      <c r="AD23" s="978" t="s">
        <v>780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t="s">
        <v>745</v>
      </c>
      <c r="Q24" s="656"/>
      <c r="R24" s="656"/>
      <c r="S24" s="656"/>
      <c r="T24" s="656"/>
      <c r="U24" s="656"/>
      <c r="V24" s="657"/>
      <c r="W24" s="655" t="s">
        <v>773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t="s">
        <v>745</v>
      </c>
      <c r="Q25" s="656"/>
      <c r="R25" s="656"/>
      <c r="S25" s="656"/>
      <c r="T25" s="656"/>
      <c r="U25" s="656"/>
      <c r="V25" s="657"/>
      <c r="W25" s="655" t="s">
        <v>773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t="s">
        <v>745</v>
      </c>
      <c r="Q26" s="656"/>
      <c r="R26" s="656"/>
      <c r="S26" s="656"/>
      <c r="T26" s="656"/>
      <c r="U26" s="656"/>
      <c r="V26" s="657"/>
      <c r="W26" s="655" t="s">
        <v>773</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5" t="s">
        <v>745</v>
      </c>
      <c r="Q27" s="656"/>
      <c r="R27" s="656"/>
      <c r="S27" s="656"/>
      <c r="T27" s="656"/>
      <c r="U27" s="656"/>
      <c r="V27" s="657"/>
      <c r="W27" s="655" t="s">
        <v>773</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48</v>
      </c>
      <c r="Q29" s="656"/>
      <c r="R29" s="656"/>
      <c r="S29" s="656"/>
      <c r="T29" s="656"/>
      <c r="U29" s="656"/>
      <c r="V29" s="657"/>
      <c r="W29" s="947">
        <f>AR13</f>
        <v>37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721</v>
      </c>
      <c r="AJ32" s="219"/>
      <c r="AK32" s="219"/>
      <c r="AL32" s="219"/>
      <c r="AM32" s="218" t="s">
        <v>745</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745</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745</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9" t="s">
        <v>771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2</v>
      </c>
      <c r="AR86" s="200"/>
      <c r="AS86" s="136" t="s">
        <v>233</v>
      </c>
      <c r="AT86" s="137"/>
      <c r="AU86" s="200">
        <v>7</v>
      </c>
      <c r="AV86" s="200"/>
      <c r="AW86" s="392" t="s">
        <v>179</v>
      </c>
      <c r="AX86" s="393"/>
      <c r="AY86">
        <f t="shared" si="10"/>
        <v>1</v>
      </c>
      <c r="AZ86" s="10"/>
      <c r="BA86" s="10"/>
      <c r="BB86" s="10"/>
      <c r="BC86" s="10"/>
      <c r="BD86" s="10"/>
      <c r="BE86" s="10"/>
      <c r="BF86" s="10"/>
      <c r="BG86" s="10"/>
      <c r="BH86" s="10"/>
    </row>
    <row r="87" spans="1:60" ht="27.75" customHeight="1" x14ac:dyDescent="0.15">
      <c r="A87" s="860"/>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1</v>
      </c>
      <c r="AF87" s="219"/>
      <c r="AG87" s="219"/>
      <c r="AH87" s="219"/>
      <c r="AI87" s="218">
        <v>1</v>
      </c>
      <c r="AJ87" s="219"/>
      <c r="AK87" s="219"/>
      <c r="AL87" s="219"/>
      <c r="AM87" s="218">
        <v>1</v>
      </c>
      <c r="AN87" s="219"/>
      <c r="AO87" s="219"/>
      <c r="AP87" s="219"/>
      <c r="AQ87" s="336">
        <v>1</v>
      </c>
      <c r="AR87" s="208"/>
      <c r="AS87" s="208"/>
      <c r="AT87" s="337"/>
      <c r="AU87" s="219" t="s">
        <v>721</v>
      </c>
      <c r="AV87" s="219"/>
      <c r="AW87" s="219"/>
      <c r="AX87" s="221"/>
      <c r="AY87">
        <f t="shared" si="10"/>
        <v>1</v>
      </c>
    </row>
    <row r="88" spans="1:60" ht="27.7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1</v>
      </c>
      <c r="AF88" s="219"/>
      <c r="AG88" s="219"/>
      <c r="AH88" s="219"/>
      <c r="AI88" s="218">
        <v>1</v>
      </c>
      <c r="AJ88" s="219"/>
      <c r="AK88" s="219"/>
      <c r="AL88" s="219"/>
      <c r="AM88" s="218">
        <v>1</v>
      </c>
      <c r="AN88" s="219"/>
      <c r="AO88" s="219"/>
      <c r="AP88" s="219"/>
      <c r="AQ88" s="336">
        <v>1</v>
      </c>
      <c r="AR88" s="208"/>
      <c r="AS88" s="208"/>
      <c r="AT88" s="337"/>
      <c r="AU88" s="219">
        <v>1</v>
      </c>
      <c r="AV88" s="219"/>
      <c r="AW88" s="219"/>
      <c r="AX88" s="221"/>
      <c r="AY88">
        <f t="shared" si="10"/>
        <v>1</v>
      </c>
      <c r="AZ88" s="10"/>
      <c r="BA88" s="10"/>
      <c r="BB88" s="10"/>
      <c r="BC88" s="10"/>
    </row>
    <row r="89" spans="1:60" ht="27.7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v>100</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v>
      </c>
      <c r="AF101" s="282"/>
      <c r="AG101" s="282"/>
      <c r="AH101" s="282"/>
      <c r="AI101" s="282">
        <v>1</v>
      </c>
      <c r="AJ101" s="282"/>
      <c r="AK101" s="282"/>
      <c r="AL101" s="282"/>
      <c r="AM101" s="282">
        <v>1</v>
      </c>
      <c r="AN101" s="282"/>
      <c r="AO101" s="282"/>
      <c r="AP101" s="282"/>
      <c r="AQ101" s="282">
        <v>1</v>
      </c>
      <c r="AR101" s="282"/>
      <c r="AS101" s="282"/>
      <c r="AT101" s="282"/>
      <c r="AU101" s="218" t="s">
        <v>745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51</v>
      </c>
      <c r="AF116" s="282"/>
      <c r="AG116" s="282"/>
      <c r="AH116" s="282"/>
      <c r="AI116" s="282">
        <v>49</v>
      </c>
      <c r="AJ116" s="282"/>
      <c r="AK116" s="282"/>
      <c r="AL116" s="282"/>
      <c r="AM116" s="282">
        <v>49</v>
      </c>
      <c r="AN116" s="282"/>
      <c r="AO116" s="282"/>
      <c r="AP116" s="282"/>
      <c r="AQ116" s="218">
        <v>38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760</v>
      </c>
      <c r="AN117" s="550"/>
      <c r="AO117" s="550"/>
      <c r="AP117" s="550"/>
      <c r="AQ117" s="550"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766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745</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767</v>
      </c>
      <c r="R154" s="108"/>
      <c r="S154" s="108"/>
      <c r="T154" s="108"/>
      <c r="U154" s="108"/>
      <c r="V154" s="108"/>
      <c r="W154" s="108"/>
      <c r="X154" s="108"/>
      <c r="Y154" s="108"/>
      <c r="Z154" s="108"/>
      <c r="AA154" s="290"/>
      <c r="AB154" s="144" t="s">
        <v>736</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4.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745</v>
      </c>
      <c r="AN194" s="208"/>
      <c r="AO194" s="208"/>
      <c r="AP194" s="208"/>
      <c r="AQ194" s="207" t="s">
        <v>721</v>
      </c>
      <c r="AR194" s="208"/>
      <c r="AS194" s="208"/>
      <c r="AT194" s="208"/>
      <c r="AU194" s="207" t="s">
        <v>721</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745</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770</v>
      </c>
      <c r="H214" s="108"/>
      <c r="I214" s="108"/>
      <c r="J214" s="108"/>
      <c r="K214" s="108"/>
      <c r="L214" s="108"/>
      <c r="M214" s="108"/>
      <c r="N214" s="108"/>
      <c r="O214" s="108"/>
      <c r="P214" s="109"/>
      <c r="Q214" s="116" t="s">
        <v>769</v>
      </c>
      <c r="R214" s="117"/>
      <c r="S214" s="117"/>
      <c r="T214" s="117"/>
      <c r="U214" s="117"/>
      <c r="V214" s="117"/>
      <c r="W214" s="117"/>
      <c r="X214" s="117"/>
      <c r="Y214" s="117"/>
      <c r="Z214" s="117"/>
      <c r="AA214" s="118"/>
      <c r="AB214" s="144" t="s">
        <v>736</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84.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84.7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41.25" customHeight="1" x14ac:dyDescent="0.15">
      <c r="A248" s="190"/>
      <c r="B248" s="187"/>
      <c r="C248" s="181"/>
      <c r="D248" s="187"/>
      <c r="E248" s="128" t="s">
        <v>761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0.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t="s">
        <v>775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745</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745</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745</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721</v>
      </c>
      <c r="AF437" s="201"/>
      <c r="AG437" s="136" t="s">
        <v>233</v>
      </c>
      <c r="AH437" s="137"/>
      <c r="AI437" s="335"/>
      <c r="AJ437" s="335"/>
      <c r="AK437" s="335"/>
      <c r="AL437" s="157"/>
      <c r="AM437" s="335"/>
      <c r="AN437" s="335"/>
      <c r="AO437" s="335"/>
      <c r="AP437" s="157"/>
      <c r="AQ437" s="250" t="s">
        <v>721</v>
      </c>
      <c r="AR437" s="201"/>
      <c r="AS437" s="136" t="s">
        <v>233</v>
      </c>
      <c r="AT437" s="137"/>
      <c r="AU437" s="201" t="s">
        <v>721</v>
      </c>
      <c r="AV437" s="201"/>
      <c r="AW437" s="136" t="s">
        <v>179</v>
      </c>
      <c r="AX437" s="196"/>
      <c r="AY437">
        <f>$AY$436</f>
        <v>1</v>
      </c>
    </row>
    <row r="438" spans="1:51" ht="23.25" hidden="1" customHeight="1" x14ac:dyDescent="0.15">
      <c r="A438" s="190"/>
      <c r="B438" s="187"/>
      <c r="C438" s="181"/>
      <c r="D438" s="187"/>
      <c r="E438" s="338"/>
      <c r="F438" s="339"/>
      <c r="G438" s="107" t="s">
        <v>721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36" t="s">
        <v>721</v>
      </c>
      <c r="AF438" s="208"/>
      <c r="AG438" s="208"/>
      <c r="AH438" s="208"/>
      <c r="AI438" s="336" t="s">
        <v>721</v>
      </c>
      <c r="AJ438" s="208"/>
      <c r="AK438" s="208"/>
      <c r="AL438" s="208"/>
      <c r="AM438" s="336" t="s">
        <v>745</v>
      </c>
      <c r="AN438" s="208"/>
      <c r="AO438" s="208"/>
      <c r="AP438" s="337"/>
      <c r="AQ438" s="336" t="s">
        <v>721</v>
      </c>
      <c r="AR438" s="208"/>
      <c r="AS438" s="208"/>
      <c r="AT438" s="337"/>
      <c r="AU438" s="208" t="s">
        <v>721</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36" t="s">
        <v>721</v>
      </c>
      <c r="AF439" s="208"/>
      <c r="AG439" s="208"/>
      <c r="AH439" s="337"/>
      <c r="AI439" s="336" t="s">
        <v>721</v>
      </c>
      <c r="AJ439" s="208"/>
      <c r="AK439" s="208"/>
      <c r="AL439" s="208"/>
      <c r="AM439" s="336" t="s">
        <v>745</v>
      </c>
      <c r="AN439" s="208"/>
      <c r="AO439" s="208"/>
      <c r="AP439" s="337"/>
      <c r="AQ439" s="336" t="s">
        <v>721</v>
      </c>
      <c r="AR439" s="208"/>
      <c r="AS439" s="208"/>
      <c r="AT439" s="337"/>
      <c r="AU439" s="208" t="s">
        <v>721</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721</v>
      </c>
      <c r="AF440" s="208"/>
      <c r="AG440" s="208"/>
      <c r="AH440" s="337"/>
      <c r="AI440" s="336" t="s">
        <v>721</v>
      </c>
      <c r="AJ440" s="208"/>
      <c r="AK440" s="208"/>
      <c r="AL440" s="208"/>
      <c r="AM440" s="336" t="s">
        <v>745</v>
      </c>
      <c r="AN440" s="208"/>
      <c r="AO440" s="208"/>
      <c r="AP440" s="337"/>
      <c r="AQ440" s="336" t="s">
        <v>721</v>
      </c>
      <c r="AR440" s="208"/>
      <c r="AS440" s="208"/>
      <c r="AT440" s="337"/>
      <c r="AU440" s="208" t="s">
        <v>721</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775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778</v>
      </c>
      <c r="AF693" s="201"/>
      <c r="AG693" s="136" t="s">
        <v>233</v>
      </c>
      <c r="AH693" s="137"/>
      <c r="AI693" s="335"/>
      <c r="AJ693" s="335"/>
      <c r="AK693" s="335"/>
      <c r="AL693" s="157"/>
      <c r="AM693" s="335"/>
      <c r="AN693" s="335"/>
      <c r="AO693" s="335"/>
      <c r="AP693" s="157"/>
      <c r="AQ693" s="250" t="s">
        <v>778</v>
      </c>
      <c r="AR693" s="201"/>
      <c r="AS693" s="136" t="s">
        <v>233</v>
      </c>
      <c r="AT693" s="137"/>
      <c r="AU693" s="201" t="s">
        <v>778</v>
      </c>
      <c r="AV693" s="201"/>
      <c r="AW693" s="136" t="s">
        <v>179</v>
      </c>
      <c r="AX693" s="196"/>
      <c r="AY693">
        <f>$AY$692</f>
        <v>1</v>
      </c>
    </row>
    <row r="694" spans="1:51" ht="23.25" customHeight="1" x14ac:dyDescent="0.15">
      <c r="A694" s="190"/>
      <c r="B694" s="187"/>
      <c r="C694" s="181"/>
      <c r="D694" s="187"/>
      <c r="E694" s="338"/>
      <c r="F694" s="339"/>
      <c r="G694" s="107" t="s">
        <v>778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778</v>
      </c>
      <c r="AC694" s="214"/>
      <c r="AD694" s="214"/>
      <c r="AE694" s="336" t="s">
        <v>778</v>
      </c>
      <c r="AF694" s="208"/>
      <c r="AG694" s="208"/>
      <c r="AH694" s="208"/>
      <c r="AI694" s="336" t="s">
        <v>778</v>
      </c>
      <c r="AJ694" s="208"/>
      <c r="AK694" s="208"/>
      <c r="AL694" s="208"/>
      <c r="AM694" s="336" t="s">
        <v>778</v>
      </c>
      <c r="AN694" s="208"/>
      <c r="AO694" s="208"/>
      <c r="AP694" s="337"/>
      <c r="AQ694" s="336" t="s">
        <v>778</v>
      </c>
      <c r="AR694" s="208"/>
      <c r="AS694" s="208"/>
      <c r="AT694" s="337"/>
      <c r="AU694" s="208" t="s">
        <v>778</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778</v>
      </c>
      <c r="AC695" s="206"/>
      <c r="AD695" s="206"/>
      <c r="AE695" s="336" t="s">
        <v>778</v>
      </c>
      <c r="AF695" s="208"/>
      <c r="AG695" s="208"/>
      <c r="AH695" s="337"/>
      <c r="AI695" s="336" t="s">
        <v>778</v>
      </c>
      <c r="AJ695" s="208"/>
      <c r="AK695" s="208"/>
      <c r="AL695" s="208"/>
      <c r="AM695" s="336" t="s">
        <v>778</v>
      </c>
      <c r="AN695" s="208"/>
      <c r="AO695" s="208"/>
      <c r="AP695" s="337"/>
      <c r="AQ695" s="336" t="s">
        <v>778</v>
      </c>
      <c r="AR695" s="208"/>
      <c r="AS695" s="208"/>
      <c r="AT695" s="337"/>
      <c r="AU695" s="208" t="s">
        <v>778</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778</v>
      </c>
      <c r="AF696" s="208"/>
      <c r="AG696" s="208"/>
      <c r="AH696" s="337"/>
      <c r="AI696" s="336" t="s">
        <v>778</v>
      </c>
      <c r="AJ696" s="208"/>
      <c r="AK696" s="208"/>
      <c r="AL696" s="208"/>
      <c r="AM696" s="336" t="s">
        <v>778</v>
      </c>
      <c r="AN696" s="208"/>
      <c r="AO696" s="208"/>
      <c r="AP696" s="337"/>
      <c r="AQ696" s="336" t="s">
        <v>778</v>
      </c>
      <c r="AR696" s="208"/>
      <c r="AS696" s="208"/>
      <c r="AT696" s="337"/>
      <c r="AU696" s="208" t="s">
        <v>778</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763</v>
      </c>
      <c r="AE703" s="323"/>
      <c r="AF703" s="323"/>
      <c r="AG703" s="104" t="s">
        <v>763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763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763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763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763</v>
      </c>
      <c r="AE713" s="323"/>
      <c r="AF713" s="661"/>
      <c r="AG713" s="104" t="s">
        <v>763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8.9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23.95" customHeight="1" thickBot="1" x14ac:dyDescent="0.2">
      <c r="A733" s="671" t="s">
        <v>781</v>
      </c>
      <c r="B733" s="672"/>
      <c r="C733" s="672"/>
      <c r="D733" s="672"/>
      <c r="E733" s="673"/>
      <c r="F733" s="635" t="s">
        <v>782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745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712</v>
      </c>
      <c r="F746" s="954"/>
      <c r="G746" s="954"/>
      <c r="H746" s="100" t="str">
        <f>IF(E746="","","-")</f>
        <v>-</v>
      </c>
      <c r="I746" s="954"/>
      <c r="J746" s="954"/>
      <c r="K746" s="100" t="str">
        <f>IF(I746="","","-")</f>
        <v/>
      </c>
      <c r="L746" s="955">
        <v>254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712</v>
      </c>
      <c r="F747" s="954"/>
      <c r="G747" s="954"/>
      <c r="H747" s="100" t="str">
        <f>IF(E747="","","-")</f>
        <v>-</v>
      </c>
      <c r="I747" s="954"/>
      <c r="J747" s="954"/>
      <c r="K747" s="100" t="str">
        <f>IF(I747="","","-")</f>
        <v/>
      </c>
      <c r="L747" s="955">
        <v>150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758</v>
      </c>
      <c r="M789" s="663"/>
      <c r="N789" s="663"/>
      <c r="O789" s="663"/>
      <c r="P789" s="663"/>
      <c r="Q789" s="663"/>
      <c r="R789" s="663"/>
      <c r="S789" s="663"/>
      <c r="T789" s="663"/>
      <c r="U789" s="663"/>
      <c r="V789" s="663"/>
      <c r="W789" s="663"/>
      <c r="X789" s="664"/>
      <c r="Y789" s="382">
        <v>49</v>
      </c>
      <c r="Z789" s="383"/>
      <c r="AA789" s="383"/>
      <c r="AB789" s="800"/>
      <c r="AC789" s="668" t="s">
        <v>778</v>
      </c>
      <c r="AD789" s="669"/>
      <c r="AE789" s="669"/>
      <c r="AF789" s="669"/>
      <c r="AG789" s="670"/>
      <c r="AH789" s="662" t="s">
        <v>778</v>
      </c>
      <c r="AI789" s="663"/>
      <c r="AJ789" s="663"/>
      <c r="AK789" s="663"/>
      <c r="AL789" s="663"/>
      <c r="AM789" s="663"/>
      <c r="AN789" s="663"/>
      <c r="AO789" s="663"/>
      <c r="AP789" s="663"/>
      <c r="AQ789" s="663"/>
      <c r="AR789" s="663"/>
      <c r="AS789" s="663"/>
      <c r="AT789" s="664"/>
      <c r="AU789" s="382" t="s">
        <v>778</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6.5" customHeight="1" x14ac:dyDescent="0.15">
      <c r="A845" s="370">
        <v>1</v>
      </c>
      <c r="B845" s="370">
        <v>1</v>
      </c>
      <c r="C845" s="358" t="s">
        <v>759</v>
      </c>
      <c r="D845" s="343"/>
      <c r="E845" s="343"/>
      <c r="F845" s="343"/>
      <c r="G845" s="343"/>
      <c r="H845" s="343"/>
      <c r="I845" s="343"/>
      <c r="J845" s="344">
        <v>7010001067262</v>
      </c>
      <c r="K845" s="345"/>
      <c r="L845" s="345"/>
      <c r="M845" s="345"/>
      <c r="N845" s="345"/>
      <c r="O845" s="345"/>
      <c r="P845" s="346" t="s">
        <v>713</v>
      </c>
      <c r="Q845" s="346"/>
      <c r="R845" s="346"/>
      <c r="S845" s="346"/>
      <c r="T845" s="346"/>
      <c r="U845" s="346"/>
      <c r="V845" s="346"/>
      <c r="W845" s="346"/>
      <c r="X845" s="346"/>
      <c r="Y845" s="347">
        <v>49</v>
      </c>
      <c r="Z845" s="348"/>
      <c r="AA845" s="348"/>
      <c r="AB845" s="349"/>
      <c r="AC845" s="350" t="s">
        <v>373</v>
      </c>
      <c r="AD845" s="351"/>
      <c r="AE845" s="351"/>
      <c r="AF845" s="351"/>
      <c r="AG845" s="351"/>
      <c r="AH845" s="366">
        <v>1</v>
      </c>
      <c r="AI845" s="367"/>
      <c r="AJ845" s="367"/>
      <c r="AK845" s="367"/>
      <c r="AL845" s="354">
        <v>100</v>
      </c>
      <c r="AM845" s="355"/>
      <c r="AN845" s="355"/>
      <c r="AO845" s="356"/>
      <c r="AP845" s="357" t="s">
        <v>745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775</v>
      </c>
      <c r="F1110" s="369"/>
      <c r="G1110" s="369"/>
      <c r="H1110" s="369"/>
      <c r="I1110" s="369"/>
      <c r="J1110" s="344" t="s">
        <v>775</v>
      </c>
      <c r="K1110" s="345"/>
      <c r="L1110" s="345"/>
      <c r="M1110" s="345"/>
      <c r="N1110" s="345"/>
      <c r="O1110" s="345"/>
      <c r="P1110" s="359" t="s">
        <v>775</v>
      </c>
      <c r="Q1110" s="346"/>
      <c r="R1110" s="346"/>
      <c r="S1110" s="346"/>
      <c r="T1110" s="346"/>
      <c r="U1110" s="346"/>
      <c r="V1110" s="346"/>
      <c r="W1110" s="346"/>
      <c r="X1110" s="346"/>
      <c r="Y1110" s="347" t="s">
        <v>775</v>
      </c>
      <c r="Z1110" s="348"/>
      <c r="AA1110" s="348"/>
      <c r="AB1110" s="349"/>
      <c r="AC1110" s="350"/>
      <c r="AD1110" s="351"/>
      <c r="AE1110" s="351"/>
      <c r="AF1110" s="351"/>
      <c r="AG1110" s="351"/>
      <c r="AH1110" s="352" t="s">
        <v>775</v>
      </c>
      <c r="AI1110" s="353"/>
      <c r="AJ1110" s="353"/>
      <c r="AK1110" s="353"/>
      <c r="AL1110" s="354" t="s">
        <v>775</v>
      </c>
      <c r="AM1110" s="355"/>
      <c r="AN1110" s="355"/>
      <c r="AO1110" s="356"/>
      <c r="AP1110" s="357" t="s">
        <v>775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699" max="49" man="1"/>
    <brk id="727" max="49" man="1"/>
    <brk id="75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2021-08-31T04:15:57Z</cp:lastPrinted>
  <dcterms:created xsi:type="dcterms:W3CDTF">2012-03-13T00:50:25Z</dcterms:created>
  <dcterms:modified xsi:type="dcterms:W3CDTF">2021-09-03T12:27:11Z</dcterms:modified>
</cp:coreProperties>
</file>