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134" i="3"/>
  <c r="AY645" i="3"/>
  <c r="AY417" i="3"/>
  <c r="AY369" i="3"/>
  <c r="AY271" i="3"/>
  <c r="AY235" i="3"/>
  <c r="AY50"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<sst xmlns="http://schemas.openxmlformats.org/spreadsheetml/2006/main" count="2707" uniqueCount="797">
  <si>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</si>
  <si>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</si>
  <si>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</si>
  <si>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</si>
  <si>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</si>
  <si>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</si>
  <si>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</si>
  <si>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</si>
  <si>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</si>
  <si>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</si>
  <si>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</si>
  <si>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</si>
  <si>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</si>
  <si>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</si>
  <si>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</si>
  <si>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</si>
  <si>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</si>
  <si>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</si>
  <si>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</si>
  <si>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</si>
  <si>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</si>
  <si>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</si>
  <si>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</si>
  <si>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</si>
  <si>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</si>
  <si>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</si>
  <si>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</si>
  <si>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</si>
  <si>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</si>
  <si>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</si>
  <si>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</si>
  <si>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</si>
  <si>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</si>
  <si>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</si>
  <si>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</si>
  <si>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</si>
  <si>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</si>
  <si>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</si>
  <si>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</si>
  <si>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</si>
  <si>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</si>
  <si>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</si>
  <si>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</si>
  <si>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</si>
  <si>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</si>
  <si>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</si>
  <si>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</si>
  <si>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</si>
  <si>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</si>
  <si>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</si>
  <si>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</si>
  <si>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</si>
  <si>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</si>
  <si>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</si>
  <si>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</si>
  <si>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</si>
  <si>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</si>
  <si>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</si>
  <si>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</si>
  <si>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</si>
  <si>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</si>
  <si>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</si>
  <si>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</si>
  <si>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</si>
  <si>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</si>
  <si>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</si>
  <si>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</si>
  <si>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</si>
  <si>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</si>
  <si>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</si>
  <si>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</si>
  <si>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</si>
  <si>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</si>
  <si>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</si>
  <si>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</si>
  <si>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</si>
  <si>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</si>
  <si>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</si>
  <si>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</si>
  <si>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</si>
  <si>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</si>
  <si>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</si>
  <si>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</si>
  <si>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</si>
  <si>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</si>
  <si>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</si>
  <si>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</si>
  <si>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</si>
  <si>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</si>
  <si>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</si>
  <si>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</si>
  <si>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</si>
  <si>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</si>
  <si>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</si>
  <si>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</si>
  <si>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</si>
  <si>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</si>
  <si>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</si>
  <si>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</si>
  <si>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</si>
  <si>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</si>
  <si>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</si>
  <si>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</si>
  <si>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</si>
  <si>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</si>
  <si>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</si>
  <si>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</si>
  <si>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</si>
  <si>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</si>
  <si>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</si>
  <si>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</si>
  <si>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</si>
  <si>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</si>
  <si>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</si>
  <si>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</si>
  <si>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</si>
  <si>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</si>
  <si>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</si>
  <si>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</si>
  <si>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</si>
  <si>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</si>
  <si>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</si>
  <si>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</si>
  <si>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</si>
  <si>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</si>
  <si>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</si>
  <si>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</si>
  <si>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</si>
  <si>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</si>
  <si>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</si>
  <si>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</si>
  <si>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</si>
  <si>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</si>
  <si>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</si>
  <si>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</si>
  <si>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</si>
  <si>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</si>
  <si>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</si>
  <si>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</si>
  <si>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</si>
  <si>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</si>
  <si>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</si>
  <si>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</si>
  <si>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</si>
  <si>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</si>
  <si>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</si>
  <si>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</si>
  <si>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</si>
  <si>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</si>
  <si>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</si>
  <si>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</si>
  <si>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</si>
  <si>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</si>
  <si>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</si>
  <si>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</si>
  <si>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</si>
  <si>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</si>
  <si>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</si>
  <si>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</si>
  <si>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</si>
  <si>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</si>
  <si>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</si>
  <si>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</si>
  <si>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</si>
  <si>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</si>
  <si>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</si>
  <si>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</si>
  <si>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</si>
  <si>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</si>
  <si>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</si>
  <si>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</si>
  <si>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</si>
  <si>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</si>
  <si>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</si>
  <si>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</si>
  <si>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</si>
  <si>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</si>
  <si>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</si>
  <si>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</si>
  <si>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</si>
  <si>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</si>
  <si>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</si>
  <si>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</si>
  <si>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</si>
  <si>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</si>
  <si>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</si>
  <si>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</si>
  <si>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</si>
  <si>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</si>
  <si>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</si>
  <si>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</si>
  <si>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</si>
  <si>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</si>
  <si>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</si>
  <si>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</si>
  <si>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</si>
  <si>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</si>
  <si>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</si>
  <si>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</si>
  <si>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</si>
  <si>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</si>
  <si>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</si>
  <si>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</si>
  <si>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</si>
  <si>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</si>
  <si>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</si>
  <si>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</si>
  <si>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</si>
  <si>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</si>
  <si>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</si>
  <si>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</si>
  <si>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</si>
  <si>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</si>
  <si>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</si>
  <si>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</si>
  <si>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</si>
  <si>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</si>
  <si>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</si>
  <si>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</si>
  <si>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</si>
  <si>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</si>
  <si>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</si>
  <si>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</si>
  <si>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</si>
  <si>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</si>
  <si>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</si>
  <si>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</si>
  <si>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</si>
  <si>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</si>
  <si>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</si>
  <si>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</si>
  <si>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</si>
  <si>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</si>
  <si>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</si>
  <si>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</si>
  <si>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</si>
  <si>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</si>
  <si>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</si>
  <si>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</si>
  <si>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</si>
  <si>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</si>
  <si>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</si>
  <si>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</si>
  <si>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</si>
  <si>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</si>
  <si>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</si>
  <si>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</si>
  <si>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</si>
  <si>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</si>
  <si>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</si>
  <si>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</si>
  <si>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</si>
  <si>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</si>
  <si>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</si>
  <si>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</si>
  <si>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</si>
  <si>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</si>
  <si>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</si>
  <si>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</si>
  <si>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</si>
  <si>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</si>
  <si>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</si>
  <si>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</si>
  <si>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</si>
  <si>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</si>
  <si>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</si>
  <si>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</si>
  <si>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</si>
  <si>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</si>
  <si>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</si>
  <si>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</si>
  <si>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</si>
  <si>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</si>
  <si>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</si>
  <si>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</si>
  <si>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</si>
  <si>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</si>
  <si>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</si>
  <si>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</si>
  <si>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</si>
  <si>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</si>
  <si>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</si>
  <si>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</si>
  <si>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</si>
  <si>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</si>
  <si>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</si>
  <si>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</si>
  <si>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</si>
  <si>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</si>
  <si>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</si>
  <si>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</si>
  <si>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</si>
  <si>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</si>
  <si>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</si>
  <si>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</si>
  <si>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</si>
  <si>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</si>
  <si>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</si>
  <si>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</si>
  <si>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</si>
  <si>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</si>
  <si>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</si>
  <si>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</si>
  <si>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</si>
  <si>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</si>
  <si>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</si>
  <si>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</si>
  <si>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</si>
  <si>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</si>
  <si>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</si>
  <si>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</si>
  <si>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</si>
  <si>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</si>
  <si>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</si>
  <si>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</si>
  <si>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</si>
  <si>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</si>
  <si>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</si>
  <si>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</si>
  <si>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</si>
  <si>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</si>
  <si>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</si>
  <si>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</si>
  <si>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</si>
  <si>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</si>
  <si>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</si>
  <si>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</si>
  <si>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</si>
  <si>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</si>
  <si>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</si>
  <si>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</si>
  <si>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</si>
  <si>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</si>
  <si>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</si>
  <si>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</si>
  <si>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</si>
  <si>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</si>
  <si>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</si>
  <si>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</si>
  <si>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</si>
  <si>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</si>
  <si>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</si>
  <si>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</si>
  <si>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</si>
  <si>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</si>
  <si>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</si>
  <si>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</si>
  <si>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</si>
  <si>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</si>
  <si>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</si>
  <si>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</si>
  <si>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</si>
  <si>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</si>
  <si>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</si>
  <si>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</si>
  <si>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</si>
  <si>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</si>
  <si>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</si>
  <si>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</si>
  <si>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</si>
  <si>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</si>
  <si>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</si>
  <si>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</si>
  <si>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</si>
  <si>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</si>
  <si>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</si>
  <si>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</si>
  <si>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</si>
  <si>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</si>
  <si>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</si>
  <si>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</si>
  <si>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</si>
  <si>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</si>
  <si>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</si>
  <si>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</si>
  <si>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</si>
  <si>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</si>
  <si>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</si>
  <si>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</si>
  <si>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</si>
  <si>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</si>
  <si>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</si>
  <si>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</si>
  <si>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</si>
  <si>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</si>
  <si>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</si>
  <si>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</si>
  <si>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</si>
  <si>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</si>
  <si>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</si>
  <si>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</si>
  <si>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</si>
  <si>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</si>
  <si>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</si>
  <si>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</si>
  <si>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</si>
  <si>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</si>
  <si>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</si>
  <si>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</si>
  <si>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</si>
  <si>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</si>
  <si>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</si>
  <si>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</si>
  <si>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</si>
  <si>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</si>
  <si>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</si>
  <si>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</si>
  <si>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</si>
  <si>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</si>
  <si>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</si>
  <si>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</si>
  <si>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</si>
  <si>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</si>
  <si>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</si>
  <si>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</si>
  <si>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</si>
  <si>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</si>
  <si>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</si>
  <si>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</si>
  <si>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</si>
  <si>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</si>
  <si>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</si>
  <si>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</si>
  <si>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</si>
  <si>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</si>
  <si>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</si>
  <si>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</si>
  <si>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</si>
  <si>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</si>
  <si>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</si>
  <si>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</si>
  <si>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</si>
  <si>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</si>
  <si>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</si>
  <si>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</si>
  <si>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</si>
  <si>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</si>
  <si>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</si>
  <si>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</si>
  <si>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</si>
  <si>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</si>
  <si>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</si>
  <si>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</si>
  <si>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</si>
  <si>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</si>
  <si>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</si>
  <si>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</si>
  <si>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</si>
  <si>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</si>
  <si>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</si>
  <si>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</si>
  <si>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</si>
  <si>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</si>
  <si>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</si>
  <si>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</si>
  <si>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</si>
  <si>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</si>
  <si>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</si>
  <si>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</si>
  <si>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</si>
  <si>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</si>
  <si>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</si>
  <si>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</si>
  <si>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</si>
  <si>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</si>
  <si>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</si>
  <si>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</si>
  <si>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</si>
  <si>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</si>
  <si>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</si>
  <si>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</si>
  <si>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</si>
  <si>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</si>
  <si>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</si>
  <si>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</si>
  <si>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</si>
  <si>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</si>
  <si>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</si>
  <si>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</si>
  <si>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</si>
  <si>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</si>
  <si>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</si>
  <si>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</si>
  <si>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</si>
  <si>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</si>
  <si>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</si>
  <si>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</si>
  <si>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</si>
  <si>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</si>
  <si>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</si>
  <si>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</si>
  <si>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</si>
  <si>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</si>
  <si>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</si>
  <si>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</si>
  <si>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</si>
  <si>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</si>
  <si>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</si>
  <si>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</si>
  <si>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</si>
  <si>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</si>
  <si>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</si>
  <si>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</si>
  <si>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</si>
  <si>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</si>
  <si>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</si>
  <si>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</si>
  <si>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</si>
  <si>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</si>
  <si>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</si>
  <si>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</si>
  <si>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</si>
  <si>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</si>
  <si>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</si>
  <si>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</si>
  <si>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</si>
  <si>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</si>
  <si>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</si>
  <si>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</si>
  <si>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</si>
  <si>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</si>
  <si>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</si>
  <si>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</si>
  <si>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</si>
  <si>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</si>
  <si>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</si>
  <si>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</si>
  <si>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</si>
  <si>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</si>
  <si>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</si>
  <si>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</si>
  <si>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</si>
  <si>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</si>
  <si>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</si>
  <si>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</si>
  <si>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</si>
  <si>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</si>
  <si>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</si>
  <si>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</si>
  <si>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</si>
  <si>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</si>
  <si>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</si>
  <si>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</si>
  <si>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</si>
  <si>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</si>
  <si>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</si>
  <si>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</si>
  <si>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</si>
  <si>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</si>
  <si>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</si>
  <si>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</si>
  <si>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</si>
  <si>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</si>
  <si>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</si>
  <si>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</si>
  <si>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</si>
  <si>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</si>
  <si>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</si>
  <si>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</si>
  <si>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</si>
  <si>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</si>
  <si>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</si>
  <si>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</si>
  <si>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</si>
  <si>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</si>
  <si>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</si>
  <si>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</si>
  <si>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</si>
  <si>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</si>
  <si>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</si>
  <si>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</si>
  <si>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</si>
  <si>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</si>
  <si>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</si>
  <si>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</si>
  <si>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</si>
  <si>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</si>
  <si>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</si>
  <si>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</si>
  <si>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</si>
  <si>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</si>
  <si>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</si>
  <si>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</si>
  <si>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</si>
  <si>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</si>
  <si>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</si>
  <si>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</si>
  <si>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</si>
  <si>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</si>
  <si>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</si>
  <si>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</si>
  <si>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</si>
  <si>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</si>
  <si>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</si>
  <si>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</si>
  <si>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</si>
  <si>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</si>
  <si>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</si>
  <si>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</si>
  <si>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</si>
  <si>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</si>
  <si>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</si>
  <si>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</si>
  <si>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</si>
  <si>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</si>
  <si>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</si>
  <si>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</si>
  <si>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</si>
  <si>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</si>
  <si>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</si>
  <si>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</si>
  <si>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</si>
  <si>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</si>
  <si>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</si>
  <si>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</si>
  <si>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</si>
  <si>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</si>
  <si>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</si>
  <si>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</si>
  <si>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</si>
  <si>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</si>
  <si>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</si>
  <si>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</si>
  <si>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</si>
  <si>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</si>
  <si>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</si>
  <si>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</si>
  <si>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航空一般部品</t>
  </si>
  <si>
    <t>防衛装備庁プロジェクト管理部</t>
  </si>
  <si>
    <t>昭和47年度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</si>
  <si>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</si>
  <si>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</si>
  <si>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</si>
  <si>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</si>
  <si>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</si>
  <si>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航空機修理費</t>
  </si>
  <si>
    <t>海上自衛隊の任務遂行のために必要となる航空機の維持する</t>
  </si>
  <si>
    <t>維持できた機数</t>
  </si>
  <si>
    <t>件数</t>
  </si>
  <si>
    <t>事業の実施数</t>
  </si>
  <si>
    <t>式</t>
  </si>
  <si>
    <t>執行額／事業数
Ｘ：執行額
Ｙ：事業数　　　　　　　　　　　　　　</t>
    <phoneticPr fontId="5"/>
  </si>
  <si>
    <t>百万円/事業数</t>
  </si>
  <si>
    <t>　　Ｘ/Ｙ</t>
    <phoneticPr fontId="5"/>
  </si>
  <si>
    <t>32,070/1</t>
  </si>
  <si>
    <t>30,800/1</t>
  </si>
  <si>
    <t>Ⅰ－１　我が国自身の防衛体制の強化（領域横断作戦に必要な能力の強化における優先事項）</t>
  </si>
  <si>
    <t>Ⅰ－１－（２）　従来の領域における能力の強化</t>
  </si>
  <si>
    <t>海空領域における能力の強化</t>
  </si>
  <si>
    <t>令和５年度</t>
  </si>
  <si>
    <t>Ⅰ－１－（３）　持続性・強靭性の強化</t>
  </si>
  <si>
    <t>継続的な運用の確保</t>
  </si>
  <si>
    <t>Ⅰ－３　我が国自身の防衛体制の強化（大規模災害等への対応）</t>
  </si>
  <si>
    <t>Ⅰ－３－（１）　大規模災害等への対応</t>
  </si>
  <si>
    <t>各種災害に対して万全を期すための取組み</t>
  </si>
  <si>
    <t>0336</t>
  </si>
  <si>
    <t>0273</t>
  </si>
  <si>
    <t>0256</t>
  </si>
  <si>
    <t>0254</t>
  </si>
  <si>
    <t>0220</t>
  </si>
  <si>
    <t>0153</t>
  </si>
  <si>
    <t>0152</t>
  </si>
  <si>
    <t>0145</t>
  </si>
  <si>
    <t>0136</t>
  </si>
  <si>
    <t>○</t>
  </si>
  <si>
    <t>-</t>
    <phoneticPr fontId="5"/>
  </si>
  <si>
    <t>有</t>
  </si>
  <si>
    <t>‐</t>
  </si>
  <si>
    <t>本事業は海自で保有する航空機を維持するために必要な事業であり、防衛省で実施することが適当である。</t>
    <phoneticPr fontId="5"/>
  </si>
  <si>
    <t>本事業は海自航空機を維持するために必要であり、周辺海空域の安全確保等のためにも優先度の高い事業である。</t>
    <phoneticPr fontId="5"/>
  </si>
  <si>
    <t>-</t>
    <phoneticPr fontId="5"/>
  </si>
  <si>
    <t>‐</t>
    <phoneticPr fontId="5"/>
  </si>
  <si>
    <t>直近の契約実績を参考に、最新の経費率を使用して算出しているため妥当である。</t>
    <phoneticPr fontId="5"/>
  </si>
  <si>
    <t>航空機の維持に必要な経費であり、費目・使途は事業目的に必要なものに限定している。</t>
    <phoneticPr fontId="5"/>
  </si>
  <si>
    <t>製造会社の部材入手遅延、製造工程中の品質検査不適合による納入遅延によるもの。</t>
    <phoneticPr fontId="5"/>
  </si>
  <si>
    <t>需要予測を適切に行うことで、必要な部品に絞って調達しており、効率化に努めている。</t>
    <phoneticPr fontId="5"/>
  </si>
  <si>
    <t>成果目標及び成果実績ともに航空機の維持に関するものとなっており、成果実績は成果目標に見合ったものとなっている。</t>
    <phoneticPr fontId="5"/>
  </si>
  <si>
    <t>活動実績及び見込みは同値となっており、活動実績は見込みに見合ったものとなっている。</t>
    <phoneticPr fontId="5"/>
  </si>
  <si>
    <t>本事業で調達した部品は、航空機の不具合やオーバーホール等に活用されている。</t>
    <phoneticPr fontId="5"/>
  </si>
  <si>
    <t>事業監理官　射場　隆昌</t>
    <rPh sb="6" eb="8">
      <t>マトバ</t>
    </rPh>
    <rPh sb="9" eb="11">
      <t>リュウショウ</t>
    </rPh>
    <phoneticPr fontId="5"/>
  </si>
  <si>
    <t>-</t>
    <phoneticPr fontId="5"/>
  </si>
  <si>
    <t>引き続き、適切な需要予測により必要な部品に絞って調達を行うなど、効率化を図っていく。</t>
    <phoneticPr fontId="5"/>
  </si>
  <si>
    <t>-</t>
    <phoneticPr fontId="5"/>
  </si>
  <si>
    <t>その他の装備品等（延命処置・機能向上を含む。）</t>
    <phoneticPr fontId="5"/>
  </si>
  <si>
    <t>28,044/1</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</si>
  <si>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</si>
  <si>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</si>
  <si>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</si>
  <si>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38,388/1</t>
    <phoneticPr fontId="5"/>
  </si>
  <si>
    <t>ＧＥアビエーション・ディストリビューション・ジャパン㈱</t>
    <phoneticPr fontId="5"/>
  </si>
  <si>
    <t>-</t>
    <phoneticPr fontId="5"/>
  </si>
  <si>
    <t>川崎重工業㈱</t>
    <phoneticPr fontId="5"/>
  </si>
  <si>
    <t>㈱Ｓ．Ｔ．ディバイス</t>
    <phoneticPr fontId="5"/>
  </si>
  <si>
    <t>航空機修理費</t>
    <rPh sb="0" eb="3">
      <t>コウクウキ</t>
    </rPh>
    <rPh sb="3" eb="6">
      <t>シュウリヒ</t>
    </rPh>
    <phoneticPr fontId="5"/>
  </si>
  <si>
    <t>航空機部品の製造及び販売</t>
    <phoneticPr fontId="5"/>
  </si>
  <si>
    <t>㈱エアロパートナーズ</t>
    <phoneticPr fontId="5"/>
  </si>
  <si>
    <t>㈱トードインターナショナル</t>
    <phoneticPr fontId="5"/>
  </si>
  <si>
    <t>双日エアロスペース㈱</t>
    <phoneticPr fontId="5"/>
  </si>
  <si>
    <t>（輸入）航空機部品（官給用）ＰＩＳＴＯＮ</t>
    <phoneticPr fontId="5"/>
  </si>
  <si>
    <t>航空機部品（部隊整備及び定期修理用）ＰＬＵＧ</t>
    <phoneticPr fontId="5"/>
  </si>
  <si>
    <t>（輸入）航空機部品（部隊整備用）ＴＥＥ　ほか</t>
    <phoneticPr fontId="5"/>
  </si>
  <si>
    <t>航空機用部品（輸入）ＩＮＳＵＬＡＴＯＲ，ＰＬＡＴＥ</t>
    <phoneticPr fontId="5"/>
  </si>
  <si>
    <t>B.双日エアロスペース㈱</t>
    <phoneticPr fontId="5"/>
  </si>
  <si>
    <t>航空機修理費</t>
    <rPh sb="0" eb="6">
      <t>コウクウキシュウリヒ</t>
    </rPh>
    <phoneticPr fontId="5"/>
  </si>
  <si>
    <t>㈱日輪</t>
    <phoneticPr fontId="5"/>
  </si>
  <si>
    <t>（輸入）航空機部品（官給用）ＢＵＳＨＩＮＧ　ほか</t>
    <phoneticPr fontId="5"/>
  </si>
  <si>
    <t>（輸入）航空機部品（部隊整備及び定期修理用）ＳＣＲＥＷ　ほか</t>
    <phoneticPr fontId="5"/>
  </si>
  <si>
    <t>（輸入）航空機部品（部隊整備用）ＧＡＳＫＥＴ</t>
    <phoneticPr fontId="5"/>
  </si>
  <si>
    <t>C.㈱日輪</t>
    <phoneticPr fontId="5"/>
  </si>
  <si>
    <t>D.㈱日輪</t>
    <phoneticPr fontId="5"/>
  </si>
  <si>
    <t>E.川崎重工業㈱</t>
    <phoneticPr fontId="5"/>
  </si>
  <si>
    <t>国庫債務負担行為等</t>
  </si>
  <si>
    <t>A</t>
  </si>
  <si>
    <t>１　必要性
　　防衛省が保有する海自航空機の維持に必要な事業であり防衛省で実施することが適当である。
２　効率性
　　適切な需要予測により必要な部品に絞って調達しており、効率化に努めている。
３　有効性
　　航空機の維持に必要な部品を調達することにより航空機の不具合等への対応が可能となり、安定した航空機の運用が可能となっている。
４　総合評価
　　本事業は防衛省で実施することが必要であり、適切な需要予測により必要な部品に絞って調達を行っている。また、航空機の維持に必要な
 部品を確保することにより、安定的な航空機の運用が可能となっており、必要性、効率性、有効性の観点から評価した結果、本事業は継続す
 べきである。</t>
    <phoneticPr fontId="5"/>
  </si>
  <si>
    <t>㈱ＩＨＩ</t>
    <phoneticPr fontId="5"/>
  </si>
  <si>
    <t>航空機部品（エンジンＯ／Ｈ用）ＳＵＰＰＯＲＴ　ＡＳＳＹ　ほか　他29件</t>
    <rPh sb="31" eb="32">
      <t>ホカ</t>
    </rPh>
    <rPh sb="34" eb="35">
      <t>ケン</t>
    </rPh>
    <phoneticPr fontId="5"/>
  </si>
  <si>
    <t>-</t>
    <phoneticPr fontId="5"/>
  </si>
  <si>
    <t>ＧＥアビエーション・ディストリビューション・ジャパン㈱</t>
    <phoneticPr fontId="5"/>
  </si>
  <si>
    <t>（輸入）航空機部品（エンジンＯ／Ｈ用）ＩＮＳＥＲＴ　ほか　他6件</t>
    <rPh sb="29" eb="30">
      <t>ホカ</t>
    </rPh>
    <rPh sb="31" eb="32">
      <t>ケン</t>
    </rPh>
    <phoneticPr fontId="5"/>
  </si>
  <si>
    <t>川崎重工業㈱</t>
    <phoneticPr fontId="5"/>
  </si>
  <si>
    <t>航空機部品（部隊整備及び定期修理用）ＰＲＥＣＯＯＬＥＲ　ほか　他30件</t>
    <rPh sb="31" eb="32">
      <t>ホカ</t>
    </rPh>
    <rPh sb="34" eb="35">
      <t>ケン</t>
    </rPh>
    <phoneticPr fontId="5"/>
  </si>
  <si>
    <t>新東亜交易㈱</t>
    <phoneticPr fontId="5"/>
  </si>
  <si>
    <t>（輸入）航空機部品（エンジンＯ／Ｈ用）ＳＥＡＬ　ＡＳＳＹ，ＯＩＬ　ほか　他21件</t>
    <rPh sb="36" eb="37">
      <t>ホカ</t>
    </rPh>
    <rPh sb="39" eb="40">
      <t>ケン</t>
    </rPh>
    <phoneticPr fontId="5"/>
  </si>
  <si>
    <t>住友精密工業㈱</t>
    <phoneticPr fontId="5"/>
  </si>
  <si>
    <t>航空機部品（官給用）ＢＡＲＲＥＬ　ほか　他3件</t>
    <rPh sb="20" eb="21">
      <t>ホカ</t>
    </rPh>
    <rPh sb="22" eb="23">
      <t>ケン</t>
    </rPh>
    <phoneticPr fontId="5"/>
  </si>
  <si>
    <t>㈱島津製作所</t>
    <phoneticPr fontId="5"/>
  </si>
  <si>
    <t>航空機部品（官給用）ＨＯＵＳＩＮＧ　ほか　他3件</t>
    <rPh sb="21" eb="22">
      <t>ホカ</t>
    </rPh>
    <rPh sb="23" eb="24">
      <t>ケン</t>
    </rPh>
    <phoneticPr fontId="5"/>
  </si>
  <si>
    <t>㈱ジャムコ</t>
    <phoneticPr fontId="5"/>
  </si>
  <si>
    <t>（輸入）航空機部品（部隊整備及び定期修理用）ＢＡＴＴＥＲＹ　ＳＴＲＡＧＥ　他14件</t>
    <rPh sb="37" eb="38">
      <t>ホカ</t>
    </rPh>
    <rPh sb="40" eb="41">
      <t>ケン</t>
    </rPh>
    <phoneticPr fontId="5"/>
  </si>
  <si>
    <t>航空機部品（官給用）ＴＲＡＮＳＦＯＲＭＥＲ　ほか　他9件</t>
    <rPh sb="25" eb="26">
      <t>ホカ</t>
    </rPh>
    <rPh sb="27" eb="28">
      <t>ケン</t>
    </rPh>
    <phoneticPr fontId="5"/>
  </si>
  <si>
    <t>㈱Ｓ．Ｔ．ディバイス</t>
    <phoneticPr fontId="5"/>
  </si>
  <si>
    <t>（輸入）航空機部品（部隊整備用）ＴＲＡＮＳＤＵＣＥＲ　他7件</t>
    <rPh sb="27" eb="28">
      <t>ホカ</t>
    </rPh>
    <rPh sb="29" eb="30">
      <t>ケン</t>
    </rPh>
    <phoneticPr fontId="5"/>
  </si>
  <si>
    <t>㈱グローバル・ゲイト</t>
    <phoneticPr fontId="5"/>
  </si>
  <si>
    <t>（輸入）航空機部品（部隊整備及び定期修理用）ＤＥＴＥＣＴＯＲ，ＩＣＥ</t>
    <phoneticPr fontId="5"/>
  </si>
  <si>
    <t>双日エアロスペース㈱</t>
    <phoneticPr fontId="5"/>
  </si>
  <si>
    <t>（輸入）航空機部品（部隊整備用）ＰＬＡＴＥ　ほか</t>
    <phoneticPr fontId="5"/>
  </si>
  <si>
    <t>（輸入）航空機部品（部隊整備用）ＧＡＳＫＥＴ　ほか</t>
    <phoneticPr fontId="5"/>
  </si>
  <si>
    <t>（輸入）航空機部品（エンジンＯ／Ｈ用）ＧＥＡＲ　ＳＨＡＦＴ</t>
    <phoneticPr fontId="5"/>
  </si>
  <si>
    <t>（輸入）航空機部品（部隊整備用）ＬＩＰ　ＳＥＡＬ　ほか</t>
    <phoneticPr fontId="5"/>
  </si>
  <si>
    <t>（輸入）航空機部品（エンジンＯ／Ｈ用）ＷＩＲＩＮＧ　ＨＡＲＮＥＳＳ　ほか</t>
    <phoneticPr fontId="5"/>
  </si>
  <si>
    <t>（輸入）航空機部品（部隊整備用）ＰＡＣＫＩＮＧ　ＡＳＳＹ</t>
    <phoneticPr fontId="5"/>
  </si>
  <si>
    <t>（輸入）航空機部品（部隊整備用）ＧＡＳＫＥＴ</t>
    <phoneticPr fontId="5"/>
  </si>
  <si>
    <t>A.㈱ＩＨＩ</t>
    <phoneticPr fontId="5"/>
  </si>
  <si>
    <t>（輸入）航空機部品（官給用）ＰＩＮ　ほか　他49件</t>
    <rPh sb="21" eb="22">
      <t>ホカ</t>
    </rPh>
    <rPh sb="24" eb="25">
      <t>ケン</t>
    </rPh>
    <phoneticPr fontId="5"/>
  </si>
  <si>
    <t>航空機部品（官給用）ＣＯＶＥＲ，ＤＩＡＰＨＲＡＧＭ　ほか</t>
    <phoneticPr fontId="5"/>
  </si>
  <si>
    <t>㈱ジュピターコーポレーション</t>
    <phoneticPr fontId="5"/>
  </si>
  <si>
    <t>（輸入）航空機部品（部隊整備用）　ＰＬＡＴＥ　ほか　他8件</t>
    <rPh sb="26" eb="27">
      <t>ホカ</t>
    </rPh>
    <rPh sb="28" eb="29">
      <t>ケン</t>
    </rPh>
    <phoneticPr fontId="5"/>
  </si>
  <si>
    <t>（輸入）航空機部品（部隊整備用）ＮＵＴ　ほか　他8件</t>
    <rPh sb="23" eb="24">
      <t>ホカ</t>
    </rPh>
    <rPh sb="25" eb="26">
      <t>ケン</t>
    </rPh>
    <phoneticPr fontId="5"/>
  </si>
  <si>
    <t>㈱ミクニ</t>
    <phoneticPr fontId="5"/>
  </si>
  <si>
    <t>航空機用部品（輸入）ＣＯＮＴＡＩＮＥＲ，ＥＸＴＩＮＧＵＩＳＨＥＲ，ＦＩＲＥ，ＡＩＲＣＲＡＦＴ　他1件</t>
    <rPh sb="47" eb="48">
      <t>ホカ</t>
    </rPh>
    <rPh sb="49" eb="50">
      <t>ケン</t>
    </rPh>
    <phoneticPr fontId="5"/>
  </si>
  <si>
    <t>ダインムート㈱</t>
    <phoneticPr fontId="5"/>
  </si>
  <si>
    <t>（輸入）航空機部品（部隊整備用）ＳＣＲＥＷ　他4件</t>
    <rPh sb="22" eb="23">
      <t>ホカ</t>
    </rPh>
    <rPh sb="24" eb="25">
      <t>ケン</t>
    </rPh>
    <phoneticPr fontId="5"/>
  </si>
  <si>
    <t>長田通商㈱</t>
    <phoneticPr fontId="5"/>
  </si>
  <si>
    <t>（輸入）航空機部品（部隊整備用）ＰＲＯＢＥ　ＦＵＥＬ　他2件</t>
    <rPh sb="27" eb="28">
      <t>ホカ</t>
    </rPh>
    <rPh sb="29" eb="30">
      <t>ケン</t>
    </rPh>
    <phoneticPr fontId="5"/>
  </si>
  <si>
    <t>㈱昌新</t>
    <phoneticPr fontId="5"/>
  </si>
  <si>
    <t>（輸入）航空機部品（部隊整備及び定期修理用）ＰＲＯＢＥ　他3件</t>
    <rPh sb="28" eb="29">
      <t>ホカ</t>
    </rPh>
    <rPh sb="30" eb="31">
      <t>ケン</t>
    </rPh>
    <phoneticPr fontId="5"/>
  </si>
  <si>
    <t>㈱トードインターナショナル</t>
    <phoneticPr fontId="5"/>
  </si>
  <si>
    <t>ＳＣＲＥＷ　外２７件　他2件</t>
    <rPh sb="11" eb="12">
      <t>ホカ</t>
    </rPh>
    <rPh sb="13" eb="14">
      <t>ケン</t>
    </rPh>
    <phoneticPr fontId="5"/>
  </si>
  <si>
    <t>航空機部品（官給用）ＣＹＬＩＮＤＥＲ　ほか　他39件</t>
    <rPh sb="22" eb="23">
      <t>ホカ</t>
    </rPh>
    <rPh sb="25" eb="26">
      <t>ケン</t>
    </rPh>
    <phoneticPr fontId="5"/>
  </si>
  <si>
    <t>（輸入）航空機部品（エンジンＯ／Ｈ用）ＴＵＲＢＩＮＥ　ＡＳＳＥＭＢＬＹ　ほか　他64件</t>
    <rPh sb="39" eb="40">
      <t>ホカ</t>
    </rPh>
    <rPh sb="42" eb="43">
      <t>ケン</t>
    </rPh>
    <phoneticPr fontId="5"/>
  </si>
  <si>
    <t>三菱重工業㈱</t>
    <phoneticPr fontId="5"/>
  </si>
  <si>
    <t>航空機部品（部隊整備及び定期修理用）ＴＲＡＣＫ　ＡＳＳＹ　ほか　他46件</t>
    <rPh sb="32" eb="33">
      <t>ホカ</t>
    </rPh>
    <rPh sb="35" eb="36">
      <t>ケン</t>
    </rPh>
    <phoneticPr fontId="5"/>
  </si>
  <si>
    <t>丸紅エアロスペース㈱</t>
    <phoneticPr fontId="5"/>
  </si>
  <si>
    <t>（輸入）航空機部品（官給用）ＴＯＲＵＳ　ＡＳＳＹ　ほか　他18件</t>
    <rPh sb="28" eb="29">
      <t>ホカ</t>
    </rPh>
    <rPh sb="31" eb="32">
      <t>ケン</t>
    </rPh>
    <phoneticPr fontId="5"/>
  </si>
  <si>
    <t>航空機部品（エンジンＯ／Ｈ用）ＶＡＬＶＥ　ＡＳＳＹほか　他20件</t>
    <rPh sb="28" eb="29">
      <t>ホカ</t>
    </rPh>
    <rPh sb="31" eb="32">
      <t>ケン</t>
    </rPh>
    <phoneticPr fontId="5"/>
  </si>
  <si>
    <t>住商エアロシステム㈱</t>
    <phoneticPr fontId="5"/>
  </si>
  <si>
    <t>（輸入）航空機部品（官給用）ＷＥＥＥＬ　ほか　他29件</t>
    <rPh sb="23" eb="24">
      <t>ホカ</t>
    </rPh>
    <rPh sb="26" eb="27">
      <t>ケン</t>
    </rPh>
    <phoneticPr fontId="5"/>
  </si>
  <si>
    <t>航空機部品（官給用）ＢＡＲＲＥＬ　ほか　他16件</t>
    <rPh sb="20" eb="21">
      <t>ホカ</t>
    </rPh>
    <rPh sb="23" eb="24">
      <t>ケン</t>
    </rPh>
    <phoneticPr fontId="5"/>
  </si>
  <si>
    <t>航空機部品（官給用）ＳＣＲＯＬＬ　ＡＳＳＹ　ほか　他25件</t>
    <rPh sb="25" eb="26">
      <t>ホカ</t>
    </rPh>
    <rPh sb="28" eb="29">
      <t>ケン</t>
    </rPh>
    <phoneticPr fontId="5"/>
  </si>
  <si>
    <t>三菱商事㈱</t>
    <phoneticPr fontId="5"/>
  </si>
  <si>
    <t>（輸入）航空機部品（部隊整備及び定期修理用）ＴＡＮＫ　ＡＳＳＥＭＢＬＹ　ほか　他25件</t>
    <rPh sb="39" eb="40">
      <t>ホカ</t>
    </rPh>
    <rPh sb="42" eb="43">
      <t>ケン</t>
    </rPh>
    <phoneticPr fontId="5"/>
  </si>
  <si>
    <t>（輸入）航空機部品（官給用）ＣＣＡ，ＤＰＵ　ほか　他16件</t>
    <rPh sb="25" eb="26">
      <t>ホカ</t>
    </rPh>
    <rPh sb="28" eb="29">
      <t>ケン</t>
    </rPh>
    <phoneticPr fontId="5"/>
  </si>
  <si>
    <t>航空機部品（部隊整備及び定期修理用）ＰＵＭＰ　ほか　他102件</t>
    <rPh sb="26" eb="27">
      <t>ホカ</t>
    </rPh>
    <rPh sb="30" eb="31">
      <t>ケン</t>
    </rPh>
    <phoneticPr fontId="5"/>
  </si>
  <si>
    <t>航空機部品（官給用）ＧＥＡＲ　ほか　他106件</t>
    <rPh sb="18" eb="19">
      <t>ホカ</t>
    </rPh>
    <rPh sb="22" eb="23">
      <t>ケン</t>
    </rPh>
    <phoneticPr fontId="5"/>
  </si>
  <si>
    <t>（輸入）航空機部品（エンジンＯ／Ｈ用）ＤＯＷＥＬ　ほか　他41件</t>
    <rPh sb="28" eb="29">
      <t>ホカ</t>
    </rPh>
    <rPh sb="31" eb="32">
      <t>ケン</t>
    </rPh>
    <phoneticPr fontId="5"/>
  </si>
  <si>
    <t>（輸入）航空機部品（官給用）ＴＨＥＲＭＯＳＴＡＴ　ほか　他26件</t>
    <rPh sb="28" eb="29">
      <t>ホカ</t>
    </rPh>
    <rPh sb="31" eb="32">
      <t>ケン</t>
    </rPh>
    <phoneticPr fontId="5"/>
  </si>
  <si>
    <t>（輸入）航空機部品（官給用）ＢＲＡＣＫＥＴ　ほか　他27件</t>
    <rPh sb="25" eb="26">
      <t>ホカ</t>
    </rPh>
    <rPh sb="28" eb="29">
      <t>ケン</t>
    </rPh>
    <phoneticPr fontId="5"/>
  </si>
  <si>
    <t>航空機部品（エンジンＯ／Ｈ用）ＦＩＴＴＩＮＧ　ほか　他32件</t>
    <rPh sb="26" eb="27">
      <t>ホカ</t>
    </rPh>
    <rPh sb="29" eb="30">
      <t>ケン</t>
    </rPh>
    <phoneticPr fontId="5"/>
  </si>
  <si>
    <t>（輸入）航空機部品（部隊整備及び定期修理用）ＲＡＤＩＡＴＯＲ　他32件</t>
    <rPh sb="31" eb="32">
      <t>ホカ</t>
    </rPh>
    <rPh sb="34" eb="35">
      <t>ケン</t>
    </rPh>
    <phoneticPr fontId="5"/>
  </si>
  <si>
    <t>（輸入）航空機部品（エンジンＯ／Ｈ用）ＩＮＳＥＲＴ，ＬＯＣＫ　ＫＥＹ　ほか　他12件</t>
    <rPh sb="38" eb="39">
      <t>ホカ</t>
    </rPh>
    <rPh sb="41" eb="42">
      <t>ケン</t>
    </rPh>
    <phoneticPr fontId="5"/>
  </si>
  <si>
    <t>新明和工業㈱</t>
    <phoneticPr fontId="5"/>
  </si>
  <si>
    <t>航空機部品（部隊整備及び定期修理用）ＳＴＥＥＲＩＮＧ　ＵＮＩＴ　ほか　他37件</t>
    <rPh sb="35" eb="36">
      <t>ホカ</t>
    </rPh>
    <rPh sb="38" eb="39">
      <t>ケン</t>
    </rPh>
    <phoneticPr fontId="5"/>
  </si>
  <si>
    <t>伊藤忠アビエーション㈱</t>
    <phoneticPr fontId="5"/>
  </si>
  <si>
    <t>（輸入）航空機部品（官給用）ＡＲＭＡＴＵＲＥ　ＡＳＳＹ　ほか　他16件</t>
    <rPh sb="31" eb="32">
      <t>ホカ</t>
    </rPh>
    <rPh sb="34" eb="35">
      <t>ケン</t>
    </rPh>
    <phoneticPr fontId="5"/>
  </si>
  <si>
    <t>ライセンス製品等以外については、一般競争、公募等を行うことにより、競争性の確保に努めている。</t>
    <rPh sb="23" eb="24">
      <t>トウ</t>
    </rPh>
    <phoneticPr fontId="5"/>
  </si>
  <si>
    <t>海上自衛隊が保有する機体、発動機及び機器のオーバーホール用官給品並びに部隊維持用の部品を確保し、安定した航空機の運用を図る。</t>
    <phoneticPr fontId="5"/>
  </si>
  <si>
    <t>航空機、発動機及び機器の機能・性能を維持するために、部隊整備では整備取扱説明書等に基づき維持整備し、修理会社では修理仕様書等に基づき修理している。
維持整備又は修理の際、不具合となった部品等を交換するため、これらの部品を調達している。
航空機用部品は、ほとんどが輸入品又はライセンス国産品であることから、部品毎に販売権を有する会社からの調達となる。
需給統制機関において、各航空機、発動機及び機器の使用実績から必要となる部品を見積もって供給している。</t>
    <rPh sb="12" eb="14">
      <t>キノウ</t>
    </rPh>
    <phoneticPr fontId="5"/>
  </si>
  <si>
    <t>我が国の安全保障環境が厳しさを増す中、周辺海空域における安全確保等は国民や社会のニーズである。その安全確保等のために海上自衛隊が保有する航空機の安定的な運用は必要であり、航空機の維持用部品を確保する本事業は不可欠である。したがって、事業の目的は国民や社会のニーズを的確に反映している。</t>
    <rPh sb="64" eb="66">
      <t>ホユウ</t>
    </rPh>
    <phoneticPr fontId="5"/>
  </si>
  <si>
    <t>海上自衛隊が保有する機体、発動機及び機器のオーバーホール用官給品並びに部隊維持用の部品を確保し、安定した航空機の運用を図る。</t>
  </si>
  <si>
    <t>シンフォニアテクノロジー㈱</t>
    <phoneticPr fontId="5"/>
  </si>
  <si>
    <t>東田商工㈱</t>
    <phoneticPr fontId="5"/>
  </si>
  <si>
    <t>・外部有識者抽出点検の対象外である。</t>
    <phoneticPr fontId="5"/>
  </si>
  <si>
    <t>・繰越の状況が継続していることから、要因分析のうえ、その理由についてレビューシートにおいて説明し、執行の妥当性について国民の理解を得られるようにするとともに可能な限り効率的な予算執行に努められたい。
・活動指標が事業の実施数となっており、活動指標が不明確である。事業の目的を達成するために必要な活動指標の設定について検討されたい。</t>
    <phoneticPr fontId="5"/>
  </si>
  <si>
    <t>-</t>
    <phoneticPr fontId="5"/>
  </si>
  <si>
    <t>執行等改善</t>
  </si>
  <si>
    <t>部品調達数の相違</t>
    <rPh sb="0" eb="2">
      <t>ブヒン</t>
    </rPh>
    <rPh sb="2" eb="4">
      <t>チョウタツ</t>
    </rPh>
    <rPh sb="4" eb="5">
      <t>スウ</t>
    </rPh>
    <rPh sb="6" eb="8">
      <t>ソウイ</t>
    </rPh>
    <phoneticPr fontId="5"/>
  </si>
  <si>
    <t>・事業単位毎に繰越の要因を踏まえた事業管理を適切に行い、繰越の低減及び効率的な予算執行に努める。
・活動指標については現状では事業の実施数が適切であると考えるが、執行率が１００％を超過している状況であることから、指摘を踏まえ、最新の見積もりの取得、更なる原価精査及び需給予測の精度向上について検討する。</t>
    <rPh sb="1" eb="3">
      <t>ジギョウ</t>
    </rPh>
    <rPh sb="3" eb="5">
      <t>タンイ</t>
    </rPh>
    <rPh sb="5" eb="6">
      <t>ゴト</t>
    </rPh>
    <rPh sb="7" eb="9">
      <t>クリコシ</t>
    </rPh>
    <rPh sb="10" eb="12">
      <t>ヨウイン</t>
    </rPh>
    <rPh sb="13" eb="14">
      <t>フ</t>
    </rPh>
    <rPh sb="17" eb="19">
      <t>ジギョウ</t>
    </rPh>
    <rPh sb="19" eb="21">
      <t>カンリ</t>
    </rPh>
    <rPh sb="22" eb="24">
      <t>テキセツ</t>
    </rPh>
    <rPh sb="25" eb="26">
      <t>オコナ</t>
    </rPh>
    <rPh sb="33" eb="34">
      <t>オヨ</t>
    </rPh>
    <rPh sb="35" eb="38">
      <t>コウリツテキ</t>
    </rPh>
    <rPh sb="39" eb="41">
      <t>ヨサン</t>
    </rPh>
    <rPh sb="41" eb="43">
      <t>シッコウ</t>
    </rPh>
    <rPh sb="44" eb="45">
      <t>ツト</t>
    </rPh>
    <rPh sb="50" eb="52">
      <t>カツドウ</t>
    </rPh>
    <rPh sb="52" eb="54">
      <t>シヒョウ</t>
    </rPh>
    <rPh sb="70" eb="72">
      <t>テキセツ</t>
    </rPh>
    <rPh sb="76" eb="77">
      <t>カンガ</t>
    </rPh>
    <rPh sb="81" eb="83">
      <t>シッコウ</t>
    </rPh>
    <rPh sb="83" eb="84">
      <t>リツ</t>
    </rPh>
    <rPh sb="90" eb="92">
      <t>チョウカ</t>
    </rPh>
    <rPh sb="96" eb="98">
      <t>ジョウキョウ</t>
    </rPh>
    <rPh sb="106" eb="108">
      <t>シテキ</t>
    </rPh>
    <rPh sb="109" eb="110">
      <t>フ</t>
    </rPh>
    <rPh sb="113" eb="115">
      <t>サイシン</t>
    </rPh>
    <rPh sb="116" eb="118">
      <t>ミツ</t>
    </rPh>
    <rPh sb="121" eb="123">
      <t>シュトク</t>
    </rPh>
    <rPh sb="124" eb="125">
      <t>サラ</t>
    </rPh>
    <rPh sb="127" eb="129">
      <t>ゲンカ</t>
    </rPh>
    <rPh sb="129" eb="131">
      <t>セイサ</t>
    </rPh>
    <rPh sb="131" eb="132">
      <t>オヨ</t>
    </rPh>
    <rPh sb="133" eb="135">
      <t>ジュキュウ</t>
    </rPh>
    <rPh sb="135" eb="137">
      <t>ヨソク</t>
    </rPh>
    <rPh sb="138" eb="140">
      <t>セイド</t>
    </rPh>
    <rPh sb="140" eb="142">
      <t>コウジョウ</t>
    </rPh>
    <rPh sb="146" eb="14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</si>
</sst>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83344</xdr:colOff>
      <xdr:row>750</xdr:row>
      <xdr:rowOff>119063</xdr:rowOff>
    </xdr:from>
    <xdr:to>
      <xdr:col>48</xdr:col>
      <xdr:colOff>190500</xdr:colOff>
      <xdr:row>762</xdr:row>
      <xdr:rowOff>215249</xdr:rowOff>
    </xdr:to>
    <xdr:grpSp>
      <xdr:nvGrpSpPr>
        <xdr:cNvPr id="18" name="グループ化 17">
          <a:extLst>
            <a:ext uri="{FF2B5EF4-FFF2-40B4-BE49-F238E27FC236}">
              <a16:creationId xmlns:a16="http://schemas.microsoft.com/office/drawing/2014/main" id="{5AD593DB-A6BD-41E2-9956-8DB9E20DEB23}"/>
            </a:ext>
          </a:extLst>
        </xdr:cNvPr>
        <xdr:cNvGrpSpPr/>
      </xdr:nvGrpSpPr>
      <xdr:grpSpPr>
        <a:xfrm>
          <a:off x="1702594" y="83498532"/>
          <a:ext cx="8203406" cy="3809999"/>
          <a:chOff x="1775572" y="72582554"/>
          <a:chExt cx="7928406" cy="4336855"/>
        </a:xfrm>
      </xdr:grpSpPr>
      <xdr:sp macro="" textlink="">
        <xdr:nvSpPr>
          <xdr:cNvPr id="19" name="Rectangle 1">
            <a:extLst>
              <a:ext uri="{FF2B5EF4-FFF2-40B4-BE49-F238E27FC236}">
                <a16:creationId xmlns:a16="http://schemas.microsoft.com/office/drawing/2014/main" id="{1418E3A2-6BF7-4F09-B598-668966A81B12}"/>
              </a:ext>
            </a:extLst>
          </xdr:cNvPr>
          <xdr:cNvSpPr>
            <a:spLocks noChangeArrowheads="1"/>
          </xdr:cNvSpPr>
        </xdr:nvSpPr>
        <xdr:spPr bwMode="auto">
          <a:xfrm>
            <a:off x="4938354" y="72582554"/>
            <a:ext cx="1358875" cy="749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28,044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20" name="Rectangle 7">
            <a:extLst>
              <a:ext uri="{FF2B5EF4-FFF2-40B4-BE49-F238E27FC236}">
                <a16:creationId xmlns:a16="http://schemas.microsoft.com/office/drawing/2014/main" id="{6B768822-09F9-4D84-BB78-902D2AADB36B}"/>
              </a:ext>
            </a:extLst>
          </xdr:cNvPr>
          <xdr:cNvSpPr>
            <a:spLocks noChangeArrowheads="1"/>
          </xdr:cNvSpPr>
        </xdr:nvSpPr>
        <xdr:spPr bwMode="auto">
          <a:xfrm>
            <a:off x="5117960" y="74413325"/>
            <a:ext cx="1334062" cy="7328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90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21" name="Line 20">
            <a:extLst>
              <a:ext uri="{FF2B5EF4-FFF2-40B4-BE49-F238E27FC236}">
                <a16:creationId xmlns:a16="http://schemas.microsoft.com/office/drawing/2014/main" id="{DF260C0E-0068-46A9-BD44-03170C8C864E}"/>
              </a:ext>
            </a:extLst>
          </xdr:cNvPr>
          <xdr:cNvSpPr>
            <a:spLocks noChangeShapeType="1"/>
          </xdr:cNvSpPr>
        </xdr:nvSpPr>
        <xdr:spPr bwMode="auto">
          <a:xfrm>
            <a:off x="2453665" y="73829589"/>
            <a:ext cx="6314937" cy="4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27">
            <a:extLst>
              <a:ext uri="{FF2B5EF4-FFF2-40B4-BE49-F238E27FC236}">
                <a16:creationId xmlns:a16="http://schemas.microsoft.com/office/drawing/2014/main" id="{15BF8BA1-05CD-41E5-9BD8-453A55DE48D5}"/>
              </a:ext>
            </a:extLst>
          </xdr:cNvPr>
          <xdr:cNvSpPr>
            <a:spLocks noChangeShapeType="1"/>
          </xdr:cNvSpPr>
        </xdr:nvSpPr>
        <xdr:spPr bwMode="auto">
          <a:xfrm>
            <a:off x="4166583" y="73835772"/>
            <a:ext cx="885" cy="5122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28">
            <a:extLst>
              <a:ext uri="{FF2B5EF4-FFF2-40B4-BE49-F238E27FC236}">
                <a16:creationId xmlns:a16="http://schemas.microsoft.com/office/drawing/2014/main" id="{0806B9D2-BACA-4D65-9705-FDEF744C4DDA}"/>
              </a:ext>
            </a:extLst>
          </xdr:cNvPr>
          <xdr:cNvSpPr>
            <a:spLocks noChangeShapeType="1"/>
          </xdr:cNvSpPr>
        </xdr:nvSpPr>
        <xdr:spPr bwMode="auto">
          <a:xfrm>
            <a:off x="2475375" y="7383128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Text Box 38">
            <a:extLst>
              <a:ext uri="{FF2B5EF4-FFF2-40B4-BE49-F238E27FC236}">
                <a16:creationId xmlns:a16="http://schemas.microsoft.com/office/drawing/2014/main" id="{1C2873FF-E489-4403-AB58-71278AF51301}"/>
              </a:ext>
            </a:extLst>
          </xdr:cNvPr>
          <xdr:cNvSpPr txBox="1">
            <a:spLocks noChangeArrowheads="1"/>
          </xdr:cNvSpPr>
        </xdr:nvSpPr>
        <xdr:spPr bwMode="auto">
          <a:xfrm>
            <a:off x="3592067" y="74138065"/>
            <a:ext cx="1185742" cy="27307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5" name="Line 28">
            <a:extLst>
              <a:ext uri="{FF2B5EF4-FFF2-40B4-BE49-F238E27FC236}">
                <a16:creationId xmlns:a16="http://schemas.microsoft.com/office/drawing/2014/main" id="{87B67260-64B6-4EE4-A3FB-7038F8189D35}"/>
              </a:ext>
            </a:extLst>
          </xdr:cNvPr>
          <xdr:cNvSpPr>
            <a:spLocks noChangeShapeType="1"/>
          </xdr:cNvSpPr>
        </xdr:nvSpPr>
        <xdr:spPr bwMode="auto">
          <a:xfrm>
            <a:off x="5672733" y="73842120"/>
            <a:ext cx="0" cy="422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Rectangle 4">
            <a:extLst>
              <a:ext uri="{FF2B5EF4-FFF2-40B4-BE49-F238E27FC236}">
                <a16:creationId xmlns:a16="http://schemas.microsoft.com/office/drawing/2014/main" id="{0B44ED90-E8A6-4E30-A176-B7DB6211044A}"/>
              </a:ext>
            </a:extLst>
          </xdr:cNvPr>
          <xdr:cNvSpPr>
            <a:spLocks noChangeArrowheads="1"/>
          </xdr:cNvSpPr>
        </xdr:nvSpPr>
        <xdr:spPr bwMode="auto">
          <a:xfrm>
            <a:off x="3459411" y="74406280"/>
            <a:ext cx="1488141" cy="7301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27" name="Line 28">
            <a:extLst>
              <a:ext uri="{FF2B5EF4-FFF2-40B4-BE49-F238E27FC236}">
                <a16:creationId xmlns:a16="http://schemas.microsoft.com/office/drawing/2014/main" id="{725FF7A8-FB4F-4E13-9F5C-11B20D4F1FD3}"/>
              </a:ext>
            </a:extLst>
          </xdr:cNvPr>
          <xdr:cNvSpPr>
            <a:spLocks noChangeShapeType="1"/>
          </xdr:cNvSpPr>
        </xdr:nvSpPr>
        <xdr:spPr bwMode="auto">
          <a:xfrm>
            <a:off x="8770279" y="7381223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 name="Line 28">
            <a:extLst>
              <a:ext uri="{FF2B5EF4-FFF2-40B4-BE49-F238E27FC236}">
                <a16:creationId xmlns:a16="http://schemas.microsoft.com/office/drawing/2014/main" id="{2ADD3784-6FEF-4A14-89A2-B0E96C459588}"/>
              </a:ext>
            </a:extLst>
          </xdr:cNvPr>
          <xdr:cNvSpPr>
            <a:spLocks noChangeShapeType="1"/>
          </xdr:cNvSpPr>
        </xdr:nvSpPr>
        <xdr:spPr bwMode="auto">
          <a:xfrm>
            <a:off x="5611341" y="73340149"/>
            <a:ext cx="0" cy="4615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9" name="グループ化 28">
            <a:extLst>
              <a:ext uri="{FF2B5EF4-FFF2-40B4-BE49-F238E27FC236}">
                <a16:creationId xmlns:a16="http://schemas.microsoft.com/office/drawing/2014/main" id="{64914DC7-ADDE-4764-AC1F-8BDB7066FF13}"/>
              </a:ext>
            </a:extLst>
          </xdr:cNvPr>
          <xdr:cNvGrpSpPr/>
        </xdr:nvGrpSpPr>
        <xdr:grpSpPr>
          <a:xfrm>
            <a:off x="1775572" y="75422677"/>
            <a:ext cx="1562745" cy="1123979"/>
            <a:chOff x="2028825" y="57868240"/>
            <a:chExt cx="1549298" cy="1137853"/>
          </a:xfrm>
        </xdr:grpSpPr>
        <xdr:sp macro="" textlink="">
          <xdr:nvSpPr>
            <xdr:cNvPr id="50" name="テキスト ボックス 49">
              <a:extLst>
                <a:ext uri="{FF2B5EF4-FFF2-40B4-BE49-F238E27FC236}">
                  <a16:creationId xmlns:a16="http://schemas.microsoft.com/office/drawing/2014/main" id="{263AAA5F-200E-44F0-BE18-57220554BFBF}"/>
                </a:ext>
              </a:extLst>
            </xdr:cNvPr>
            <xdr:cNvSpPr txBox="1"/>
          </xdr:nvSpPr>
          <xdr:spPr>
            <a:xfrm>
              <a:off x="2083679" y="57868240"/>
              <a:ext cx="1494444" cy="113785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51" name="大かっこ 50">
              <a:extLst>
                <a:ext uri="{FF2B5EF4-FFF2-40B4-BE49-F238E27FC236}">
                  <a16:creationId xmlns:a16="http://schemas.microsoft.com/office/drawing/2014/main" id="{6DFE5DBD-B5D0-4414-8785-3034338FE9FF}"/>
                </a:ext>
              </a:extLst>
            </xdr:cNvPr>
            <xdr:cNvSpPr/>
          </xdr:nvSpPr>
          <xdr:spPr>
            <a:xfrm>
              <a:off x="2028825" y="57915440"/>
              <a:ext cx="1515679" cy="71322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0" name="グループ化 29">
            <a:extLst>
              <a:ext uri="{FF2B5EF4-FFF2-40B4-BE49-F238E27FC236}">
                <a16:creationId xmlns:a16="http://schemas.microsoft.com/office/drawing/2014/main" id="{01FA5EB9-10C4-40BB-8549-ED577DAEA8DB}"/>
              </a:ext>
            </a:extLst>
          </xdr:cNvPr>
          <xdr:cNvGrpSpPr/>
        </xdr:nvGrpSpPr>
        <xdr:grpSpPr>
          <a:xfrm>
            <a:off x="3486150" y="75391606"/>
            <a:ext cx="1478219" cy="1299217"/>
            <a:chOff x="4057650" y="57865765"/>
            <a:chExt cx="1466453" cy="1319612"/>
          </a:xfrm>
        </xdr:grpSpPr>
        <xdr:sp macro="" textlink="">
          <xdr:nvSpPr>
            <xdr:cNvPr id="48" name="テキスト ボックス 47">
              <a:extLst>
                <a:ext uri="{FF2B5EF4-FFF2-40B4-BE49-F238E27FC236}">
                  <a16:creationId xmlns:a16="http://schemas.microsoft.com/office/drawing/2014/main" id="{769F4B21-E0D5-442E-AB29-9E9B2A15F550}"/>
                </a:ext>
              </a:extLst>
            </xdr:cNvPr>
            <xdr:cNvSpPr txBox="1"/>
          </xdr:nvSpPr>
          <xdr:spPr>
            <a:xfrm>
              <a:off x="4075741" y="57865765"/>
              <a:ext cx="1448362" cy="13196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9" name="大かっこ 48">
              <a:extLst>
                <a:ext uri="{FF2B5EF4-FFF2-40B4-BE49-F238E27FC236}">
                  <a16:creationId xmlns:a16="http://schemas.microsoft.com/office/drawing/2014/main" id="{D551766E-08D3-445B-96C9-AAE2EAA57996}"/>
                </a:ext>
              </a:extLst>
            </xdr:cNvPr>
            <xdr:cNvSpPr/>
          </xdr:nvSpPr>
          <xdr:spPr>
            <a:xfrm>
              <a:off x="4057650" y="57915441"/>
              <a:ext cx="1400175" cy="72899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1" name="グループ化 30">
            <a:extLst>
              <a:ext uri="{FF2B5EF4-FFF2-40B4-BE49-F238E27FC236}">
                <a16:creationId xmlns:a16="http://schemas.microsoft.com/office/drawing/2014/main" id="{B4EAE951-2B97-4F12-8071-4A496BEE6C37}"/>
              </a:ext>
            </a:extLst>
          </xdr:cNvPr>
          <xdr:cNvGrpSpPr/>
        </xdr:nvGrpSpPr>
        <xdr:grpSpPr>
          <a:xfrm>
            <a:off x="5109321" y="75388227"/>
            <a:ext cx="1510237" cy="1366079"/>
            <a:chOff x="6076949" y="57871976"/>
            <a:chExt cx="1498471" cy="1385823"/>
          </a:xfrm>
        </xdr:grpSpPr>
        <xdr:sp macro="" textlink="">
          <xdr:nvSpPr>
            <xdr:cNvPr id="46" name="テキスト ボックス 45">
              <a:extLst>
                <a:ext uri="{FF2B5EF4-FFF2-40B4-BE49-F238E27FC236}">
                  <a16:creationId xmlns:a16="http://schemas.microsoft.com/office/drawing/2014/main" id="{0FC0BD5B-6D76-4F9A-97F0-8AE81A237ADA}"/>
                </a:ext>
              </a:extLst>
            </xdr:cNvPr>
            <xdr:cNvSpPr txBox="1"/>
          </xdr:nvSpPr>
          <xdr:spPr>
            <a:xfrm>
              <a:off x="6103152" y="57871976"/>
              <a:ext cx="1472268" cy="138582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7" name="大かっこ 46">
              <a:extLst>
                <a:ext uri="{FF2B5EF4-FFF2-40B4-BE49-F238E27FC236}">
                  <a16:creationId xmlns:a16="http://schemas.microsoft.com/office/drawing/2014/main" id="{CCB4A873-B723-4573-9085-6A08CF2E6785}"/>
                </a:ext>
              </a:extLst>
            </xdr:cNvPr>
            <xdr:cNvSpPr/>
          </xdr:nvSpPr>
          <xdr:spPr>
            <a:xfrm>
              <a:off x="6076949" y="57933370"/>
              <a:ext cx="1437957" cy="6953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2" name="グループ化 31">
            <a:extLst>
              <a:ext uri="{FF2B5EF4-FFF2-40B4-BE49-F238E27FC236}">
                <a16:creationId xmlns:a16="http://schemas.microsoft.com/office/drawing/2014/main" id="{7CE8DF52-65EF-4181-BBDF-7879AB400916}"/>
              </a:ext>
            </a:extLst>
          </xdr:cNvPr>
          <xdr:cNvGrpSpPr/>
        </xdr:nvGrpSpPr>
        <xdr:grpSpPr>
          <a:xfrm>
            <a:off x="6665819" y="75361639"/>
            <a:ext cx="1510237" cy="1519692"/>
            <a:chOff x="6076949" y="57871976"/>
            <a:chExt cx="1498471" cy="1537993"/>
          </a:xfrm>
        </xdr:grpSpPr>
        <xdr:sp macro="" textlink="">
          <xdr:nvSpPr>
            <xdr:cNvPr id="44" name="テキスト ボックス 43">
              <a:extLst>
                <a:ext uri="{FF2B5EF4-FFF2-40B4-BE49-F238E27FC236}">
                  <a16:creationId xmlns:a16="http://schemas.microsoft.com/office/drawing/2014/main" id="{08C58D34-F0B1-4003-B756-3C7BB3866291}"/>
                </a:ext>
              </a:extLst>
            </xdr:cNvPr>
            <xdr:cNvSpPr txBox="1"/>
          </xdr:nvSpPr>
          <xdr:spPr>
            <a:xfrm>
              <a:off x="6103152" y="57871976"/>
              <a:ext cx="1472268" cy="15379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5" name="大かっこ 44">
              <a:extLst>
                <a:ext uri="{FF2B5EF4-FFF2-40B4-BE49-F238E27FC236}">
                  <a16:creationId xmlns:a16="http://schemas.microsoft.com/office/drawing/2014/main" id="{70C33D77-586F-471E-803B-AEDC28CDFD07}"/>
                </a:ext>
              </a:extLst>
            </xdr:cNvPr>
            <xdr:cNvSpPr/>
          </xdr:nvSpPr>
          <xdr:spPr>
            <a:xfrm>
              <a:off x="6076949" y="57933370"/>
              <a:ext cx="1437957" cy="74691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3" name="Line 28">
            <a:extLst>
              <a:ext uri="{FF2B5EF4-FFF2-40B4-BE49-F238E27FC236}">
                <a16:creationId xmlns:a16="http://schemas.microsoft.com/office/drawing/2014/main" id="{8BE5E314-969D-481A-B485-000CBE201E0B}"/>
              </a:ext>
            </a:extLst>
          </xdr:cNvPr>
          <xdr:cNvSpPr>
            <a:spLocks noChangeShapeType="1"/>
          </xdr:cNvSpPr>
        </xdr:nvSpPr>
        <xdr:spPr bwMode="auto">
          <a:xfrm>
            <a:off x="7299512" y="73834251"/>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Text Box 38">
            <a:extLst>
              <a:ext uri="{FF2B5EF4-FFF2-40B4-BE49-F238E27FC236}">
                <a16:creationId xmlns:a16="http://schemas.microsoft.com/office/drawing/2014/main" id="{7C87D0D6-8614-4E1F-B0B1-FF866BA10A4C}"/>
              </a:ext>
            </a:extLst>
          </xdr:cNvPr>
          <xdr:cNvSpPr txBox="1">
            <a:spLocks noChangeArrowheads="1"/>
          </xdr:cNvSpPr>
        </xdr:nvSpPr>
        <xdr:spPr bwMode="auto">
          <a:xfrm>
            <a:off x="8358689" y="74118508"/>
            <a:ext cx="1185743" cy="34103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5" name="Rectangle 7">
            <a:extLst>
              <a:ext uri="{FF2B5EF4-FFF2-40B4-BE49-F238E27FC236}">
                <a16:creationId xmlns:a16="http://schemas.microsoft.com/office/drawing/2014/main" id="{69F487A8-D4D1-493A-9BEE-9D896AB71D65}"/>
              </a:ext>
            </a:extLst>
          </xdr:cNvPr>
          <xdr:cNvSpPr>
            <a:spLocks noChangeArrowheads="1"/>
          </xdr:cNvSpPr>
        </xdr:nvSpPr>
        <xdr:spPr bwMode="auto">
          <a:xfrm>
            <a:off x="8192059" y="74395666"/>
            <a:ext cx="1465916"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70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23,907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nvGrpSpPr>
          <xdr:cNvPr id="36" name="グループ化 35">
            <a:extLst>
              <a:ext uri="{FF2B5EF4-FFF2-40B4-BE49-F238E27FC236}">
                <a16:creationId xmlns:a16="http://schemas.microsoft.com/office/drawing/2014/main" id="{5EC2B9F4-3C69-4F45-B41F-4C4A7793C8A7}"/>
              </a:ext>
            </a:extLst>
          </xdr:cNvPr>
          <xdr:cNvGrpSpPr/>
        </xdr:nvGrpSpPr>
        <xdr:grpSpPr>
          <a:xfrm>
            <a:off x="8192060" y="75371113"/>
            <a:ext cx="1511918" cy="1548296"/>
            <a:chOff x="6076949" y="57871977"/>
            <a:chExt cx="1498471" cy="1566330"/>
          </a:xfrm>
        </xdr:grpSpPr>
        <xdr:sp macro="" textlink="">
          <xdr:nvSpPr>
            <xdr:cNvPr id="42" name="テキスト ボックス 41">
              <a:extLst>
                <a:ext uri="{FF2B5EF4-FFF2-40B4-BE49-F238E27FC236}">
                  <a16:creationId xmlns:a16="http://schemas.microsoft.com/office/drawing/2014/main" id="{7C5F250B-6351-4AA4-8417-10E4C72F13F3}"/>
                </a:ext>
              </a:extLst>
            </xdr:cNvPr>
            <xdr:cNvSpPr txBox="1"/>
          </xdr:nvSpPr>
          <xdr:spPr>
            <a:xfrm>
              <a:off x="6103152" y="57871977"/>
              <a:ext cx="1472268" cy="156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3" name="大かっこ 42">
              <a:extLst>
                <a:ext uri="{FF2B5EF4-FFF2-40B4-BE49-F238E27FC236}">
                  <a16:creationId xmlns:a16="http://schemas.microsoft.com/office/drawing/2014/main" id="{EFB7C353-B92A-49C2-86FA-4EB92BA7523F}"/>
                </a:ext>
              </a:extLst>
            </xdr:cNvPr>
            <xdr:cNvSpPr/>
          </xdr:nvSpPr>
          <xdr:spPr>
            <a:xfrm>
              <a:off x="6076949" y="57933370"/>
              <a:ext cx="1437957" cy="7500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7" name="Text Box 38">
            <a:extLst>
              <a:ext uri="{FF2B5EF4-FFF2-40B4-BE49-F238E27FC236}">
                <a16:creationId xmlns:a16="http://schemas.microsoft.com/office/drawing/2014/main" id="{754DD8BC-BD66-4FD0-9BBE-65CFE69AA932}"/>
              </a:ext>
            </a:extLst>
          </xdr:cNvPr>
          <xdr:cNvSpPr txBox="1">
            <a:spLocks noChangeArrowheads="1"/>
          </xdr:cNvSpPr>
        </xdr:nvSpPr>
        <xdr:spPr bwMode="auto">
          <a:xfrm>
            <a:off x="4964182" y="74102020"/>
            <a:ext cx="1430991" cy="25848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指名競争契約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8" name="Text Box 38">
            <a:extLst>
              <a:ext uri="{FF2B5EF4-FFF2-40B4-BE49-F238E27FC236}">
                <a16:creationId xmlns:a16="http://schemas.microsoft.com/office/drawing/2014/main" id="{9D19D2F6-F3DC-416F-B8A7-0E720A8555A2}"/>
              </a:ext>
            </a:extLst>
          </xdr:cNvPr>
          <xdr:cNvSpPr txBox="1">
            <a:spLocks noChangeArrowheads="1"/>
          </xdr:cNvSpPr>
        </xdr:nvSpPr>
        <xdr:spPr bwMode="auto">
          <a:xfrm>
            <a:off x="6598541" y="74040432"/>
            <a:ext cx="1368985" cy="36308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9" name="Text Box 38">
            <a:extLst>
              <a:ext uri="{FF2B5EF4-FFF2-40B4-BE49-F238E27FC236}">
                <a16:creationId xmlns:a16="http://schemas.microsoft.com/office/drawing/2014/main" id="{C1C280C2-C978-460D-8868-87063B7D5E70}"/>
              </a:ext>
            </a:extLst>
          </xdr:cNvPr>
          <xdr:cNvSpPr txBox="1">
            <a:spLocks noChangeArrowheads="1"/>
          </xdr:cNvSpPr>
        </xdr:nvSpPr>
        <xdr:spPr bwMode="auto">
          <a:xfrm>
            <a:off x="2078301" y="74125497"/>
            <a:ext cx="1180593" cy="336579"/>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40" name="Rectangle 4">
            <a:extLst>
              <a:ext uri="{FF2B5EF4-FFF2-40B4-BE49-F238E27FC236}">
                <a16:creationId xmlns:a16="http://schemas.microsoft.com/office/drawing/2014/main" id="{549E4E05-1ECE-4C07-AFC6-E8AE72F57DCE}"/>
              </a:ext>
            </a:extLst>
          </xdr:cNvPr>
          <xdr:cNvSpPr>
            <a:spLocks noChangeArrowheads="1"/>
          </xdr:cNvSpPr>
        </xdr:nvSpPr>
        <xdr:spPr bwMode="auto">
          <a:xfrm>
            <a:off x="1930128" y="74388591"/>
            <a:ext cx="1339824" cy="7287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64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3,684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41" name="Rectangle 7">
            <a:extLst>
              <a:ext uri="{FF2B5EF4-FFF2-40B4-BE49-F238E27FC236}">
                <a16:creationId xmlns:a16="http://schemas.microsoft.com/office/drawing/2014/main" id="{77795EA7-5311-4E1F-8992-5E237B2F355E}"/>
              </a:ext>
            </a:extLst>
          </xdr:cNvPr>
          <xdr:cNvSpPr>
            <a:spLocks noChangeArrowheads="1"/>
          </xdr:cNvSpPr>
        </xdr:nvSpPr>
        <xdr:spPr bwMode="auto">
          <a:xfrm>
            <a:off x="6665819" y="74413325"/>
            <a:ext cx="1334062"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26</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361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321</v>
      </c>
      <c r="AJ2" s="934" t="s">
        <v>625</v>
      </c>
      <c r="AK2" s="934"/>
      <c r="AL2" s="934"/>
      <c r="AM2" s="934"/>
      <c r="AN2" s="83" t="s">
        <v>321</v>
      </c>
      <c r="AO2" s="934">
        <v>20</v>
      </c>
      <c r="AP2" s="934"/>
      <c r="AQ2" s="934"/>
      <c r="AR2" s="84" t="s">
        <v>624</v>
      </c>
      <c r="AS2" s="940">
        <v>129</v>
      </c>
      <c r="AT2" s="940"/>
      <c r="AU2" s="940"/>
      <c r="AV2" s="83" t="str">
        <f>IF(AW2="","","-")</f>
        <v/>
      </c>
      <c r="AW2" s="900"/>
      <c r="AX2" s="900"/>
    </row>
    <row r="3" spans="1:50" ht="21" customHeight="1" thickBot="1" x14ac:dyDescent="0.2">
      <c r="A3" s="856" t="s">
        <v>617</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626</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627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628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629</v>
      </c>
      <c r="H5" s="829"/>
      <c r="I5" s="829"/>
      <c r="J5" s="829"/>
      <c r="K5" s="829"/>
      <c r="L5" s="829"/>
      <c r="M5" s="830" t="s">
        <v>65</v>
      </c>
      <c r="N5" s="831"/>
      <c r="O5" s="831"/>
      <c r="P5" s="831"/>
      <c r="Q5" s="831"/>
      <c r="R5" s="832"/>
      <c r="S5" s="833" t="s">
        <v>630</v>
      </c>
      <c r="T5" s="829"/>
      <c r="U5" s="829"/>
      <c r="V5" s="829"/>
      <c r="W5" s="829"/>
      <c r="X5" s="834"/>
      <c r="Y5" s="690" t="s">
        <v>3</v>
      </c>
      <c r="Z5" s="536"/>
      <c r="AA5" s="536"/>
      <c r="AB5" s="536"/>
      <c r="AC5" s="536"/>
      <c r="AD5" s="537"/>
      <c r="AE5" s="691" t="s">
        <v>631</v>
      </c>
      <c r="AF5" s="691"/>
      <c r="AG5" s="691"/>
      <c r="AH5" s="691"/>
      <c r="AI5" s="691"/>
      <c r="AJ5" s="691"/>
      <c r="AK5" s="691"/>
      <c r="AL5" s="691"/>
      <c r="AM5" s="691"/>
      <c r="AN5" s="691"/>
      <c r="AO5" s="691"/>
      <c r="AP5" s="692"/>
      <c r="AQ5" s="693" t="s">
        <v>679</v>
      </c>
      <c r="AR5" s="694"/>
      <c r="AS5" s="694"/>
      <c r="AT5" s="694"/>
      <c r="AU5" s="694"/>
      <c r="AV5" s="694"/>
      <c r="AW5" s="694"/>
      <c r="AX5" s="695"/>
    </row>
    <row r="6" spans="1:50" ht="39" customHeight="1" x14ac:dyDescent="0.15">
      <c r="A6" s="698" t="s">
        <v>4</v>
      </c>
      <c r="B6" s="699"/>
      <c r="C6" s="699"/>
      <c r="D6" s="699"/>
      <c r="E6" s="699"/>
      <c r="F6" s="699"/>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8" t="s">
        <v>22</v>
      </c>
      <c r="B7" s="489"/>
      <c r="C7" s="489"/>
      <c r="D7" s="489"/>
      <c r="E7" s="489"/>
      <c r="F7" s="490"/>
      <c r="G7" s="491" t="s">
        <v>632</v>
      </c>
      <c r="H7" s="492"/>
      <c r="I7" s="492"/>
      <c r="J7" s="492"/>
      <c r="K7" s="492"/>
      <c r="L7" s="492"/>
      <c r="M7" s="492"/>
      <c r="N7" s="492"/>
      <c r="O7" s="492"/>
      <c r="P7" s="492"/>
      <c r="Q7" s="492"/>
      <c r="R7" s="492"/>
      <c r="S7" s="492"/>
      <c r="T7" s="492"/>
      <c r="U7" s="492"/>
      <c r="V7" s="492"/>
      <c r="W7" s="492"/>
      <c r="X7" s="493"/>
      <c r="Y7" s="912" t="s">
        <v>304</v>
      </c>
      <c r="Z7" s="433"/>
      <c r="AA7" s="433"/>
      <c r="AB7" s="433"/>
      <c r="AC7" s="433"/>
      <c r="AD7" s="913"/>
      <c r="AE7" s="901" t="s">
        <v>633</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8" t="s">
        <v>208</v>
      </c>
      <c r="B8" s="489"/>
      <c r="C8" s="489"/>
      <c r="D8" s="489"/>
      <c r="E8" s="489"/>
      <c r="F8" s="490"/>
      <c r="G8" s="935" t="str">
        <f>入力規則等!A27</f>
        <v>海洋政策、国土強靱化施策、2020年東京オリパラ</v>
      </c>
      <c r="H8" s="712"/>
      <c r="I8" s="712"/>
      <c r="J8" s="712"/>
      <c r="K8" s="712"/>
      <c r="L8" s="712"/>
      <c r="M8" s="712"/>
      <c r="N8" s="712"/>
      <c r="O8" s="712"/>
      <c r="P8" s="712"/>
      <c r="Q8" s="712"/>
      <c r="R8" s="712"/>
      <c r="S8" s="712"/>
      <c r="T8" s="712"/>
      <c r="U8" s="712"/>
      <c r="V8" s="712"/>
      <c r="W8" s="712"/>
      <c r="X8" s="936"/>
      <c r="Y8" s="835" t="s">
        <v>209</v>
      </c>
      <c r="Z8" s="836"/>
      <c r="AA8" s="836"/>
      <c r="AB8" s="836"/>
      <c r="AC8" s="836"/>
      <c r="AD8" s="837"/>
      <c r="AE8" s="711" t="str">
        <f>入力規則等!K13</f>
        <v>防衛関係</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785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2" t="s">
        <v>29</v>
      </c>
      <c r="B10" s="653"/>
      <c r="C10" s="653"/>
      <c r="D10" s="653"/>
      <c r="E10" s="653"/>
      <c r="F10" s="653"/>
      <c r="G10" s="746" t="s">
        <v>786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3" t="s">
        <v>24</v>
      </c>
      <c r="B12" s="954"/>
      <c r="C12" s="954"/>
      <c r="D12" s="954"/>
      <c r="E12" s="954"/>
      <c r="F12" s="955"/>
      <c r="G12" s="752"/>
      <c r="H12" s="753"/>
      <c r="I12" s="753"/>
      <c r="J12" s="753"/>
      <c r="K12" s="753"/>
      <c r="L12" s="753"/>
      <c r="M12" s="753"/>
      <c r="N12" s="753"/>
      <c r="O12" s="753"/>
      <c r="P12" s="440" t="s">
        <v>305</v>
      </c>
      <c r="Q12" s="435"/>
      <c r="R12" s="435"/>
      <c r="S12" s="435"/>
      <c r="T12" s="435"/>
      <c r="U12" s="435"/>
      <c r="V12" s="436"/>
      <c r="W12" s="440" t="s">
        <v>327</v>
      </c>
      <c r="X12" s="435"/>
      <c r="Y12" s="435"/>
      <c r="Z12" s="435"/>
      <c r="AA12" s="435"/>
      <c r="AB12" s="435"/>
      <c r="AC12" s="436"/>
      <c r="AD12" s="440" t="s">
        <v>614</v>
      </c>
      <c r="AE12" s="435"/>
      <c r="AF12" s="435"/>
      <c r="AG12" s="435"/>
      <c r="AH12" s="435"/>
      <c r="AI12" s="435"/>
      <c r="AJ12" s="436"/>
      <c r="AK12" s="440" t="s">
        <v>618</v>
      </c>
      <c r="AL12" s="435"/>
      <c r="AM12" s="435"/>
      <c r="AN12" s="435"/>
      <c r="AO12" s="435"/>
      <c r="AP12" s="435"/>
      <c r="AQ12" s="436"/>
      <c r="AR12" s="440" t="s">
        <v>619</v>
      </c>
      <c r="AS12" s="435"/>
      <c r="AT12" s="435"/>
      <c r="AU12" s="435"/>
      <c r="AV12" s="435"/>
      <c r="AW12" s="435"/>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26175</v>
      </c>
      <c r="Q13" s="650"/>
      <c r="R13" s="650"/>
      <c r="S13" s="650"/>
      <c r="T13" s="650"/>
      <c r="U13" s="650"/>
      <c r="V13" s="651"/>
      <c r="W13" s="649">
        <v>31784</v>
      </c>
      <c r="X13" s="650"/>
      <c r="Y13" s="650"/>
      <c r="Z13" s="650"/>
      <c r="AA13" s="650"/>
      <c r="AB13" s="650"/>
      <c r="AC13" s="651"/>
      <c r="AD13" s="649">
        <v>20554</v>
      </c>
      <c r="AE13" s="650"/>
      <c r="AF13" s="650"/>
      <c r="AG13" s="650"/>
      <c r="AH13" s="650"/>
      <c r="AI13" s="650"/>
      <c r="AJ13" s="651"/>
      <c r="AK13" s="649">
        <v>38388</v>
      </c>
      <c r="AL13" s="650"/>
      <c r="AM13" s="650"/>
      <c r="AN13" s="650"/>
      <c r="AO13" s="650"/>
      <c r="AP13" s="650"/>
      <c r="AQ13" s="651"/>
      <c r="AR13" s="909">
        <v>34478</v>
      </c>
      <c r="AS13" s="910"/>
      <c r="AT13" s="910"/>
      <c r="AU13" s="910"/>
      <c r="AV13" s="910"/>
      <c r="AW13" s="910"/>
      <c r="AX13" s="911"/>
    </row>
    <row r="14" spans="1:50" ht="21" customHeight="1" x14ac:dyDescent="0.15">
      <c r="A14" s="606"/>
      <c r="B14" s="607"/>
      <c r="C14" s="607"/>
      <c r="D14" s="607"/>
      <c r="E14" s="607"/>
      <c r="F14" s="608"/>
      <c r="G14" s="717"/>
      <c r="H14" s="718"/>
      <c r="I14" s="703" t="s">
        <v>8</v>
      </c>
      <c r="J14" s="754"/>
      <c r="K14" s="754"/>
      <c r="L14" s="754"/>
      <c r="M14" s="754"/>
      <c r="N14" s="754"/>
      <c r="O14" s="755"/>
      <c r="P14" s="649" t="s">
        <v>634</v>
      </c>
      <c r="Q14" s="650"/>
      <c r="R14" s="650"/>
      <c r="S14" s="650"/>
      <c r="T14" s="650"/>
      <c r="U14" s="650"/>
      <c r="V14" s="651"/>
      <c r="W14" s="649" t="s">
        <v>634</v>
      </c>
      <c r="X14" s="650"/>
      <c r="Y14" s="650"/>
      <c r="Z14" s="650"/>
      <c r="AA14" s="650"/>
      <c r="AB14" s="650"/>
      <c r="AC14" s="651"/>
      <c r="AD14" s="649">
        <v>239</v>
      </c>
      <c r="AE14" s="650"/>
      <c r="AF14" s="650"/>
      <c r="AG14" s="650"/>
      <c r="AH14" s="650"/>
      <c r="AI14" s="650"/>
      <c r="AJ14" s="651"/>
      <c r="AK14" s="649" t="s">
        <v>682</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v>2107</v>
      </c>
      <c r="Q15" s="650"/>
      <c r="R15" s="650"/>
      <c r="S15" s="650"/>
      <c r="T15" s="650"/>
      <c r="U15" s="650"/>
      <c r="V15" s="651"/>
      <c r="W15" s="649">
        <v>2816</v>
      </c>
      <c r="X15" s="650"/>
      <c r="Y15" s="650"/>
      <c r="Z15" s="650"/>
      <c r="AA15" s="650"/>
      <c r="AB15" s="650"/>
      <c r="AC15" s="651"/>
      <c r="AD15" s="649">
        <v>6625</v>
      </c>
      <c r="AE15" s="650"/>
      <c r="AF15" s="650"/>
      <c r="AG15" s="650"/>
      <c r="AH15" s="650"/>
      <c r="AI15" s="650"/>
      <c r="AJ15" s="651"/>
      <c r="AK15" s="649">
        <v>3053</v>
      </c>
      <c r="AL15" s="650"/>
      <c r="AM15" s="650"/>
      <c r="AN15" s="650"/>
      <c r="AO15" s="650"/>
      <c r="AP15" s="650"/>
      <c r="AQ15" s="651"/>
      <c r="AR15" s="649" t="s">
        <v>680</v>
      </c>
      <c r="AS15" s="650"/>
      <c r="AT15" s="650"/>
      <c r="AU15" s="650"/>
      <c r="AV15" s="650"/>
      <c r="AW15" s="650"/>
      <c r="AX15" s="795"/>
    </row>
    <row r="16" spans="1:50" ht="21" customHeight="1" x14ac:dyDescent="0.15">
      <c r="A16" s="606"/>
      <c r="B16" s="607"/>
      <c r="C16" s="607"/>
      <c r="D16" s="607"/>
      <c r="E16" s="607"/>
      <c r="F16" s="608"/>
      <c r="G16" s="717"/>
      <c r="H16" s="718"/>
      <c r="I16" s="703" t="s">
        <v>51</v>
      </c>
      <c r="J16" s="704"/>
      <c r="K16" s="704"/>
      <c r="L16" s="704"/>
      <c r="M16" s="704"/>
      <c r="N16" s="704"/>
      <c r="O16" s="705"/>
      <c r="P16" s="649">
        <v>-2816</v>
      </c>
      <c r="Q16" s="650"/>
      <c r="R16" s="650"/>
      <c r="S16" s="650"/>
      <c r="T16" s="650"/>
      <c r="U16" s="650"/>
      <c r="V16" s="651"/>
      <c r="W16" s="649">
        <v>-6625</v>
      </c>
      <c r="X16" s="650"/>
      <c r="Y16" s="650"/>
      <c r="Z16" s="650"/>
      <c r="AA16" s="650"/>
      <c r="AB16" s="650"/>
      <c r="AC16" s="651"/>
      <c r="AD16" s="649">
        <v>-3053</v>
      </c>
      <c r="AE16" s="650"/>
      <c r="AF16" s="650"/>
      <c r="AG16" s="650"/>
      <c r="AH16" s="650"/>
      <c r="AI16" s="650"/>
      <c r="AJ16" s="651"/>
      <c r="AK16" s="649" t="s">
        <v>665</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634</v>
      </c>
      <c r="Q17" s="650"/>
      <c r="R17" s="650"/>
      <c r="S17" s="650"/>
      <c r="T17" s="650"/>
      <c r="U17" s="650"/>
      <c r="V17" s="651"/>
      <c r="W17" s="649">
        <v>32</v>
      </c>
      <c r="X17" s="650"/>
      <c r="Y17" s="650"/>
      <c r="Z17" s="650"/>
      <c r="AA17" s="650"/>
      <c r="AB17" s="650"/>
      <c r="AC17" s="651"/>
      <c r="AD17" s="649">
        <v>12</v>
      </c>
      <c r="AE17" s="650"/>
      <c r="AF17" s="650"/>
      <c r="AG17" s="650"/>
      <c r="AH17" s="650"/>
      <c r="AI17" s="650"/>
      <c r="AJ17" s="651"/>
      <c r="AK17" s="649" t="s">
        <v>665</v>
      </c>
      <c r="AL17" s="650"/>
      <c r="AM17" s="650"/>
      <c r="AN17" s="650"/>
      <c r="AO17" s="650"/>
      <c r="AP17" s="650"/>
      <c r="AQ17" s="651"/>
      <c r="AR17" s="907"/>
      <c r="AS17" s="907"/>
      <c r="AT17" s="907"/>
      <c r="AU17" s="907"/>
      <c r="AV17" s="907"/>
      <c r="AW17" s="907"/>
      <c r="AX17" s="908"/>
    </row>
    <row r="18" spans="1:50" ht="24.75" customHeight="1" x14ac:dyDescent="0.15">
      <c r="A18" s="606"/>
      <c r="B18" s="607"/>
      <c r="C18" s="607"/>
      <c r="D18" s="607"/>
      <c r="E18" s="607"/>
      <c r="F18" s="608"/>
      <c r="G18" s="719"/>
      <c r="H18" s="720"/>
      <c r="I18" s="708" t="s">
        <v>20</v>
      </c>
      <c r="J18" s="709"/>
      <c r="K18" s="709"/>
      <c r="L18" s="709"/>
      <c r="M18" s="709"/>
      <c r="N18" s="709"/>
      <c r="O18" s="710"/>
      <c r="P18" s="867">
        <f>SUM(P13:V17)</f>
        <v>25466</v>
      </c>
      <c r="Q18" s="868"/>
      <c r="R18" s="868"/>
      <c r="S18" s="868"/>
      <c r="T18" s="868"/>
      <c r="U18" s="868"/>
      <c r="V18" s="869"/>
      <c r="W18" s="867">
        <f>SUM(W13:AC17)</f>
        <v>28007</v>
      </c>
      <c r="X18" s="868"/>
      <c r="Y18" s="868"/>
      <c r="Z18" s="868"/>
      <c r="AA18" s="868"/>
      <c r="AB18" s="868"/>
      <c r="AC18" s="869"/>
      <c r="AD18" s="867">
        <f>SUM(AD13:AJ17)</f>
        <v>24377</v>
      </c>
      <c r="AE18" s="868"/>
      <c r="AF18" s="868"/>
      <c r="AG18" s="868"/>
      <c r="AH18" s="868"/>
      <c r="AI18" s="868"/>
      <c r="AJ18" s="869"/>
      <c r="AK18" s="867">
        <f>SUM(AK13:AQ17)</f>
        <v>41441</v>
      </c>
      <c r="AL18" s="868"/>
      <c r="AM18" s="868"/>
      <c r="AN18" s="868"/>
      <c r="AO18" s="868"/>
      <c r="AP18" s="868"/>
      <c r="AQ18" s="869"/>
      <c r="AR18" s="867">
        <f>SUM(AR13:AX17)</f>
        <v>34478</v>
      </c>
      <c r="AS18" s="868"/>
      <c r="AT18" s="868"/>
      <c r="AU18" s="868"/>
      <c r="AV18" s="868"/>
      <c r="AW18" s="868"/>
      <c r="AX18" s="870"/>
    </row>
    <row r="19" spans="1:50" ht="24.75" customHeight="1" x14ac:dyDescent="0.15">
      <c r="A19" s="606"/>
      <c r="B19" s="607"/>
      <c r="C19" s="607"/>
      <c r="D19" s="607"/>
      <c r="E19" s="607"/>
      <c r="F19" s="608"/>
      <c r="G19" s="865" t="s">
        <v>9</v>
      </c>
      <c r="H19" s="866"/>
      <c r="I19" s="866"/>
      <c r="J19" s="866"/>
      <c r="K19" s="866"/>
      <c r="L19" s="866"/>
      <c r="M19" s="866"/>
      <c r="N19" s="866"/>
      <c r="O19" s="866"/>
      <c r="P19" s="649">
        <v>32070</v>
      </c>
      <c r="Q19" s="650"/>
      <c r="R19" s="650"/>
      <c r="S19" s="650"/>
      <c r="T19" s="650"/>
      <c r="U19" s="650"/>
      <c r="V19" s="651"/>
      <c r="W19" s="649">
        <v>30800</v>
      </c>
      <c r="X19" s="650"/>
      <c r="Y19" s="650"/>
      <c r="Z19" s="650"/>
      <c r="AA19" s="650"/>
      <c r="AB19" s="650"/>
      <c r="AC19" s="651"/>
      <c r="AD19" s="649">
        <v>28044</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606"/>
      <c r="B20" s="607"/>
      <c r="C20" s="607"/>
      <c r="D20" s="607"/>
      <c r="E20" s="607"/>
      <c r="F20" s="608"/>
      <c r="G20" s="865" t="s">
        <v>10</v>
      </c>
      <c r="H20" s="866"/>
      <c r="I20" s="866"/>
      <c r="J20" s="866"/>
      <c r="K20" s="866"/>
      <c r="L20" s="866"/>
      <c r="M20" s="866"/>
      <c r="N20" s="866"/>
      <c r="O20" s="866"/>
      <c r="P20" s="301">
        <f>IF(P18=0, "-", SUM(P19)/P18)</f>
        <v>1.2593261603706902</v>
      </c>
      <c r="Q20" s="301"/>
      <c r="R20" s="301"/>
      <c r="S20" s="301"/>
      <c r="T20" s="301"/>
      <c r="U20" s="301"/>
      <c r="V20" s="301"/>
      <c r="W20" s="301">
        <f t="shared" ref="W20" si="0">IF(W18=0, "-", SUM(W19)/W18)</f>
        <v>1.0997250687328168</v>
      </c>
      <c r="X20" s="301"/>
      <c r="Y20" s="301"/>
      <c r="Z20" s="301"/>
      <c r="AA20" s="301"/>
      <c r="AB20" s="301"/>
      <c r="AC20" s="301"/>
      <c r="AD20" s="301">
        <f t="shared" ref="AD20" si="1">IF(AD18=0, "-", SUM(AD19)/AD18)</f>
        <v>1.1504286827747467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8"/>
      <c r="B21" s="839"/>
      <c r="C21" s="839"/>
      <c r="D21" s="839"/>
      <c r="E21" s="839"/>
      <c r="F21" s="956"/>
      <c r="G21" s="299" t="s">
        <v>271</v>
      </c>
      <c r="H21" s="300"/>
      <c r="I21" s="300"/>
      <c r="J21" s="300"/>
      <c r="K21" s="300"/>
      <c r="L21" s="300"/>
      <c r="M21" s="300"/>
      <c r="N21" s="300"/>
      <c r="O21" s="300"/>
      <c r="P21" s="301">
        <f>IF(P19=0, "-", SUM(P19)/SUM(P13,P14))</f>
        <v>1.2252148997134671</v>
      </c>
      <c r="Q21" s="301"/>
      <c r="R21" s="301"/>
      <c r="S21" s="301"/>
      <c r="T21" s="301"/>
      <c r="U21" s="301"/>
      <c r="V21" s="301"/>
      <c r="W21" s="301">
        <f t="shared" ref="W21" si="2">IF(W19=0, "-", SUM(W19)/SUM(W13,W14))</f>
        <v>0.96904102693178962</v>
      </c>
      <c r="X21" s="301"/>
      <c r="Y21" s="301"/>
      <c r="Z21" s="301"/>
      <c r="AA21" s="301"/>
      <c r="AB21" s="301"/>
      <c r="AC21" s="301"/>
      <c r="AD21" s="301">
        <f t="shared" ref="AD21" si="3">IF(AD19=0, "-", SUM(AD19)/SUM(AD13,AD14))</f>
        <v>1.348723127975761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622</v>
      </c>
      <c r="B22" s="963"/>
      <c r="C22" s="963"/>
      <c r="D22" s="963"/>
      <c r="E22" s="963"/>
      <c r="F22" s="964"/>
      <c r="G22" s="958" t="s">
        <v>251</v>
      </c>
      <c r="H22" s="207"/>
      <c r="I22" s="207"/>
      <c r="J22" s="207"/>
      <c r="K22" s="207"/>
      <c r="L22" s="207"/>
      <c r="M22" s="207"/>
      <c r="N22" s="207"/>
      <c r="O22" s="208"/>
      <c r="P22" s="923" t="s">
        <v>620</v>
      </c>
      <c r="Q22" s="207"/>
      <c r="R22" s="207"/>
      <c r="S22" s="207"/>
      <c r="T22" s="207"/>
      <c r="U22" s="207"/>
      <c r="V22" s="208"/>
      <c r="W22" s="923" t="s">
        <v>621</v>
      </c>
      <c r="X22" s="207"/>
      <c r="Y22" s="207"/>
      <c r="Z22" s="207"/>
      <c r="AA22" s="207"/>
      <c r="AB22" s="207"/>
      <c r="AC22" s="208"/>
      <c r="AD22" s="923" t="s">
        <v>250</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635</v>
      </c>
      <c r="H23" s="960"/>
      <c r="I23" s="960"/>
      <c r="J23" s="960"/>
      <c r="K23" s="960"/>
      <c r="L23" s="960"/>
      <c r="M23" s="960"/>
      <c r="N23" s="960"/>
      <c r="O23" s="961"/>
      <c r="P23" s="909">
        <v>38388</v>
      </c>
      <c r="Q23" s="910"/>
      <c r="R23" s="910"/>
      <c r="S23" s="910"/>
      <c r="T23" s="910"/>
      <c r="U23" s="910"/>
      <c r="V23" s="924"/>
      <c r="W23" s="909">
        <v>34478</v>
      </c>
      <c r="X23" s="910"/>
      <c r="Y23" s="910"/>
      <c r="Z23" s="910"/>
      <c r="AA23" s="910"/>
      <c r="AB23" s="910"/>
      <c r="AC23" s="924"/>
      <c r="AD23" s="972" t="s">
        <v>795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634</v>
      </c>
      <c r="H24" s="926"/>
      <c r="I24" s="926"/>
      <c r="J24" s="926"/>
      <c r="K24" s="926"/>
      <c r="L24" s="926"/>
      <c r="M24" s="926"/>
      <c r="N24" s="926"/>
      <c r="O24" s="927"/>
      <c r="P24" s="649" t="s">
        <v>682</v>
      </c>
      <c r="Q24" s="650"/>
      <c r="R24" s="650"/>
      <c r="S24" s="650"/>
      <c r="T24" s="650"/>
      <c r="U24" s="650"/>
      <c r="V24" s="651"/>
      <c r="W24" s="649" t="s">
        <v>682</v>
      </c>
      <c r="X24" s="650"/>
      <c r="Y24" s="650"/>
      <c r="Z24" s="650"/>
      <c r="AA24" s="650"/>
      <c r="AB24" s="650"/>
      <c r="AC24" s="651"/>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634</v>
      </c>
      <c r="H25" s="926"/>
      <c r="I25" s="926"/>
      <c r="J25" s="926"/>
      <c r="K25" s="926"/>
      <c r="L25" s="926"/>
      <c r="M25" s="926"/>
      <c r="N25" s="926"/>
      <c r="O25" s="927"/>
      <c r="P25" s="649" t="s">
        <v>682</v>
      </c>
      <c r="Q25" s="650"/>
      <c r="R25" s="650"/>
      <c r="S25" s="650"/>
      <c r="T25" s="650"/>
      <c r="U25" s="650"/>
      <c r="V25" s="651"/>
      <c r="W25" s="649" t="s">
        <v>682</v>
      </c>
      <c r="X25" s="650"/>
      <c r="Y25" s="650"/>
      <c r="Z25" s="650"/>
      <c r="AA25" s="650"/>
      <c r="AB25" s="650"/>
      <c r="AC25" s="651"/>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634</v>
      </c>
      <c r="H26" s="926"/>
      <c r="I26" s="926"/>
      <c r="J26" s="926"/>
      <c r="K26" s="926"/>
      <c r="L26" s="926"/>
      <c r="M26" s="926"/>
      <c r="N26" s="926"/>
      <c r="O26" s="927"/>
      <c r="P26" s="649" t="s">
        <v>682</v>
      </c>
      <c r="Q26" s="650"/>
      <c r="R26" s="650"/>
      <c r="S26" s="650"/>
      <c r="T26" s="650"/>
      <c r="U26" s="650"/>
      <c r="V26" s="651"/>
      <c r="W26" s="649" t="s">
        <v>682</v>
      </c>
      <c r="X26" s="650"/>
      <c r="Y26" s="650"/>
      <c r="Z26" s="650"/>
      <c r="AA26" s="650"/>
      <c r="AB26" s="650"/>
      <c r="AC26" s="651"/>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634</v>
      </c>
      <c r="H27" s="926"/>
      <c r="I27" s="926"/>
      <c r="J27" s="926"/>
      <c r="K27" s="926"/>
      <c r="L27" s="926"/>
      <c r="M27" s="926"/>
      <c r="N27" s="926"/>
      <c r="O27" s="927"/>
      <c r="P27" s="649" t="s">
        <v>682</v>
      </c>
      <c r="Q27" s="650"/>
      <c r="R27" s="650"/>
      <c r="S27" s="650"/>
      <c r="T27" s="650"/>
      <c r="U27" s="650"/>
      <c r="V27" s="651"/>
      <c r="W27" s="649" t="s">
        <v>682</v>
      </c>
      <c r="X27" s="650"/>
      <c r="Y27" s="650"/>
      <c r="Z27" s="650"/>
      <c r="AA27" s="650"/>
      <c r="AB27" s="650"/>
      <c r="AC27" s="651"/>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255</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252</v>
      </c>
      <c r="H29" s="932"/>
      <c r="I29" s="932"/>
      <c r="J29" s="932"/>
      <c r="K29" s="932"/>
      <c r="L29" s="932"/>
      <c r="M29" s="932"/>
      <c r="N29" s="932"/>
      <c r="O29" s="933"/>
      <c r="P29" s="649">
        <f>AK13</f>
        <v>38388</v>
      </c>
      <c r="Q29" s="650"/>
      <c r="R29" s="650"/>
      <c r="S29" s="650"/>
      <c r="T29" s="650"/>
      <c r="U29" s="650"/>
      <c r="V29" s="651"/>
      <c r="W29" s="941">
        <f>AR13</f>
        <v>34478</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267</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305</v>
      </c>
      <c r="AF30" s="848"/>
      <c r="AG30" s="848"/>
      <c r="AH30" s="849"/>
      <c r="AI30" s="904" t="s">
        <v>327</v>
      </c>
      <c r="AJ30" s="904"/>
      <c r="AK30" s="904"/>
      <c r="AL30" s="847"/>
      <c r="AM30" s="904" t="s">
        <v>424</v>
      </c>
      <c r="AN30" s="904"/>
      <c r="AO30" s="904"/>
      <c r="AP30" s="847"/>
      <c r="AQ30" s="759" t="s">
        <v>184</v>
      </c>
      <c r="AR30" s="760"/>
      <c r="AS30" s="760"/>
      <c r="AT30" s="761"/>
      <c r="AU30" s="766" t="s">
        <v>133</v>
      </c>
      <c r="AV30" s="766"/>
      <c r="AW30" s="766"/>
      <c r="AX30" s="906"/>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905"/>
      <c r="AJ31" s="905"/>
      <c r="AK31" s="905"/>
      <c r="AL31" s="401"/>
      <c r="AM31" s="905"/>
      <c r="AN31" s="905"/>
      <c r="AO31" s="905"/>
      <c r="AP31" s="401"/>
      <c r="AQ31" s="235">
        <v>3</v>
      </c>
      <c r="AR31" s="186"/>
      <c r="AS31" s="121" t="s">
        <v>185</v>
      </c>
      <c r="AT31" s="122"/>
      <c r="AU31" s="185" t="s">
        <v>634</v>
      </c>
      <c r="AV31" s="185"/>
      <c r="AW31" s="386" t="s">
        <v>175</v>
      </c>
      <c r="AX31" s="387"/>
    </row>
    <row r="32" spans="1:50" ht="23.25" customHeight="1" x14ac:dyDescent="0.15">
      <c r="A32" s="391"/>
      <c r="B32" s="389"/>
      <c r="C32" s="389"/>
      <c r="D32" s="389"/>
      <c r="E32" s="389"/>
      <c r="F32" s="390"/>
      <c r="G32" s="557" t="s">
        <v>636</v>
      </c>
      <c r="H32" s="558"/>
      <c r="I32" s="558"/>
      <c r="J32" s="558"/>
      <c r="K32" s="558"/>
      <c r="L32" s="558"/>
      <c r="M32" s="558"/>
      <c r="N32" s="558"/>
      <c r="O32" s="559"/>
      <c r="P32" s="93" t="s">
        <v>637</v>
      </c>
      <c r="Q32" s="93"/>
      <c r="R32" s="93"/>
      <c r="S32" s="93"/>
      <c r="T32" s="93"/>
      <c r="U32" s="93"/>
      <c r="V32" s="93"/>
      <c r="W32" s="93"/>
      <c r="X32" s="94"/>
      <c r="Y32" s="464" t="s">
        <v>12</v>
      </c>
      <c r="Z32" s="524"/>
      <c r="AA32" s="525"/>
      <c r="AB32" s="454" t="s">
        <v>638</v>
      </c>
      <c r="AC32" s="454"/>
      <c r="AD32" s="454"/>
      <c r="AE32" s="203">
        <v>270</v>
      </c>
      <c r="AF32" s="204"/>
      <c r="AG32" s="204"/>
      <c r="AH32" s="204"/>
      <c r="AI32" s="203">
        <v>269</v>
      </c>
      <c r="AJ32" s="204"/>
      <c r="AK32" s="204"/>
      <c r="AL32" s="204"/>
      <c r="AM32" s="203">
        <v>269</v>
      </c>
      <c r="AN32" s="204"/>
      <c r="AO32" s="204"/>
      <c r="AP32" s="204"/>
      <c r="AQ32" s="321" t="s">
        <v>634</v>
      </c>
      <c r="AR32" s="193"/>
      <c r="AS32" s="193"/>
      <c r="AT32" s="322"/>
      <c r="AU32" s="204" t="s">
        <v>634</v>
      </c>
      <c r="AV32" s="204"/>
      <c r="AW32" s="204"/>
      <c r="AX32" s="206"/>
    </row>
    <row r="33" spans="1:51" ht="23.25" customHeight="1" x14ac:dyDescent="0.15">
      <c r="A33" s="392"/>
      <c r="B33" s="393"/>
      <c r="C33" s="393"/>
      <c r="D33" s="393"/>
      <c r="E33" s="393"/>
      <c r="F33" s="394"/>
      <c r="G33" s="560"/>
      <c r="H33" s="561"/>
      <c r="I33" s="561"/>
      <c r="J33" s="561"/>
      <c r="K33" s="561"/>
      <c r="L33" s="561"/>
      <c r="M33" s="561"/>
      <c r="N33" s="561"/>
      <c r="O33" s="562"/>
      <c r="P33" s="96"/>
      <c r="Q33" s="96"/>
      <c r="R33" s="96"/>
      <c r="S33" s="96"/>
      <c r="T33" s="96"/>
      <c r="U33" s="96"/>
      <c r="V33" s="96"/>
      <c r="W33" s="96"/>
      <c r="X33" s="97"/>
      <c r="Y33" s="440" t="s">
        <v>53</v>
      </c>
      <c r="Z33" s="435"/>
      <c r="AA33" s="436"/>
      <c r="AB33" s="516" t="s">
        <v>638</v>
      </c>
      <c r="AC33" s="516"/>
      <c r="AD33" s="516"/>
      <c r="AE33" s="203">
        <v>270</v>
      </c>
      <c r="AF33" s="204"/>
      <c r="AG33" s="204"/>
      <c r="AH33" s="204"/>
      <c r="AI33" s="203">
        <v>269</v>
      </c>
      <c r="AJ33" s="204"/>
      <c r="AK33" s="204"/>
      <c r="AL33" s="204"/>
      <c r="AM33" s="203">
        <v>269</v>
      </c>
      <c r="AN33" s="204"/>
      <c r="AO33" s="204"/>
      <c r="AP33" s="204"/>
      <c r="AQ33" s="321">
        <v>274</v>
      </c>
      <c r="AR33" s="193"/>
      <c r="AS33" s="193"/>
      <c r="AT33" s="322"/>
      <c r="AU33" s="204" t="s">
        <v>634</v>
      </c>
      <c r="AV33" s="204"/>
      <c r="AW33" s="204"/>
      <c r="AX33" s="206"/>
    </row>
    <row r="34" spans="1:51" ht="23.25" customHeight="1" x14ac:dyDescent="0.15">
      <c r="A34" s="391"/>
      <c r="B34" s="389"/>
      <c r="C34" s="389"/>
      <c r="D34" s="389"/>
      <c r="E34" s="389"/>
      <c r="F34" s="390"/>
      <c r="G34" s="563"/>
      <c r="H34" s="564"/>
      <c r="I34" s="564"/>
      <c r="J34" s="564"/>
      <c r="K34" s="564"/>
      <c r="L34" s="564"/>
      <c r="M34" s="564"/>
      <c r="N34" s="564"/>
      <c r="O34" s="565"/>
      <c r="P34" s="99"/>
      <c r="Q34" s="99"/>
      <c r="R34" s="99"/>
      <c r="S34" s="99"/>
      <c r="T34" s="99"/>
      <c r="U34" s="99"/>
      <c r="V34" s="99"/>
      <c r="W34" s="99"/>
      <c r="X34" s="100"/>
      <c r="Y34" s="440" t="s">
        <v>13</v>
      </c>
      <c r="Z34" s="435"/>
      <c r="AA34" s="436"/>
      <c r="AB34" s="549" t="s">
        <v>176</v>
      </c>
      <c r="AC34" s="549"/>
      <c r="AD34" s="549"/>
      <c r="AE34" s="203">
        <v>100</v>
      </c>
      <c r="AF34" s="204"/>
      <c r="AG34" s="204"/>
      <c r="AH34" s="204"/>
      <c r="AI34" s="203">
        <v>100</v>
      </c>
      <c r="AJ34" s="204"/>
      <c r="AK34" s="204"/>
      <c r="AL34" s="204"/>
      <c r="AM34" s="203">
        <v>100</v>
      </c>
      <c r="AN34" s="204"/>
      <c r="AO34" s="204"/>
      <c r="AP34" s="204"/>
      <c r="AQ34" s="321" t="s">
        <v>634</v>
      </c>
      <c r="AR34" s="193"/>
      <c r="AS34" s="193"/>
      <c r="AT34" s="322"/>
      <c r="AU34" s="204" t="s">
        <v>634</v>
      </c>
      <c r="AV34" s="204"/>
      <c r="AW34" s="204"/>
      <c r="AX34" s="206"/>
    </row>
    <row r="35" spans="1:51" ht="23.25" customHeight="1" x14ac:dyDescent="0.15">
      <c r="A35" s="213" t="s">
        <v>295</v>
      </c>
      <c r="B35" s="214"/>
      <c r="C35" s="214"/>
      <c r="D35" s="214"/>
      <c r="E35" s="214"/>
      <c r="F35" s="215"/>
      <c r="G35" s="219" t="s">
        <v>633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2" t="s">
        <v>267</v>
      </c>
      <c r="B37" s="763"/>
      <c r="C37" s="763"/>
      <c r="D37" s="763"/>
      <c r="E37" s="763"/>
      <c r="F37" s="764"/>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32" t="s">
        <v>305</v>
      </c>
      <c r="AF37" s="232"/>
      <c r="AG37" s="232"/>
      <c r="AH37" s="232"/>
      <c r="AI37" s="232" t="s">
        <v>327</v>
      </c>
      <c r="AJ37" s="232"/>
      <c r="AK37" s="232"/>
      <c r="AL37" s="232"/>
      <c r="AM37" s="232" t="s">
        <v>424</v>
      </c>
      <c r="AN37" s="232"/>
      <c r="AO37" s="232"/>
      <c r="AP37" s="232"/>
      <c r="AQ37" s="139" t="s">
        <v>184</v>
      </c>
      <c r="AR37" s="140"/>
      <c r="AS37" s="140"/>
      <c r="AT37" s="141"/>
      <c r="AU37" s="405" t="s">
        <v>133</v>
      </c>
      <c r="AV37" s="405"/>
      <c r="AW37" s="405"/>
      <c r="AX37" s="899"/>
      <c r="AY37">
        <f>COUNTA($G$39)</f>
        <v>0</v>
      </c>
    </row>
    <row r="38" spans="1:51" ht="18.75" hidden="1"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32"/>
      <c r="AF38" s="232"/>
      <c r="AG38" s="232"/>
      <c r="AH38" s="232"/>
      <c r="AI38" s="232"/>
      <c r="AJ38" s="232"/>
      <c r="AK38" s="232"/>
      <c r="AL38" s="232"/>
      <c r="AM38" s="232"/>
      <c r="AN38" s="232"/>
      <c r="AO38" s="232"/>
      <c r="AP38" s="232"/>
      <c r="AQ38" s="235"/>
      <c r="AR38" s="186"/>
      <c r="AS38" s="121" t="s">
        <v>185</v>
      </c>
      <c r="AT38" s="122"/>
      <c r="AU38" s="185"/>
      <c r="AV38" s="185"/>
      <c r="AW38" s="386" t="s">
        <v>175</v>
      </c>
      <c r="AX38" s="387"/>
      <c r="AY38">
        <f>$AY$37</f>
        <v>0</v>
      </c>
    </row>
    <row r="39" spans="1:51" ht="23.25" hidden="1" customHeight="1" x14ac:dyDescent="0.15">
      <c r="A39" s="391"/>
      <c r="B39" s="389"/>
      <c r="C39" s="389"/>
      <c r="D39" s="389"/>
      <c r="E39" s="389"/>
      <c r="F39" s="390"/>
      <c r="G39" s="557"/>
      <c r="H39" s="558"/>
      <c r="I39" s="558"/>
      <c r="J39" s="558"/>
      <c r="K39" s="558"/>
      <c r="L39" s="558"/>
      <c r="M39" s="558"/>
      <c r="N39" s="558"/>
      <c r="O39" s="559"/>
      <c r="P39" s="93"/>
      <c r="Q39" s="93"/>
      <c r="R39" s="93"/>
      <c r="S39" s="93"/>
      <c r="T39" s="93"/>
      <c r="U39" s="93"/>
      <c r="V39" s="93"/>
      <c r="W39" s="93"/>
      <c r="X39" s="94"/>
      <c r="Y39" s="464" t="s">
        <v>12</v>
      </c>
      <c r="Z39" s="524"/>
      <c r="AA39" s="525"/>
      <c r="AB39" s="454"/>
      <c r="AC39" s="454"/>
      <c r="AD39" s="454"/>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2"/>
      <c r="B40" s="393"/>
      <c r="C40" s="393"/>
      <c r="D40" s="393"/>
      <c r="E40" s="393"/>
      <c r="F40" s="394"/>
      <c r="G40" s="560"/>
      <c r="H40" s="561"/>
      <c r="I40" s="561"/>
      <c r="J40" s="561"/>
      <c r="K40" s="561"/>
      <c r="L40" s="561"/>
      <c r="M40" s="561"/>
      <c r="N40" s="561"/>
      <c r="O40" s="562"/>
      <c r="P40" s="96"/>
      <c r="Q40" s="96"/>
      <c r="R40" s="96"/>
      <c r="S40" s="96"/>
      <c r="T40" s="96"/>
      <c r="U40" s="96"/>
      <c r="V40" s="96"/>
      <c r="W40" s="96"/>
      <c r="X40" s="97"/>
      <c r="Y40" s="440" t="s">
        <v>53</v>
      </c>
      <c r="Z40" s="435"/>
      <c r="AA40" s="436"/>
      <c r="AB40" s="516"/>
      <c r="AC40" s="516"/>
      <c r="AD40" s="516"/>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5"/>
      <c r="B41" s="396"/>
      <c r="C41" s="396"/>
      <c r="D41" s="396"/>
      <c r="E41" s="396"/>
      <c r="F41" s="397"/>
      <c r="G41" s="563"/>
      <c r="H41" s="564"/>
      <c r="I41" s="564"/>
      <c r="J41" s="564"/>
      <c r="K41" s="564"/>
      <c r="L41" s="564"/>
      <c r="M41" s="564"/>
      <c r="N41" s="564"/>
      <c r="O41" s="565"/>
      <c r="P41" s="99"/>
      <c r="Q41" s="99"/>
      <c r="R41" s="99"/>
      <c r="S41" s="99"/>
      <c r="T41" s="99"/>
      <c r="U41" s="99"/>
      <c r="V41" s="99"/>
      <c r="W41" s="99"/>
      <c r="X41" s="100"/>
      <c r="Y41" s="440" t="s">
        <v>13</v>
      </c>
      <c r="Z41" s="435"/>
      <c r="AA41" s="436"/>
      <c r="AB41" s="549" t="s">
        <v>176</v>
      </c>
      <c r="AC41" s="549"/>
      <c r="AD41" s="549"/>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2" t="s">
        <v>267</v>
      </c>
      <c r="B44" s="763"/>
      <c r="C44" s="763"/>
      <c r="D44" s="763"/>
      <c r="E44" s="763"/>
      <c r="F44" s="764"/>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32" t="s">
        <v>305</v>
      </c>
      <c r="AF44" s="232"/>
      <c r="AG44" s="232"/>
      <c r="AH44" s="232"/>
      <c r="AI44" s="232" t="s">
        <v>327</v>
      </c>
      <c r="AJ44" s="232"/>
      <c r="AK44" s="232"/>
      <c r="AL44" s="232"/>
      <c r="AM44" s="232" t="s">
        <v>424</v>
      </c>
      <c r="AN44" s="232"/>
      <c r="AO44" s="232"/>
      <c r="AP44" s="232"/>
      <c r="AQ44" s="139" t="s">
        <v>184</v>
      </c>
      <c r="AR44" s="140"/>
      <c r="AS44" s="140"/>
      <c r="AT44" s="141"/>
      <c r="AU44" s="405" t="s">
        <v>133</v>
      </c>
      <c r="AV44" s="405"/>
      <c r="AW44" s="405"/>
      <c r="AX44" s="899"/>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32"/>
      <c r="AF45" s="232"/>
      <c r="AG45" s="232"/>
      <c r="AH45" s="232"/>
      <c r="AI45" s="232"/>
      <c r="AJ45" s="232"/>
      <c r="AK45" s="232"/>
      <c r="AL45" s="232"/>
      <c r="AM45" s="232"/>
      <c r="AN45" s="232"/>
      <c r="AO45" s="232"/>
      <c r="AP45" s="232"/>
      <c r="AQ45" s="235"/>
      <c r="AR45" s="186"/>
      <c r="AS45" s="121" t="s">
        <v>185</v>
      </c>
      <c r="AT45" s="122"/>
      <c r="AU45" s="185"/>
      <c r="AV45" s="185"/>
      <c r="AW45" s="386" t="s">
        <v>175</v>
      </c>
      <c r="AX45" s="387"/>
      <c r="AY45">
        <f>$AY$44</f>
        <v>0</v>
      </c>
    </row>
    <row r="46" spans="1:51" ht="23.25" hidden="1" customHeight="1" x14ac:dyDescent="0.15">
      <c r="A46" s="391"/>
      <c r="B46" s="389"/>
      <c r="C46" s="389"/>
      <c r="D46" s="389"/>
      <c r="E46" s="389"/>
      <c r="F46" s="390"/>
      <c r="G46" s="557"/>
      <c r="H46" s="558"/>
      <c r="I46" s="558"/>
      <c r="J46" s="558"/>
      <c r="K46" s="558"/>
      <c r="L46" s="558"/>
      <c r="M46" s="558"/>
      <c r="N46" s="558"/>
      <c r="O46" s="559"/>
      <c r="P46" s="93"/>
      <c r="Q46" s="93"/>
      <c r="R46" s="93"/>
      <c r="S46" s="93"/>
      <c r="T46" s="93"/>
      <c r="U46" s="93"/>
      <c r="V46" s="93"/>
      <c r="W46" s="93"/>
      <c r="X46" s="94"/>
      <c r="Y46" s="464" t="s">
        <v>12</v>
      </c>
      <c r="Z46" s="524"/>
      <c r="AA46" s="525"/>
      <c r="AB46" s="454"/>
      <c r="AC46" s="454"/>
      <c r="AD46" s="454"/>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2"/>
      <c r="B47" s="393"/>
      <c r="C47" s="393"/>
      <c r="D47" s="393"/>
      <c r="E47" s="393"/>
      <c r="F47" s="394"/>
      <c r="G47" s="560"/>
      <c r="H47" s="561"/>
      <c r="I47" s="561"/>
      <c r="J47" s="561"/>
      <c r="K47" s="561"/>
      <c r="L47" s="561"/>
      <c r="M47" s="561"/>
      <c r="N47" s="561"/>
      <c r="O47" s="562"/>
      <c r="P47" s="96"/>
      <c r="Q47" s="96"/>
      <c r="R47" s="96"/>
      <c r="S47" s="96"/>
      <c r="T47" s="96"/>
      <c r="U47" s="96"/>
      <c r="V47" s="96"/>
      <c r="W47" s="96"/>
      <c r="X47" s="97"/>
      <c r="Y47" s="440" t="s">
        <v>53</v>
      </c>
      <c r="Z47" s="435"/>
      <c r="AA47" s="436"/>
      <c r="AB47" s="516"/>
      <c r="AC47" s="516"/>
      <c r="AD47" s="516"/>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5"/>
      <c r="B48" s="396"/>
      <c r="C48" s="396"/>
      <c r="D48" s="396"/>
      <c r="E48" s="396"/>
      <c r="F48" s="397"/>
      <c r="G48" s="563"/>
      <c r="H48" s="564"/>
      <c r="I48" s="564"/>
      <c r="J48" s="564"/>
      <c r="K48" s="564"/>
      <c r="L48" s="564"/>
      <c r="M48" s="564"/>
      <c r="N48" s="564"/>
      <c r="O48" s="565"/>
      <c r="P48" s="99"/>
      <c r="Q48" s="99"/>
      <c r="R48" s="99"/>
      <c r="S48" s="99"/>
      <c r="T48" s="99"/>
      <c r="U48" s="99"/>
      <c r="V48" s="99"/>
      <c r="W48" s="99"/>
      <c r="X48" s="100"/>
      <c r="Y48" s="440" t="s">
        <v>13</v>
      </c>
      <c r="Z48" s="435"/>
      <c r="AA48" s="436"/>
      <c r="AB48" s="549" t="s">
        <v>176</v>
      </c>
      <c r="AC48" s="549"/>
      <c r="AD48" s="549"/>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8" t="s">
        <v>267</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32" t="s">
        <v>305</v>
      </c>
      <c r="AF51" s="232"/>
      <c r="AG51" s="232"/>
      <c r="AH51" s="232"/>
      <c r="AI51" s="232" t="s">
        <v>327</v>
      </c>
      <c r="AJ51" s="232"/>
      <c r="AK51" s="232"/>
      <c r="AL51" s="232"/>
      <c r="AM51" s="232" t="s">
        <v>424</v>
      </c>
      <c r="AN51" s="232"/>
      <c r="AO51" s="232"/>
      <c r="AP51" s="232"/>
      <c r="AQ51" s="139" t="s">
        <v>184</v>
      </c>
      <c r="AR51" s="140"/>
      <c r="AS51" s="140"/>
      <c r="AT51" s="141"/>
      <c r="AU51" s="914" t="s">
        <v>133</v>
      </c>
      <c r="AV51" s="914"/>
      <c r="AW51" s="914"/>
      <c r="AX51" s="915"/>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32"/>
      <c r="AF52" s="232"/>
      <c r="AG52" s="232"/>
      <c r="AH52" s="232"/>
      <c r="AI52" s="232"/>
      <c r="AJ52" s="232"/>
      <c r="AK52" s="232"/>
      <c r="AL52" s="232"/>
      <c r="AM52" s="232"/>
      <c r="AN52" s="232"/>
      <c r="AO52" s="232"/>
      <c r="AP52" s="232"/>
      <c r="AQ52" s="235"/>
      <c r="AR52" s="186"/>
      <c r="AS52" s="121" t="s">
        <v>185</v>
      </c>
      <c r="AT52" s="122"/>
      <c r="AU52" s="185"/>
      <c r="AV52" s="185"/>
      <c r="AW52" s="386" t="s">
        <v>175</v>
      </c>
      <c r="AX52" s="387"/>
      <c r="AY52">
        <f>$AY$51</f>
        <v>0</v>
      </c>
    </row>
    <row r="53" spans="1:51" ht="23.25" hidden="1" customHeight="1" x14ac:dyDescent="0.15">
      <c r="A53" s="391"/>
      <c r="B53" s="389"/>
      <c r="C53" s="389"/>
      <c r="D53" s="389"/>
      <c r="E53" s="389"/>
      <c r="F53" s="390"/>
      <c r="G53" s="557"/>
      <c r="H53" s="558"/>
      <c r="I53" s="558"/>
      <c r="J53" s="558"/>
      <c r="K53" s="558"/>
      <c r="L53" s="558"/>
      <c r="M53" s="558"/>
      <c r="N53" s="558"/>
      <c r="O53" s="559"/>
      <c r="P53" s="93"/>
      <c r="Q53" s="93"/>
      <c r="R53" s="93"/>
      <c r="S53" s="93"/>
      <c r="T53" s="93"/>
      <c r="U53" s="93"/>
      <c r="V53" s="93"/>
      <c r="W53" s="93"/>
      <c r="X53" s="94"/>
      <c r="Y53" s="464" t="s">
        <v>12</v>
      </c>
      <c r="Z53" s="524"/>
      <c r="AA53" s="525"/>
      <c r="AB53" s="454"/>
      <c r="AC53" s="454"/>
      <c r="AD53" s="454"/>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2"/>
      <c r="B54" s="393"/>
      <c r="C54" s="393"/>
      <c r="D54" s="393"/>
      <c r="E54" s="393"/>
      <c r="F54" s="394"/>
      <c r="G54" s="560"/>
      <c r="H54" s="561"/>
      <c r="I54" s="561"/>
      <c r="J54" s="561"/>
      <c r="K54" s="561"/>
      <c r="L54" s="561"/>
      <c r="M54" s="561"/>
      <c r="N54" s="561"/>
      <c r="O54" s="562"/>
      <c r="P54" s="96"/>
      <c r="Q54" s="96"/>
      <c r="R54" s="96"/>
      <c r="S54" s="96"/>
      <c r="T54" s="96"/>
      <c r="U54" s="96"/>
      <c r="V54" s="96"/>
      <c r="W54" s="96"/>
      <c r="X54" s="97"/>
      <c r="Y54" s="440" t="s">
        <v>53</v>
      </c>
      <c r="Z54" s="435"/>
      <c r="AA54" s="436"/>
      <c r="AB54" s="516"/>
      <c r="AC54" s="516"/>
      <c r="AD54" s="516"/>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5"/>
      <c r="B55" s="396"/>
      <c r="C55" s="396"/>
      <c r="D55" s="396"/>
      <c r="E55" s="396"/>
      <c r="F55" s="397"/>
      <c r="G55" s="563"/>
      <c r="H55" s="564"/>
      <c r="I55" s="564"/>
      <c r="J55" s="564"/>
      <c r="K55" s="564"/>
      <c r="L55" s="564"/>
      <c r="M55" s="564"/>
      <c r="N55" s="564"/>
      <c r="O55" s="565"/>
      <c r="P55" s="99"/>
      <c r="Q55" s="99"/>
      <c r="R55" s="99"/>
      <c r="S55" s="99"/>
      <c r="T55" s="99"/>
      <c r="U55" s="99"/>
      <c r="V55" s="99"/>
      <c r="W55" s="99"/>
      <c r="X55" s="100"/>
      <c r="Y55" s="440" t="s">
        <v>13</v>
      </c>
      <c r="Z55" s="435"/>
      <c r="AA55" s="436"/>
      <c r="AB55" s="586" t="s">
        <v>14</v>
      </c>
      <c r="AC55" s="586"/>
      <c r="AD55" s="58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8" t="s">
        <v>267</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32" t="s">
        <v>305</v>
      </c>
      <c r="AF58" s="232"/>
      <c r="AG58" s="232"/>
      <c r="AH58" s="232"/>
      <c r="AI58" s="232" t="s">
        <v>327</v>
      </c>
      <c r="AJ58" s="232"/>
      <c r="AK58" s="232"/>
      <c r="AL58" s="232"/>
      <c r="AM58" s="232" t="s">
        <v>424</v>
      </c>
      <c r="AN58" s="232"/>
      <c r="AO58" s="232"/>
      <c r="AP58" s="232"/>
      <c r="AQ58" s="139" t="s">
        <v>184</v>
      </c>
      <c r="AR58" s="140"/>
      <c r="AS58" s="140"/>
      <c r="AT58" s="141"/>
      <c r="AU58" s="914" t="s">
        <v>133</v>
      </c>
      <c r="AV58" s="914"/>
      <c r="AW58" s="914"/>
      <c r="AX58" s="915"/>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32"/>
      <c r="AF59" s="232"/>
      <c r="AG59" s="232"/>
      <c r="AH59" s="232"/>
      <c r="AI59" s="232"/>
      <c r="AJ59" s="232"/>
      <c r="AK59" s="232"/>
      <c r="AL59" s="232"/>
      <c r="AM59" s="232"/>
      <c r="AN59" s="232"/>
      <c r="AO59" s="232"/>
      <c r="AP59" s="232"/>
      <c r="AQ59" s="235"/>
      <c r="AR59" s="186"/>
      <c r="AS59" s="121" t="s">
        <v>185</v>
      </c>
      <c r="AT59" s="122"/>
      <c r="AU59" s="185"/>
      <c r="AV59" s="185"/>
      <c r="AW59" s="386" t="s">
        <v>175</v>
      </c>
      <c r="AX59" s="387"/>
      <c r="AY59">
        <f>$AY$58</f>
        <v>0</v>
      </c>
    </row>
    <row r="60" spans="1:51" ht="23.25" hidden="1" customHeight="1" x14ac:dyDescent="0.15">
      <c r="A60" s="391"/>
      <c r="B60" s="389"/>
      <c r="C60" s="389"/>
      <c r="D60" s="389"/>
      <c r="E60" s="389"/>
      <c r="F60" s="390"/>
      <c r="G60" s="557"/>
      <c r="H60" s="558"/>
      <c r="I60" s="558"/>
      <c r="J60" s="558"/>
      <c r="K60" s="558"/>
      <c r="L60" s="558"/>
      <c r="M60" s="558"/>
      <c r="N60" s="558"/>
      <c r="O60" s="559"/>
      <c r="P60" s="93"/>
      <c r="Q60" s="93"/>
      <c r="R60" s="93"/>
      <c r="S60" s="93"/>
      <c r="T60" s="93"/>
      <c r="U60" s="93"/>
      <c r="V60" s="93"/>
      <c r="W60" s="93"/>
      <c r="X60" s="94"/>
      <c r="Y60" s="464" t="s">
        <v>12</v>
      </c>
      <c r="Z60" s="524"/>
      <c r="AA60" s="525"/>
      <c r="AB60" s="454"/>
      <c r="AC60" s="454"/>
      <c r="AD60" s="454"/>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2"/>
      <c r="B61" s="393"/>
      <c r="C61" s="393"/>
      <c r="D61" s="393"/>
      <c r="E61" s="393"/>
      <c r="F61" s="394"/>
      <c r="G61" s="560"/>
      <c r="H61" s="561"/>
      <c r="I61" s="561"/>
      <c r="J61" s="561"/>
      <c r="K61" s="561"/>
      <c r="L61" s="561"/>
      <c r="M61" s="561"/>
      <c r="N61" s="561"/>
      <c r="O61" s="562"/>
      <c r="P61" s="96"/>
      <c r="Q61" s="96"/>
      <c r="R61" s="96"/>
      <c r="S61" s="96"/>
      <c r="T61" s="96"/>
      <c r="U61" s="96"/>
      <c r="V61" s="96"/>
      <c r="W61" s="96"/>
      <c r="X61" s="97"/>
      <c r="Y61" s="440" t="s">
        <v>53</v>
      </c>
      <c r="Z61" s="435"/>
      <c r="AA61" s="436"/>
      <c r="AB61" s="516"/>
      <c r="AC61" s="516"/>
      <c r="AD61" s="516"/>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2"/>
      <c r="B62" s="393"/>
      <c r="C62" s="393"/>
      <c r="D62" s="393"/>
      <c r="E62" s="393"/>
      <c r="F62" s="394"/>
      <c r="G62" s="563"/>
      <c r="H62" s="564"/>
      <c r="I62" s="564"/>
      <c r="J62" s="564"/>
      <c r="K62" s="564"/>
      <c r="L62" s="564"/>
      <c r="M62" s="564"/>
      <c r="N62" s="564"/>
      <c r="O62" s="565"/>
      <c r="P62" s="99"/>
      <c r="Q62" s="99"/>
      <c r="R62" s="99"/>
      <c r="S62" s="99"/>
      <c r="T62" s="99"/>
      <c r="U62" s="99"/>
      <c r="V62" s="99"/>
      <c r="W62" s="99"/>
      <c r="X62" s="100"/>
      <c r="Y62" s="440" t="s">
        <v>13</v>
      </c>
      <c r="Z62" s="435"/>
      <c r="AA62" s="436"/>
      <c r="AB62" s="549" t="s">
        <v>14</v>
      </c>
      <c r="AC62" s="549"/>
      <c r="AD62" s="549"/>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5" t="s">
        <v>268</v>
      </c>
      <c r="B65" s="476"/>
      <c r="C65" s="476"/>
      <c r="D65" s="476"/>
      <c r="E65" s="476"/>
      <c r="F65" s="477"/>
      <c r="G65" s="478"/>
      <c r="H65" s="227" t="s">
        <v>145</v>
      </c>
      <c r="I65" s="227"/>
      <c r="J65" s="227"/>
      <c r="K65" s="227"/>
      <c r="L65" s="227"/>
      <c r="M65" s="227"/>
      <c r="N65" s="227"/>
      <c r="O65" s="228"/>
      <c r="P65" s="226" t="s">
        <v>58</v>
      </c>
      <c r="Q65" s="227"/>
      <c r="R65" s="227"/>
      <c r="S65" s="227"/>
      <c r="T65" s="227"/>
      <c r="U65" s="227"/>
      <c r="V65" s="228"/>
      <c r="W65" s="480" t="s">
        <v>263</v>
      </c>
      <c r="X65" s="481"/>
      <c r="Y65" s="484"/>
      <c r="Z65" s="484"/>
      <c r="AA65" s="485"/>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8"/>
      <c r="B66" s="469"/>
      <c r="C66" s="469"/>
      <c r="D66" s="469"/>
      <c r="E66" s="469"/>
      <c r="F66" s="470"/>
      <c r="G66" s="479"/>
      <c r="H66" s="230"/>
      <c r="I66" s="230"/>
      <c r="J66" s="230"/>
      <c r="K66" s="230"/>
      <c r="L66" s="230"/>
      <c r="M66" s="230"/>
      <c r="N66" s="230"/>
      <c r="O66" s="231"/>
      <c r="P66" s="229"/>
      <c r="Q66" s="230"/>
      <c r="R66" s="230"/>
      <c r="S66" s="230"/>
      <c r="T66" s="230"/>
      <c r="U66" s="230"/>
      <c r="V66" s="231"/>
      <c r="W66" s="482"/>
      <c r="X66" s="483"/>
      <c r="Y66" s="486"/>
      <c r="Z66" s="486"/>
      <c r="AA66" s="48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8"/>
      <c r="B67" s="469"/>
      <c r="C67" s="469"/>
      <c r="D67" s="469"/>
      <c r="E67" s="469"/>
      <c r="F67" s="47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8"/>
      <c r="B68" s="469"/>
      <c r="C68" s="469"/>
      <c r="D68" s="469"/>
      <c r="E68" s="469"/>
      <c r="F68" s="47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8"/>
      <c r="B69" s="469"/>
      <c r="C69" s="469"/>
      <c r="D69" s="469"/>
      <c r="E69" s="469"/>
      <c r="F69" s="47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8" t="s">
        <v>272</v>
      </c>
      <c r="B70" s="469"/>
      <c r="C70" s="469"/>
      <c r="D70" s="469"/>
      <c r="E70" s="469"/>
      <c r="F70" s="470"/>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8"/>
      <c r="B71" s="469"/>
      <c r="C71" s="469"/>
      <c r="D71" s="469"/>
      <c r="E71" s="469"/>
      <c r="F71" s="47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1"/>
      <c r="B72" s="472"/>
      <c r="C72" s="472"/>
      <c r="D72" s="472"/>
      <c r="E72" s="472"/>
      <c r="F72" s="47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9" t="s">
        <v>268</v>
      </c>
      <c r="B73" s="500"/>
      <c r="C73" s="500"/>
      <c r="D73" s="500"/>
      <c r="E73" s="500"/>
      <c r="F73" s="501"/>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502"/>
      <c r="B74" s="503"/>
      <c r="C74" s="503"/>
      <c r="D74" s="503"/>
      <c r="E74" s="503"/>
      <c r="F74" s="504"/>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2"/>
      <c r="B75" s="503"/>
      <c r="C75" s="503"/>
      <c r="D75" s="503"/>
      <c r="E75" s="503"/>
      <c r="F75" s="504"/>
      <c r="G75" s="60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2"/>
      <c r="B76" s="503"/>
      <c r="C76" s="503"/>
      <c r="D76" s="503"/>
      <c r="E76" s="503"/>
      <c r="F76" s="504"/>
      <c r="G76" s="60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2"/>
      <c r="B77" s="503"/>
      <c r="C77" s="503"/>
      <c r="D77" s="503"/>
      <c r="E77" s="503"/>
      <c r="F77" s="504"/>
      <c r="G77" s="603"/>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79"/>
      <c r="AF77" s="880"/>
      <c r="AG77" s="880"/>
      <c r="AH77" s="880"/>
      <c r="AI77" s="879"/>
      <c r="AJ77" s="880"/>
      <c r="AK77" s="880"/>
      <c r="AL77" s="880"/>
      <c r="AM77" s="879"/>
      <c r="AN77" s="880"/>
      <c r="AO77" s="880"/>
      <c r="AP77" s="880"/>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187</v>
      </c>
      <c r="H78" s="580"/>
      <c r="I78" s="581"/>
      <c r="J78" s="581"/>
      <c r="K78" s="581"/>
      <c r="L78" s="581"/>
      <c r="M78" s="581"/>
      <c r="N78" s="581"/>
      <c r="O78" s="582"/>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thickBot="1" x14ac:dyDescent="0.2">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58" t="s">
        <v>262</v>
      </c>
      <c r="AP79" s="259"/>
      <c r="AQ79" s="259"/>
      <c r="AR79" s="62" t="s">
        <v>260</v>
      </c>
      <c r="AS79" s="258"/>
      <c r="AT79" s="259"/>
      <c r="AU79" s="259"/>
      <c r="AV79" s="259"/>
      <c r="AW79" s="259"/>
      <c r="AX79" s="957"/>
      <c r="AY79">
        <f>COUNTIF($AR$79,"☑")</f>
        <v>0</v>
      </c>
    </row>
    <row r="80" spans="1:51" ht="18.75" hidden="1" customHeight="1" x14ac:dyDescent="0.15">
      <c r="A80" s="853" t="s">
        <v>146</v>
      </c>
      <c r="B80" s="517" t="s">
        <v>259</v>
      </c>
      <c r="C80" s="518"/>
      <c r="D80" s="518"/>
      <c r="E80" s="518"/>
      <c r="F80" s="519"/>
      <c r="G80" s="423" t="s">
        <v>138</v>
      </c>
      <c r="H80" s="423"/>
      <c r="I80" s="423"/>
      <c r="J80" s="423"/>
      <c r="K80" s="423"/>
      <c r="L80" s="423"/>
      <c r="M80" s="423"/>
      <c r="N80" s="423"/>
      <c r="O80" s="423"/>
      <c r="P80" s="423"/>
      <c r="Q80" s="423"/>
      <c r="R80" s="423"/>
      <c r="S80" s="423"/>
      <c r="T80" s="423"/>
      <c r="U80" s="423"/>
      <c r="V80" s="423"/>
      <c r="W80" s="423"/>
      <c r="X80" s="423"/>
      <c r="Y80" s="423"/>
      <c r="Z80" s="423"/>
      <c r="AA80" s="506"/>
      <c r="AB80" s="422" t="s">
        <v>615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54"/>
      <c r="B81" s="520"/>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54"/>
      <c r="B82" s="520"/>
      <c r="C82" s="418"/>
      <c r="D82" s="418"/>
      <c r="E82" s="418"/>
      <c r="F82" s="419"/>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c r="AY82">
        <f t="shared" ref="AY82:AY89" si="10">$AY$80</f>
        <v>0</v>
      </c>
    </row>
    <row r="83" spans="1:60" ht="22.5" hidden="1" customHeight="1" x14ac:dyDescent="0.15">
      <c r="A83" s="854"/>
      <c r="B83" s="520"/>
      <c r="C83" s="418"/>
      <c r="D83" s="418"/>
      <c r="E83" s="418"/>
      <c r="F83" s="419"/>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c r="AY83">
        <f t="shared" si="10"/>
        <v>0</v>
      </c>
    </row>
    <row r="84" spans="1:60" ht="19.5" hidden="1" customHeight="1" x14ac:dyDescent="0.15">
      <c r="A84" s="854"/>
      <c r="B84" s="521"/>
      <c r="C84" s="522"/>
      <c r="D84" s="522"/>
      <c r="E84" s="522"/>
      <c r="F84" s="523"/>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8"/>
      <c r="AY84">
        <f t="shared" si="10"/>
        <v>0</v>
      </c>
    </row>
    <row r="85" spans="1:60" ht="18.75" hidden="1" customHeight="1" x14ac:dyDescent="0.15">
      <c r="A85" s="854"/>
      <c r="B85" s="418" t="s">
        <v>144</v>
      </c>
      <c r="C85" s="418"/>
      <c r="D85" s="418"/>
      <c r="E85" s="418"/>
      <c r="F85" s="419"/>
      <c r="G85" s="505" t="s">
        <v>60</v>
      </c>
      <c r="H85" s="423"/>
      <c r="I85" s="423"/>
      <c r="J85" s="423"/>
      <c r="K85" s="423"/>
      <c r="L85" s="423"/>
      <c r="M85" s="423"/>
      <c r="N85" s="423"/>
      <c r="O85" s="506"/>
      <c r="P85" s="422" t="s">
        <v>62</v>
      </c>
      <c r="Q85" s="423"/>
      <c r="R85" s="423"/>
      <c r="S85" s="423"/>
      <c r="T85" s="423"/>
      <c r="U85" s="423"/>
      <c r="V85" s="423"/>
      <c r="W85" s="423"/>
      <c r="X85" s="506"/>
      <c r="Y85" s="150"/>
      <c r="Z85" s="151"/>
      <c r="AA85" s="152"/>
      <c r="AB85" s="550" t="s">
        <v>11</v>
      </c>
      <c r="AC85" s="551"/>
      <c r="AD85" s="552"/>
      <c r="AE85" s="232" t="s">
        <v>305</v>
      </c>
      <c r="AF85" s="232"/>
      <c r="AG85" s="232"/>
      <c r="AH85" s="232"/>
      <c r="AI85" s="232" t="s">
        <v>327</v>
      </c>
      <c r="AJ85" s="232"/>
      <c r="AK85" s="232"/>
      <c r="AL85" s="232"/>
      <c r="AM85" s="232" t="s">
        <v>424</v>
      </c>
      <c r="AN85" s="232"/>
      <c r="AO85" s="232"/>
      <c r="AP85" s="232"/>
      <c r="AQ85" s="143" t="s">
        <v>184</v>
      </c>
      <c r="AR85" s="118"/>
      <c r="AS85" s="118"/>
      <c r="AT85" s="119"/>
      <c r="AU85" s="526" t="s">
        <v>133</v>
      </c>
      <c r="AV85" s="526"/>
      <c r="AW85" s="526"/>
      <c r="AX85" s="527"/>
      <c r="AY85">
        <f t="shared" si="10"/>
        <v>0</v>
      </c>
      <c r="AZ85" s="10"/>
      <c r="BA85" s="10"/>
      <c r="BB85" s="10"/>
      <c r="BC85" s="10"/>
    </row>
    <row r="86" spans="1:60" ht="18.75" hidden="1" customHeight="1" x14ac:dyDescent="0.15">
      <c r="A86" s="854"/>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50"/>
      <c r="Z86" s="151"/>
      <c r="AA86" s="152"/>
      <c r="AB86" s="401"/>
      <c r="AC86" s="402"/>
      <c r="AD86" s="403"/>
      <c r="AE86" s="232"/>
      <c r="AF86" s="232"/>
      <c r="AG86" s="232"/>
      <c r="AH86" s="232"/>
      <c r="AI86" s="232"/>
      <c r="AJ86" s="232"/>
      <c r="AK86" s="232"/>
      <c r="AL86" s="232"/>
      <c r="AM86" s="232"/>
      <c r="AN86" s="232"/>
      <c r="AO86" s="232"/>
      <c r="AP86" s="232"/>
      <c r="AQ86" s="184"/>
      <c r="AR86" s="185"/>
      <c r="AS86" s="121" t="s">
        <v>185</v>
      </c>
      <c r="AT86" s="122"/>
      <c r="AU86" s="185"/>
      <c r="AV86" s="185"/>
      <c r="AW86" s="386" t="s">
        <v>175</v>
      </c>
      <c r="AX86" s="387"/>
      <c r="AY86">
        <f t="shared" si="10"/>
        <v>0</v>
      </c>
      <c r="AZ86" s="10"/>
      <c r="BA86" s="10"/>
      <c r="BB86" s="10"/>
      <c r="BC86" s="10"/>
      <c r="BD86" s="10"/>
      <c r="BE86" s="10"/>
      <c r="BF86" s="10"/>
      <c r="BG86" s="10"/>
      <c r="BH86" s="10"/>
    </row>
    <row r="87" spans="1:60" ht="23.25" hidden="1" customHeight="1" x14ac:dyDescent="0.15">
      <c r="A87" s="854"/>
      <c r="B87" s="418"/>
      <c r="C87" s="418"/>
      <c r="D87" s="418"/>
      <c r="E87" s="418"/>
      <c r="F87" s="419"/>
      <c r="G87" s="92"/>
      <c r="H87" s="93"/>
      <c r="I87" s="93"/>
      <c r="J87" s="93"/>
      <c r="K87" s="93"/>
      <c r="L87" s="93"/>
      <c r="M87" s="93"/>
      <c r="N87" s="93"/>
      <c r="O87" s="94"/>
      <c r="P87" s="93"/>
      <c r="Q87" s="507"/>
      <c r="R87" s="507"/>
      <c r="S87" s="507"/>
      <c r="T87" s="507"/>
      <c r="U87" s="507"/>
      <c r="V87" s="507"/>
      <c r="W87" s="507"/>
      <c r="X87" s="508"/>
      <c r="Y87" s="554" t="s">
        <v>61</v>
      </c>
      <c r="Z87" s="555"/>
      <c r="AA87" s="556"/>
      <c r="AB87" s="454"/>
      <c r="AC87" s="454"/>
      <c r="AD87" s="454"/>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4"/>
      <c r="B88" s="418"/>
      <c r="C88" s="418"/>
      <c r="D88" s="418"/>
      <c r="E88" s="418"/>
      <c r="F88" s="419"/>
      <c r="G88" s="95"/>
      <c r="H88" s="96"/>
      <c r="I88" s="96"/>
      <c r="J88" s="96"/>
      <c r="K88" s="96"/>
      <c r="L88" s="96"/>
      <c r="M88" s="96"/>
      <c r="N88" s="96"/>
      <c r="O88" s="97"/>
      <c r="P88" s="509"/>
      <c r="Q88" s="509"/>
      <c r="R88" s="509"/>
      <c r="S88" s="509"/>
      <c r="T88" s="509"/>
      <c r="U88" s="509"/>
      <c r="V88" s="509"/>
      <c r="W88" s="509"/>
      <c r="X88" s="510"/>
      <c r="Y88" s="451" t="s">
        <v>53</v>
      </c>
      <c r="Z88" s="452"/>
      <c r="AA88" s="453"/>
      <c r="AB88" s="516"/>
      <c r="AC88" s="516"/>
      <c r="AD88" s="516"/>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4"/>
      <c r="B89" s="522"/>
      <c r="C89" s="522"/>
      <c r="D89" s="522"/>
      <c r="E89" s="522"/>
      <c r="F89" s="523"/>
      <c r="G89" s="98"/>
      <c r="H89" s="99"/>
      <c r="I89" s="99"/>
      <c r="J89" s="99"/>
      <c r="K89" s="99"/>
      <c r="L89" s="99"/>
      <c r="M89" s="99"/>
      <c r="N89" s="99"/>
      <c r="O89" s="100"/>
      <c r="P89" s="162"/>
      <c r="Q89" s="162"/>
      <c r="R89" s="162"/>
      <c r="S89" s="162"/>
      <c r="T89" s="162"/>
      <c r="U89" s="162"/>
      <c r="V89" s="162"/>
      <c r="W89" s="162"/>
      <c r="X89" s="553"/>
      <c r="Y89" s="451" t="s">
        <v>13</v>
      </c>
      <c r="Z89" s="452"/>
      <c r="AA89" s="453"/>
      <c r="AB89" s="586" t="s">
        <v>14</v>
      </c>
      <c r="AC89" s="586"/>
      <c r="AD89" s="58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4"/>
      <c r="B90" s="418" t="s">
        <v>144</v>
      </c>
      <c r="C90" s="418"/>
      <c r="D90" s="418"/>
      <c r="E90" s="418"/>
      <c r="F90" s="419"/>
      <c r="G90" s="505" t="s">
        <v>60</v>
      </c>
      <c r="H90" s="423"/>
      <c r="I90" s="423"/>
      <c r="J90" s="423"/>
      <c r="K90" s="423"/>
      <c r="L90" s="423"/>
      <c r="M90" s="423"/>
      <c r="N90" s="423"/>
      <c r="O90" s="506"/>
      <c r="P90" s="422" t="s">
        <v>62</v>
      </c>
      <c r="Q90" s="423"/>
      <c r="R90" s="423"/>
      <c r="S90" s="423"/>
      <c r="T90" s="423"/>
      <c r="U90" s="423"/>
      <c r="V90" s="423"/>
      <c r="W90" s="423"/>
      <c r="X90" s="506"/>
      <c r="Y90" s="150"/>
      <c r="Z90" s="151"/>
      <c r="AA90" s="152"/>
      <c r="AB90" s="550" t="s">
        <v>11</v>
      </c>
      <c r="AC90" s="551"/>
      <c r="AD90" s="552"/>
      <c r="AE90" s="232" t="s">
        <v>305</v>
      </c>
      <c r="AF90" s="232"/>
      <c r="AG90" s="232"/>
      <c r="AH90" s="232"/>
      <c r="AI90" s="232" t="s">
        <v>327</v>
      </c>
      <c r="AJ90" s="232"/>
      <c r="AK90" s="232"/>
      <c r="AL90" s="232"/>
      <c r="AM90" s="232" t="s">
        <v>424</v>
      </c>
      <c r="AN90" s="232"/>
      <c r="AO90" s="232"/>
      <c r="AP90" s="232"/>
      <c r="AQ90" s="143" t="s">
        <v>184</v>
      </c>
      <c r="AR90" s="118"/>
      <c r="AS90" s="118"/>
      <c r="AT90" s="119"/>
      <c r="AU90" s="526" t="s">
        <v>133</v>
      </c>
      <c r="AV90" s="526"/>
      <c r="AW90" s="526"/>
      <c r="AX90" s="527"/>
      <c r="AY90">
        <f>COUNTA($G$92)</f>
        <v>0</v>
      </c>
    </row>
    <row r="91" spans="1:60" ht="18.75" hidden="1" customHeight="1" x14ac:dyDescent="0.15">
      <c r="A91" s="854"/>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50"/>
      <c r="Z91" s="151"/>
      <c r="AA91" s="152"/>
      <c r="AB91" s="401"/>
      <c r="AC91" s="402"/>
      <c r="AD91" s="403"/>
      <c r="AE91" s="232"/>
      <c r="AF91" s="232"/>
      <c r="AG91" s="232"/>
      <c r="AH91" s="232"/>
      <c r="AI91" s="232"/>
      <c r="AJ91" s="232"/>
      <c r="AK91" s="232"/>
      <c r="AL91" s="232"/>
      <c r="AM91" s="232"/>
      <c r="AN91" s="232"/>
      <c r="AO91" s="232"/>
      <c r="AP91" s="232"/>
      <c r="AQ91" s="184"/>
      <c r="AR91" s="185"/>
      <c r="AS91" s="121" t="s">
        <v>185</v>
      </c>
      <c r="AT91" s="122"/>
      <c r="AU91" s="185"/>
      <c r="AV91" s="185"/>
      <c r="AW91" s="386" t="s">
        <v>175</v>
      </c>
      <c r="AX91" s="387"/>
      <c r="AY91">
        <f>$AY$90</f>
        <v>0</v>
      </c>
      <c r="AZ91" s="10"/>
      <c r="BA91" s="10"/>
      <c r="BB91" s="10"/>
      <c r="BC91" s="10"/>
    </row>
    <row r="92" spans="1:60" ht="23.25" hidden="1" customHeight="1" x14ac:dyDescent="0.15">
      <c r="A92" s="854"/>
      <c r="B92" s="418"/>
      <c r="C92" s="418"/>
      <c r="D92" s="418"/>
      <c r="E92" s="418"/>
      <c r="F92" s="419"/>
      <c r="G92" s="92"/>
      <c r="H92" s="93"/>
      <c r="I92" s="93"/>
      <c r="J92" s="93"/>
      <c r="K92" s="93"/>
      <c r="L92" s="93"/>
      <c r="M92" s="93"/>
      <c r="N92" s="93"/>
      <c r="O92" s="94"/>
      <c r="P92" s="93"/>
      <c r="Q92" s="507"/>
      <c r="R92" s="507"/>
      <c r="S92" s="507"/>
      <c r="T92" s="507"/>
      <c r="U92" s="507"/>
      <c r="V92" s="507"/>
      <c r="W92" s="507"/>
      <c r="X92" s="508"/>
      <c r="Y92" s="554" t="s">
        <v>61</v>
      </c>
      <c r="Z92" s="555"/>
      <c r="AA92" s="556"/>
      <c r="AB92" s="454"/>
      <c r="AC92" s="454"/>
      <c r="AD92" s="454"/>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18"/>
      <c r="C93" s="418"/>
      <c r="D93" s="418"/>
      <c r="E93" s="418"/>
      <c r="F93" s="419"/>
      <c r="G93" s="95"/>
      <c r="H93" s="96"/>
      <c r="I93" s="96"/>
      <c r="J93" s="96"/>
      <c r="K93" s="96"/>
      <c r="L93" s="96"/>
      <c r="M93" s="96"/>
      <c r="N93" s="96"/>
      <c r="O93" s="97"/>
      <c r="P93" s="509"/>
      <c r="Q93" s="509"/>
      <c r="R93" s="509"/>
      <c r="S93" s="509"/>
      <c r="T93" s="509"/>
      <c r="U93" s="509"/>
      <c r="V93" s="509"/>
      <c r="W93" s="509"/>
      <c r="X93" s="510"/>
      <c r="Y93" s="451" t="s">
        <v>53</v>
      </c>
      <c r="Z93" s="452"/>
      <c r="AA93" s="453"/>
      <c r="AB93" s="516"/>
      <c r="AC93" s="516"/>
      <c r="AD93" s="516"/>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4"/>
      <c r="B94" s="522"/>
      <c r="C94" s="522"/>
      <c r="D94" s="522"/>
      <c r="E94" s="522"/>
      <c r="F94" s="523"/>
      <c r="G94" s="98"/>
      <c r="H94" s="99"/>
      <c r="I94" s="99"/>
      <c r="J94" s="99"/>
      <c r="K94" s="99"/>
      <c r="L94" s="99"/>
      <c r="M94" s="99"/>
      <c r="N94" s="99"/>
      <c r="O94" s="100"/>
      <c r="P94" s="162"/>
      <c r="Q94" s="162"/>
      <c r="R94" s="162"/>
      <c r="S94" s="162"/>
      <c r="T94" s="162"/>
      <c r="U94" s="162"/>
      <c r="V94" s="162"/>
      <c r="W94" s="162"/>
      <c r="X94" s="553"/>
      <c r="Y94" s="451" t="s">
        <v>13</v>
      </c>
      <c r="Z94" s="452"/>
      <c r="AA94" s="453"/>
      <c r="AB94" s="586" t="s">
        <v>14</v>
      </c>
      <c r="AC94" s="586"/>
      <c r="AD94" s="58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4"/>
      <c r="B95" s="418" t="s">
        <v>144</v>
      </c>
      <c r="C95" s="418"/>
      <c r="D95" s="418"/>
      <c r="E95" s="418"/>
      <c r="F95" s="419"/>
      <c r="G95" s="505" t="s">
        <v>60</v>
      </c>
      <c r="H95" s="423"/>
      <c r="I95" s="423"/>
      <c r="J95" s="423"/>
      <c r="K95" s="423"/>
      <c r="L95" s="423"/>
      <c r="M95" s="423"/>
      <c r="N95" s="423"/>
      <c r="O95" s="506"/>
      <c r="P95" s="422" t="s">
        <v>62</v>
      </c>
      <c r="Q95" s="423"/>
      <c r="R95" s="423"/>
      <c r="S95" s="423"/>
      <c r="T95" s="423"/>
      <c r="U95" s="423"/>
      <c r="V95" s="423"/>
      <c r="W95" s="423"/>
      <c r="X95" s="506"/>
      <c r="Y95" s="150"/>
      <c r="Z95" s="151"/>
      <c r="AA95" s="152"/>
      <c r="AB95" s="550" t="s">
        <v>11</v>
      </c>
      <c r="AC95" s="551"/>
      <c r="AD95" s="552"/>
      <c r="AE95" s="232" t="s">
        <v>305</v>
      </c>
      <c r="AF95" s="232"/>
      <c r="AG95" s="232"/>
      <c r="AH95" s="232"/>
      <c r="AI95" s="232" t="s">
        <v>327</v>
      </c>
      <c r="AJ95" s="232"/>
      <c r="AK95" s="232"/>
      <c r="AL95" s="232"/>
      <c r="AM95" s="232" t="s">
        <v>424</v>
      </c>
      <c r="AN95" s="232"/>
      <c r="AO95" s="232"/>
      <c r="AP95" s="232"/>
      <c r="AQ95" s="143" t="s">
        <v>184</v>
      </c>
      <c r="AR95" s="118"/>
      <c r="AS95" s="118"/>
      <c r="AT95" s="119"/>
      <c r="AU95" s="526" t="s">
        <v>133</v>
      </c>
      <c r="AV95" s="526"/>
      <c r="AW95" s="526"/>
      <c r="AX95" s="527"/>
      <c r="AY95">
        <f>COUNTA($G$97)</f>
        <v>0</v>
      </c>
      <c r="AZ95" s="10"/>
      <c r="BA95" s="10"/>
      <c r="BB95" s="10"/>
      <c r="BC95" s="10"/>
      <c r="BD95" s="10"/>
      <c r="BE95" s="10"/>
      <c r="BF95" s="10"/>
      <c r="BG95" s="10"/>
      <c r="BH95" s="10"/>
    </row>
    <row r="96" spans="1:60" ht="18.75" hidden="1" customHeight="1" x14ac:dyDescent="0.15">
      <c r="A96" s="854"/>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50"/>
      <c r="Z96" s="151"/>
      <c r="AA96" s="152"/>
      <c r="AB96" s="401"/>
      <c r="AC96" s="402"/>
      <c r="AD96" s="403"/>
      <c r="AE96" s="232"/>
      <c r="AF96" s="232"/>
      <c r="AG96" s="232"/>
      <c r="AH96" s="232"/>
      <c r="AI96" s="232"/>
      <c r="AJ96" s="232"/>
      <c r="AK96" s="232"/>
      <c r="AL96" s="232"/>
      <c r="AM96" s="232"/>
      <c r="AN96" s="232"/>
      <c r="AO96" s="232"/>
      <c r="AP96" s="232"/>
      <c r="AQ96" s="184"/>
      <c r="AR96" s="185"/>
      <c r="AS96" s="121" t="s">
        <v>185</v>
      </c>
      <c r="AT96" s="122"/>
      <c r="AU96" s="185"/>
      <c r="AV96" s="185"/>
      <c r="AW96" s="386" t="s">
        <v>175</v>
      </c>
      <c r="AX96" s="387"/>
      <c r="AY96">
        <f>$AY$95</f>
        <v>0</v>
      </c>
    </row>
    <row r="97" spans="1:60" ht="23.25" hidden="1" customHeight="1" x14ac:dyDescent="0.15">
      <c r="A97" s="854"/>
      <c r="B97" s="418"/>
      <c r="C97" s="418"/>
      <c r="D97" s="418"/>
      <c r="E97" s="418"/>
      <c r="F97" s="419"/>
      <c r="G97" s="92"/>
      <c r="H97" s="93"/>
      <c r="I97" s="93"/>
      <c r="J97" s="93"/>
      <c r="K97" s="93"/>
      <c r="L97" s="93"/>
      <c r="M97" s="93"/>
      <c r="N97" s="93"/>
      <c r="O97" s="94"/>
      <c r="P97" s="93"/>
      <c r="Q97" s="507"/>
      <c r="R97" s="507"/>
      <c r="S97" s="507"/>
      <c r="T97" s="507"/>
      <c r="U97" s="507"/>
      <c r="V97" s="507"/>
      <c r="W97" s="507"/>
      <c r="X97" s="508"/>
      <c r="Y97" s="554" t="s">
        <v>61</v>
      </c>
      <c r="Z97" s="555"/>
      <c r="AA97" s="556"/>
      <c r="AB97" s="461"/>
      <c r="AC97" s="462"/>
      <c r="AD97" s="463"/>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4"/>
      <c r="B98" s="418"/>
      <c r="C98" s="418"/>
      <c r="D98" s="418"/>
      <c r="E98" s="418"/>
      <c r="F98" s="419"/>
      <c r="G98" s="95"/>
      <c r="H98" s="96"/>
      <c r="I98" s="96"/>
      <c r="J98" s="96"/>
      <c r="K98" s="96"/>
      <c r="L98" s="96"/>
      <c r="M98" s="96"/>
      <c r="N98" s="96"/>
      <c r="O98" s="97"/>
      <c r="P98" s="509"/>
      <c r="Q98" s="509"/>
      <c r="R98" s="509"/>
      <c r="S98" s="509"/>
      <c r="T98" s="509"/>
      <c r="U98" s="509"/>
      <c r="V98" s="509"/>
      <c r="W98" s="509"/>
      <c r="X98" s="510"/>
      <c r="Y98" s="451" t="s">
        <v>53</v>
      </c>
      <c r="Z98" s="452"/>
      <c r="AA98" s="453"/>
      <c r="AB98" s="455"/>
      <c r="AC98" s="456"/>
      <c r="AD98" s="457"/>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20"/>
      <c r="C99" s="420"/>
      <c r="D99" s="420"/>
      <c r="E99" s="420"/>
      <c r="F99" s="421"/>
      <c r="G99" s="573"/>
      <c r="H99" s="201"/>
      <c r="I99" s="201"/>
      <c r="J99" s="201"/>
      <c r="K99" s="201"/>
      <c r="L99" s="201"/>
      <c r="M99" s="201"/>
      <c r="N99" s="201"/>
      <c r="O99" s="574"/>
      <c r="P99" s="511"/>
      <c r="Q99" s="511"/>
      <c r="R99" s="511"/>
      <c r="S99" s="511"/>
      <c r="T99" s="511"/>
      <c r="U99" s="511"/>
      <c r="V99" s="511"/>
      <c r="W99" s="511"/>
      <c r="X99" s="512"/>
      <c r="Y99" s="884" t="s">
        <v>13</v>
      </c>
      <c r="Z99" s="885"/>
      <c r="AA99" s="886"/>
      <c r="AB99" s="881" t="s">
        <v>14</v>
      </c>
      <c r="AC99" s="882"/>
      <c r="AD99" s="883"/>
      <c r="AE99" s="513"/>
      <c r="AF99" s="514"/>
      <c r="AG99" s="514"/>
      <c r="AH99" s="515"/>
      <c r="AI99" s="513"/>
      <c r="AJ99" s="514"/>
      <c r="AK99" s="514"/>
      <c r="AL99" s="515"/>
      <c r="AM99" s="513"/>
      <c r="AN99" s="514"/>
      <c r="AO99" s="514"/>
      <c r="AP99" s="514"/>
      <c r="AQ99" s="528"/>
      <c r="AR99" s="529"/>
      <c r="AS99" s="529"/>
      <c r="AT99" s="530"/>
      <c r="AU99" s="514"/>
      <c r="AV99" s="514"/>
      <c r="AW99" s="514"/>
      <c r="AX99" s="531"/>
      <c r="AY99">
        <f t="shared" si="12"/>
        <v>0</v>
      </c>
    </row>
    <row r="100" spans="1:60" ht="31.5" customHeight="1" x14ac:dyDescent="0.15">
      <c r="A100" s="494" t="s">
        <v>269</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3"/>
      <c r="Z100" s="844"/>
      <c r="AA100" s="845"/>
      <c r="AB100" s="474" t="s">
        <v>11</v>
      </c>
      <c r="AC100" s="474"/>
      <c r="AD100" s="474"/>
      <c r="AE100" s="532" t="s">
        <v>305</v>
      </c>
      <c r="AF100" s="533"/>
      <c r="AG100" s="533"/>
      <c r="AH100" s="534"/>
      <c r="AI100" s="532" t="s">
        <v>327</v>
      </c>
      <c r="AJ100" s="533"/>
      <c r="AK100" s="533"/>
      <c r="AL100" s="534"/>
      <c r="AM100" s="532" t="s">
        <v>424</v>
      </c>
      <c r="AN100" s="533"/>
      <c r="AO100" s="533"/>
      <c r="AP100" s="534"/>
      <c r="AQ100" s="302" t="s">
        <v>332</v>
      </c>
      <c r="AR100" s="303"/>
      <c r="AS100" s="303"/>
      <c r="AT100" s="304"/>
      <c r="AU100" s="302" t="s">
        <v>456</v>
      </c>
      <c r="AV100" s="303"/>
      <c r="AW100" s="303"/>
      <c r="AX100" s="305"/>
    </row>
    <row r="101" spans="1:60" ht="23.25" customHeight="1" x14ac:dyDescent="0.15">
      <c r="A101" s="412"/>
      <c r="B101" s="413"/>
      <c r="C101" s="413"/>
      <c r="D101" s="413"/>
      <c r="E101" s="413"/>
      <c r="F101" s="414"/>
      <c r="G101" s="93" t="s">
        <v>639</v>
      </c>
      <c r="H101" s="93"/>
      <c r="I101" s="93"/>
      <c r="J101" s="93"/>
      <c r="K101" s="93"/>
      <c r="L101" s="93"/>
      <c r="M101" s="93"/>
      <c r="N101" s="93"/>
      <c r="O101" s="93"/>
      <c r="P101" s="93"/>
      <c r="Q101" s="93"/>
      <c r="R101" s="93"/>
      <c r="S101" s="93"/>
      <c r="T101" s="93"/>
      <c r="U101" s="93"/>
      <c r="V101" s="93"/>
      <c r="W101" s="93"/>
      <c r="X101" s="94"/>
      <c r="Y101" s="535" t="s">
        <v>54</v>
      </c>
      <c r="Z101" s="536"/>
      <c r="AA101" s="537"/>
      <c r="AB101" s="454" t="s">
        <v>640</v>
      </c>
      <c r="AC101" s="454"/>
      <c r="AD101" s="454"/>
      <c r="AE101" s="267">
        <v>1</v>
      </c>
      <c r="AF101" s="267"/>
      <c r="AG101" s="267"/>
      <c r="AH101" s="267"/>
      <c r="AI101" s="267">
        <v>1</v>
      </c>
      <c r="AJ101" s="267"/>
      <c r="AK101" s="267"/>
      <c r="AL101" s="267"/>
      <c r="AM101" s="267">
        <v>1</v>
      </c>
      <c r="AN101" s="267"/>
      <c r="AO101" s="267"/>
      <c r="AP101" s="267"/>
      <c r="AQ101" s="267" t="s">
        <v>682</v>
      </c>
      <c r="AR101" s="267"/>
      <c r="AS101" s="267"/>
      <c r="AT101" s="267"/>
      <c r="AU101" s="203" t="s">
        <v>682</v>
      </c>
      <c r="AV101" s="204"/>
      <c r="AW101" s="204"/>
      <c r="AX101" s="206"/>
    </row>
    <row r="102" spans="1:60" ht="23.25" customHeight="1" x14ac:dyDescent="0.15">
      <c r="A102" s="415"/>
      <c r="B102" s="416"/>
      <c r="C102" s="416"/>
      <c r="D102" s="416"/>
      <c r="E102" s="416"/>
      <c r="F102" s="417"/>
      <c r="G102" s="99"/>
      <c r="H102" s="99"/>
      <c r="I102" s="99"/>
      <c r="J102" s="99"/>
      <c r="K102" s="99"/>
      <c r="L102" s="99"/>
      <c r="M102" s="99"/>
      <c r="N102" s="99"/>
      <c r="O102" s="99"/>
      <c r="P102" s="99"/>
      <c r="Q102" s="99"/>
      <c r="R102" s="99"/>
      <c r="S102" s="99"/>
      <c r="T102" s="99"/>
      <c r="U102" s="99"/>
      <c r="V102" s="99"/>
      <c r="W102" s="99"/>
      <c r="X102" s="100"/>
      <c r="Y102" s="437" t="s">
        <v>55</v>
      </c>
      <c r="Z102" s="438"/>
      <c r="AA102" s="439"/>
      <c r="AB102" s="454" t="s">
        <v>640</v>
      </c>
      <c r="AC102" s="454"/>
      <c r="AD102" s="454"/>
      <c r="AE102" s="267">
        <v>1</v>
      </c>
      <c r="AF102" s="267"/>
      <c r="AG102" s="267"/>
      <c r="AH102" s="267"/>
      <c r="AI102" s="267">
        <v>1</v>
      </c>
      <c r="AJ102" s="267"/>
      <c r="AK102" s="267"/>
      <c r="AL102" s="267"/>
      <c r="AM102" s="267">
        <v>1</v>
      </c>
      <c r="AN102" s="267"/>
      <c r="AO102" s="267"/>
      <c r="AP102" s="267"/>
      <c r="AQ102" s="267">
        <v>1</v>
      </c>
      <c r="AR102" s="267"/>
      <c r="AS102" s="267"/>
      <c r="AT102" s="267"/>
      <c r="AU102" s="210">
        <v>1</v>
      </c>
      <c r="AV102" s="211"/>
      <c r="AW102" s="211"/>
      <c r="AX102" s="306"/>
    </row>
    <row r="103" spans="1:60" ht="31.5" hidden="1" customHeight="1" x14ac:dyDescent="0.15">
      <c r="A103" s="409" t="s">
        <v>269</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0</v>
      </c>
    </row>
    <row r="104" spans="1:60" ht="23.25" hidden="1" customHeight="1" x14ac:dyDescent="0.15">
      <c r="A104" s="412"/>
      <c r="B104" s="413"/>
      <c r="C104" s="413"/>
      <c r="D104" s="413"/>
      <c r="E104" s="413"/>
      <c r="F104" s="414"/>
      <c r="G104" s="93"/>
      <c r="H104" s="93"/>
      <c r="I104" s="93"/>
      <c r="J104" s="93"/>
      <c r="K104" s="93"/>
      <c r="L104" s="93"/>
      <c r="M104" s="93"/>
      <c r="N104" s="93"/>
      <c r="O104" s="93"/>
      <c r="P104" s="93"/>
      <c r="Q104" s="93"/>
      <c r="R104" s="93"/>
      <c r="S104" s="93"/>
      <c r="T104" s="93"/>
      <c r="U104" s="93"/>
      <c r="V104" s="93"/>
      <c r="W104" s="93"/>
      <c r="X104" s="94"/>
      <c r="Y104" s="458" t="s">
        <v>54</v>
      </c>
      <c r="Z104" s="459"/>
      <c r="AA104" s="460"/>
      <c r="AB104" s="538"/>
      <c r="AC104" s="539"/>
      <c r="AD104" s="54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5"/>
      <c r="B105" s="416"/>
      <c r="C105" s="416"/>
      <c r="D105" s="416"/>
      <c r="E105" s="416"/>
      <c r="F105" s="417"/>
      <c r="G105" s="99"/>
      <c r="H105" s="99"/>
      <c r="I105" s="99"/>
      <c r="J105" s="99"/>
      <c r="K105" s="99"/>
      <c r="L105" s="99"/>
      <c r="M105" s="99"/>
      <c r="N105" s="99"/>
      <c r="O105" s="99"/>
      <c r="P105" s="99"/>
      <c r="Q105" s="99"/>
      <c r="R105" s="99"/>
      <c r="S105" s="99"/>
      <c r="T105" s="99"/>
      <c r="U105" s="99"/>
      <c r="V105" s="99"/>
      <c r="W105" s="99"/>
      <c r="X105" s="100"/>
      <c r="Y105" s="437" t="s">
        <v>55</v>
      </c>
      <c r="Z105" s="541"/>
      <c r="AA105" s="542"/>
      <c r="AB105" s="461"/>
      <c r="AC105" s="462"/>
      <c r="AD105" s="46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9" t="s">
        <v>269</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12"/>
      <c r="B107" s="413"/>
      <c r="C107" s="413"/>
      <c r="D107" s="413"/>
      <c r="E107" s="413"/>
      <c r="F107" s="414"/>
      <c r="G107" s="93"/>
      <c r="H107" s="93"/>
      <c r="I107" s="93"/>
      <c r="J107" s="93"/>
      <c r="K107" s="93"/>
      <c r="L107" s="93"/>
      <c r="M107" s="93"/>
      <c r="N107" s="93"/>
      <c r="O107" s="93"/>
      <c r="P107" s="93"/>
      <c r="Q107" s="93"/>
      <c r="R107" s="93"/>
      <c r="S107" s="93"/>
      <c r="T107" s="93"/>
      <c r="U107" s="93"/>
      <c r="V107" s="93"/>
      <c r="W107" s="93"/>
      <c r="X107" s="94"/>
      <c r="Y107" s="458" t="s">
        <v>54</v>
      </c>
      <c r="Z107" s="459"/>
      <c r="AA107" s="460"/>
      <c r="AB107" s="538"/>
      <c r="AC107" s="539"/>
      <c r="AD107" s="54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5"/>
      <c r="B108" s="416"/>
      <c r="C108" s="416"/>
      <c r="D108" s="416"/>
      <c r="E108" s="416"/>
      <c r="F108" s="417"/>
      <c r="G108" s="99"/>
      <c r="H108" s="99"/>
      <c r="I108" s="99"/>
      <c r="J108" s="99"/>
      <c r="K108" s="99"/>
      <c r="L108" s="99"/>
      <c r="M108" s="99"/>
      <c r="N108" s="99"/>
      <c r="O108" s="99"/>
      <c r="P108" s="99"/>
      <c r="Q108" s="99"/>
      <c r="R108" s="99"/>
      <c r="S108" s="99"/>
      <c r="T108" s="99"/>
      <c r="U108" s="99"/>
      <c r="V108" s="99"/>
      <c r="W108" s="99"/>
      <c r="X108" s="100"/>
      <c r="Y108" s="437" t="s">
        <v>55</v>
      </c>
      <c r="Z108" s="541"/>
      <c r="AA108" s="542"/>
      <c r="AB108" s="461"/>
      <c r="AC108" s="462"/>
      <c r="AD108" s="46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9" t="s">
        <v>269</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12"/>
      <c r="B110" s="413"/>
      <c r="C110" s="413"/>
      <c r="D110" s="413"/>
      <c r="E110" s="413"/>
      <c r="F110" s="414"/>
      <c r="G110" s="93"/>
      <c r="H110" s="93"/>
      <c r="I110" s="93"/>
      <c r="J110" s="93"/>
      <c r="K110" s="93"/>
      <c r="L110" s="93"/>
      <c r="M110" s="93"/>
      <c r="N110" s="93"/>
      <c r="O110" s="93"/>
      <c r="P110" s="93"/>
      <c r="Q110" s="93"/>
      <c r="R110" s="93"/>
      <c r="S110" s="93"/>
      <c r="T110" s="93"/>
      <c r="U110" s="93"/>
      <c r="V110" s="93"/>
      <c r="W110" s="93"/>
      <c r="X110" s="94"/>
      <c r="Y110" s="458" t="s">
        <v>54</v>
      </c>
      <c r="Z110" s="459"/>
      <c r="AA110" s="460"/>
      <c r="AB110" s="538"/>
      <c r="AC110" s="539"/>
      <c r="AD110" s="54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5"/>
      <c r="B111" s="416"/>
      <c r="C111" s="416"/>
      <c r="D111" s="416"/>
      <c r="E111" s="416"/>
      <c r="F111" s="417"/>
      <c r="G111" s="99"/>
      <c r="H111" s="99"/>
      <c r="I111" s="99"/>
      <c r="J111" s="99"/>
      <c r="K111" s="99"/>
      <c r="L111" s="99"/>
      <c r="M111" s="99"/>
      <c r="N111" s="99"/>
      <c r="O111" s="99"/>
      <c r="P111" s="99"/>
      <c r="Q111" s="99"/>
      <c r="R111" s="99"/>
      <c r="S111" s="99"/>
      <c r="T111" s="99"/>
      <c r="U111" s="99"/>
      <c r="V111" s="99"/>
      <c r="W111" s="99"/>
      <c r="X111" s="100"/>
      <c r="Y111" s="437" t="s">
        <v>55</v>
      </c>
      <c r="Z111" s="541"/>
      <c r="AA111" s="542"/>
      <c r="AB111" s="461"/>
      <c r="AC111" s="462"/>
      <c r="AD111" s="46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9" t="s">
        <v>269</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12"/>
      <c r="B113" s="413"/>
      <c r="C113" s="413"/>
      <c r="D113" s="413"/>
      <c r="E113" s="413"/>
      <c r="F113" s="414"/>
      <c r="G113" s="93"/>
      <c r="H113" s="93"/>
      <c r="I113" s="93"/>
      <c r="J113" s="93"/>
      <c r="K113" s="93"/>
      <c r="L113" s="93"/>
      <c r="M113" s="93"/>
      <c r="N113" s="93"/>
      <c r="O113" s="93"/>
      <c r="P113" s="93"/>
      <c r="Q113" s="93"/>
      <c r="R113" s="93"/>
      <c r="S113" s="93"/>
      <c r="T113" s="93"/>
      <c r="U113" s="93"/>
      <c r="V113" s="93"/>
      <c r="W113" s="93"/>
      <c r="X113" s="94"/>
      <c r="Y113" s="458" t="s">
        <v>54</v>
      </c>
      <c r="Z113" s="459"/>
      <c r="AA113" s="460"/>
      <c r="AB113" s="538"/>
      <c r="AC113" s="539"/>
      <c r="AD113" s="54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5"/>
      <c r="B114" s="416"/>
      <c r="C114" s="416"/>
      <c r="D114" s="416"/>
      <c r="E114" s="416"/>
      <c r="F114" s="417"/>
      <c r="G114" s="99"/>
      <c r="H114" s="99"/>
      <c r="I114" s="99"/>
      <c r="J114" s="99"/>
      <c r="K114" s="99"/>
      <c r="L114" s="99"/>
      <c r="M114" s="99"/>
      <c r="N114" s="99"/>
      <c r="O114" s="99"/>
      <c r="P114" s="99"/>
      <c r="Q114" s="99"/>
      <c r="R114" s="99"/>
      <c r="S114" s="99"/>
      <c r="T114" s="99"/>
      <c r="U114" s="99"/>
      <c r="V114" s="99"/>
      <c r="W114" s="99"/>
      <c r="X114" s="100"/>
      <c r="Y114" s="437" t="s">
        <v>55</v>
      </c>
      <c r="Z114" s="541"/>
      <c r="AA114" s="542"/>
      <c r="AB114" s="461"/>
      <c r="AC114" s="462"/>
      <c r="AD114" s="463"/>
      <c r="AE114" s="543"/>
      <c r="AF114" s="543"/>
      <c r="AG114" s="543"/>
      <c r="AH114" s="543"/>
      <c r="AI114" s="543"/>
      <c r="AJ114" s="543"/>
      <c r="AK114" s="543"/>
      <c r="AL114" s="543"/>
      <c r="AM114" s="543"/>
      <c r="AN114" s="543"/>
      <c r="AO114" s="543"/>
      <c r="AP114" s="543"/>
      <c r="AQ114" s="203"/>
      <c r="AR114" s="204"/>
      <c r="AS114" s="204"/>
      <c r="AT114" s="205"/>
      <c r="AU114" s="203"/>
      <c r="AV114" s="204"/>
      <c r="AW114" s="204"/>
      <c r="AX114" s="206"/>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46"/>
      <c r="Z115" s="547"/>
      <c r="AA115" s="548"/>
      <c r="AB115" s="440" t="s">
        <v>11</v>
      </c>
      <c r="AC115" s="435"/>
      <c r="AD115" s="436"/>
      <c r="AE115" s="232" t="s">
        <v>305</v>
      </c>
      <c r="AF115" s="232"/>
      <c r="AG115" s="232"/>
      <c r="AH115" s="232"/>
      <c r="AI115" s="232" t="s">
        <v>327</v>
      </c>
      <c r="AJ115" s="232"/>
      <c r="AK115" s="232"/>
      <c r="AL115" s="232"/>
      <c r="AM115" s="232" t="s">
        <v>424</v>
      </c>
      <c r="AN115" s="232"/>
      <c r="AO115" s="232"/>
      <c r="AP115" s="232"/>
      <c r="AQ115" s="583" t="s">
        <v>457</v>
      </c>
      <c r="AR115" s="584"/>
      <c r="AS115" s="584"/>
      <c r="AT115" s="584"/>
      <c r="AU115" s="584"/>
      <c r="AV115" s="584"/>
      <c r="AW115" s="584"/>
      <c r="AX115" s="585"/>
    </row>
    <row r="116" spans="1:51" ht="23.25" customHeight="1" x14ac:dyDescent="0.15">
      <c r="A116" s="429"/>
      <c r="B116" s="430"/>
      <c r="C116" s="430"/>
      <c r="D116" s="430"/>
      <c r="E116" s="430"/>
      <c r="F116" s="431"/>
      <c r="G116" s="381" t="s">
        <v>641</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642</v>
      </c>
      <c r="AC116" s="456"/>
      <c r="AD116" s="457"/>
      <c r="AE116" s="267">
        <v>32070</v>
      </c>
      <c r="AF116" s="267"/>
      <c r="AG116" s="267"/>
      <c r="AH116" s="267"/>
      <c r="AI116" s="267">
        <v>30800</v>
      </c>
      <c r="AJ116" s="267"/>
      <c r="AK116" s="267"/>
      <c r="AL116" s="267"/>
      <c r="AM116" s="267">
        <v>28044</v>
      </c>
      <c r="AN116" s="267"/>
      <c r="AO116" s="267"/>
      <c r="AP116" s="267"/>
      <c r="AQ116" s="203">
        <v>38388</v>
      </c>
      <c r="AR116" s="204"/>
      <c r="AS116" s="204"/>
      <c r="AT116" s="204"/>
      <c r="AU116" s="204"/>
      <c r="AV116" s="204"/>
      <c r="AW116" s="204"/>
      <c r="AX116" s="206"/>
    </row>
    <row r="117" spans="1:51"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4" t="s">
        <v>48</v>
      </c>
      <c r="Z117" s="438"/>
      <c r="AA117" s="439"/>
      <c r="AB117" s="465" t="s">
        <v>643</v>
      </c>
      <c r="AC117" s="466"/>
      <c r="AD117" s="467"/>
      <c r="AE117" s="544" t="s">
        <v>644</v>
      </c>
      <c r="AF117" s="544"/>
      <c r="AG117" s="544"/>
      <c r="AH117" s="544"/>
      <c r="AI117" s="544" t="s">
        <v>645</v>
      </c>
      <c r="AJ117" s="544"/>
      <c r="AK117" s="544"/>
      <c r="AL117" s="544"/>
      <c r="AM117" s="544" t="s">
        <v>684</v>
      </c>
      <c r="AN117" s="544"/>
      <c r="AO117" s="544"/>
      <c r="AP117" s="544"/>
      <c r="AQ117" s="544" t="s">
        <v>688</v>
      </c>
      <c r="AR117" s="544"/>
      <c r="AS117" s="544"/>
      <c r="AT117" s="544"/>
      <c r="AU117" s="544"/>
      <c r="AV117" s="544"/>
      <c r="AW117" s="544"/>
      <c r="AX117" s="545"/>
    </row>
    <row r="118" spans="1:51" ht="23.25" hidden="1"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46"/>
      <c r="Z118" s="547"/>
      <c r="AA118" s="548"/>
      <c r="AB118" s="440" t="s">
        <v>11</v>
      </c>
      <c r="AC118" s="435"/>
      <c r="AD118" s="436"/>
      <c r="AE118" s="232" t="s">
        <v>305</v>
      </c>
      <c r="AF118" s="232"/>
      <c r="AG118" s="232"/>
      <c r="AH118" s="232"/>
      <c r="AI118" s="232" t="s">
        <v>327</v>
      </c>
      <c r="AJ118" s="232"/>
      <c r="AK118" s="232"/>
      <c r="AL118" s="232"/>
      <c r="AM118" s="232" t="s">
        <v>424</v>
      </c>
      <c r="AN118" s="232"/>
      <c r="AO118" s="232"/>
      <c r="AP118" s="232"/>
      <c r="AQ118" s="583" t="s">
        <v>457</v>
      </c>
      <c r="AR118" s="584"/>
      <c r="AS118" s="584"/>
      <c r="AT118" s="584"/>
      <c r="AU118" s="584"/>
      <c r="AV118" s="584"/>
      <c r="AW118" s="584"/>
      <c r="AX118" s="585"/>
      <c r="AY118" s="77">
        <f>IF(SUBSTITUTE(SUBSTITUTE($G$119,"／",""),"　","")="",0,1)</f>
        <v>0</v>
      </c>
    </row>
    <row r="119" spans="1:51" ht="23.25" hidden="1" customHeight="1" x14ac:dyDescent="0.15">
      <c r="A119" s="429"/>
      <c r="B119" s="430"/>
      <c r="C119" s="430"/>
      <c r="D119" s="430"/>
      <c r="E119" s="430"/>
      <c r="F119" s="431"/>
      <c r="G119" s="381" t="s">
        <v>276</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c r="AC119" s="456"/>
      <c r="AD119" s="45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4" t="s">
        <v>48</v>
      </c>
      <c r="Z120" s="438"/>
      <c r="AA120" s="439"/>
      <c r="AB120" s="465" t="s">
        <v>275</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c r="AY120">
        <f>$AY$118</f>
        <v>0</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46"/>
      <c r="Z121" s="547"/>
      <c r="AA121" s="548"/>
      <c r="AB121" s="440" t="s">
        <v>11</v>
      </c>
      <c r="AC121" s="435"/>
      <c r="AD121" s="436"/>
      <c r="AE121" s="232" t="s">
        <v>305</v>
      </c>
      <c r="AF121" s="232"/>
      <c r="AG121" s="232"/>
      <c r="AH121" s="232"/>
      <c r="AI121" s="232" t="s">
        <v>327</v>
      </c>
      <c r="AJ121" s="232"/>
      <c r="AK121" s="232"/>
      <c r="AL121" s="232"/>
      <c r="AM121" s="232" t="s">
        <v>424</v>
      </c>
      <c r="AN121" s="232"/>
      <c r="AO121" s="232"/>
      <c r="AP121" s="232"/>
      <c r="AQ121" s="583" t="s">
        <v>457</v>
      </c>
      <c r="AR121" s="584"/>
      <c r="AS121" s="584"/>
      <c r="AT121" s="584"/>
      <c r="AU121" s="584"/>
      <c r="AV121" s="584"/>
      <c r="AW121" s="584"/>
      <c r="AX121" s="585"/>
      <c r="AY121" s="77">
        <f>IF(SUBSTITUTE(SUBSTITUTE($G$122,"／",""),"　","")="",0,1)</f>
        <v>0</v>
      </c>
    </row>
    <row r="122" spans="1:51" ht="23.25" hidden="1" customHeight="1" x14ac:dyDescent="0.15">
      <c r="A122" s="429"/>
      <c r="B122" s="430"/>
      <c r="C122" s="430"/>
      <c r="D122" s="430"/>
      <c r="E122" s="430"/>
      <c r="F122" s="431"/>
      <c r="G122" s="381" t="s">
        <v>277</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455"/>
      <c r="AC122" s="456"/>
      <c r="AD122" s="45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4" t="s">
        <v>48</v>
      </c>
      <c r="Z123" s="438"/>
      <c r="AA123" s="439"/>
      <c r="AB123" s="465" t="s">
        <v>275</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46"/>
      <c r="Z124" s="547"/>
      <c r="AA124" s="548"/>
      <c r="AB124" s="440" t="s">
        <v>11</v>
      </c>
      <c r="AC124" s="435"/>
      <c r="AD124" s="436"/>
      <c r="AE124" s="232" t="s">
        <v>305</v>
      </c>
      <c r="AF124" s="232"/>
      <c r="AG124" s="232"/>
      <c r="AH124" s="232"/>
      <c r="AI124" s="232" t="s">
        <v>327</v>
      </c>
      <c r="AJ124" s="232"/>
      <c r="AK124" s="232"/>
      <c r="AL124" s="232"/>
      <c r="AM124" s="232" t="s">
        <v>424</v>
      </c>
      <c r="AN124" s="232"/>
      <c r="AO124" s="232"/>
      <c r="AP124" s="232"/>
      <c r="AQ124" s="583" t="s">
        <v>457</v>
      </c>
      <c r="AR124" s="584"/>
      <c r="AS124" s="584"/>
      <c r="AT124" s="584"/>
      <c r="AU124" s="584"/>
      <c r="AV124" s="584"/>
      <c r="AW124" s="584"/>
      <c r="AX124" s="585"/>
      <c r="AY124" s="77">
        <f>IF(SUBSTITUTE(SUBSTITUTE($G$125,"／",""),"　","")="",0,1)</f>
        <v>0</v>
      </c>
    </row>
    <row r="125" spans="1:51" ht="23.25" hidden="1" customHeight="1" x14ac:dyDescent="0.15">
      <c r="A125" s="429"/>
      <c r="B125" s="430"/>
      <c r="C125" s="430"/>
      <c r="D125" s="430"/>
      <c r="E125" s="430"/>
      <c r="F125" s="431"/>
      <c r="G125" s="381" t="s">
        <v>277</v>
      </c>
      <c r="H125" s="381"/>
      <c r="I125" s="381"/>
      <c r="J125" s="381"/>
      <c r="K125" s="381"/>
      <c r="L125" s="381"/>
      <c r="M125" s="381"/>
      <c r="N125" s="381"/>
      <c r="O125" s="381"/>
      <c r="P125" s="381"/>
      <c r="Q125" s="381"/>
      <c r="R125" s="381"/>
      <c r="S125" s="381"/>
      <c r="T125" s="381"/>
      <c r="U125" s="381"/>
      <c r="V125" s="381"/>
      <c r="W125" s="381"/>
      <c r="X125" s="919"/>
      <c r="Y125" s="448" t="s">
        <v>15</v>
      </c>
      <c r="Z125" s="449"/>
      <c r="AA125" s="450"/>
      <c r="AB125" s="455"/>
      <c r="AC125" s="456"/>
      <c r="AD125" s="45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0"/>
      <c r="Y126" s="464" t="s">
        <v>48</v>
      </c>
      <c r="Z126" s="438"/>
      <c r="AA126" s="439"/>
      <c r="AB126" s="465" t="s">
        <v>275</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c r="AY126">
        <f>$AY$124</f>
        <v>0</v>
      </c>
    </row>
    <row r="127" spans="1:51" ht="23.25" hidden="1" customHeight="1" x14ac:dyDescent="0.15">
      <c r="A127" s="623"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16"/>
      <c r="Z127" s="917"/>
      <c r="AA127" s="918"/>
      <c r="AB127" s="401" t="s">
        <v>11</v>
      </c>
      <c r="AC127" s="402"/>
      <c r="AD127" s="403"/>
      <c r="AE127" s="232" t="s">
        <v>305</v>
      </c>
      <c r="AF127" s="232"/>
      <c r="AG127" s="232"/>
      <c r="AH127" s="232"/>
      <c r="AI127" s="232" t="s">
        <v>327</v>
      </c>
      <c r="AJ127" s="232"/>
      <c r="AK127" s="232"/>
      <c r="AL127" s="232"/>
      <c r="AM127" s="232" t="s">
        <v>424</v>
      </c>
      <c r="AN127" s="232"/>
      <c r="AO127" s="232"/>
      <c r="AP127" s="232"/>
      <c r="AQ127" s="583" t="s">
        <v>457</v>
      </c>
      <c r="AR127" s="584"/>
      <c r="AS127" s="584"/>
      <c r="AT127" s="584"/>
      <c r="AU127" s="584"/>
      <c r="AV127" s="584"/>
      <c r="AW127" s="584"/>
      <c r="AX127" s="585"/>
      <c r="AY127" s="77">
        <f>IF(SUBSTITUTE(SUBSTITUTE($G$128,"／",""),"　","")="",0,1)</f>
        <v>0</v>
      </c>
    </row>
    <row r="128" spans="1:51" ht="23.25" hidden="1" customHeight="1" x14ac:dyDescent="0.15">
      <c r="A128" s="429"/>
      <c r="B128" s="430"/>
      <c r="C128" s="430"/>
      <c r="D128" s="430"/>
      <c r="E128" s="430"/>
      <c r="F128" s="431"/>
      <c r="G128" s="381" t="s">
        <v>277</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455"/>
      <c r="AC128" s="456"/>
      <c r="AD128" s="45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4" t="s">
        <v>48</v>
      </c>
      <c r="Z129" s="438"/>
      <c r="AA129" s="439"/>
      <c r="AB129" s="465" t="s">
        <v>275</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c r="AY129">
        <f>$AY$127</f>
        <v>0</v>
      </c>
    </row>
    <row r="130" spans="1:51" ht="45" customHeight="1" x14ac:dyDescent="0.15">
      <c r="A130" s="174" t="s">
        <v>320</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t="s">
        <v>680</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680</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648</v>
      </c>
      <c r="H154" s="93"/>
      <c r="I154" s="93"/>
      <c r="J154" s="93"/>
      <c r="K154" s="93"/>
      <c r="L154" s="93"/>
      <c r="M154" s="93"/>
      <c r="N154" s="93"/>
      <c r="O154" s="93"/>
      <c r="P154" s="94"/>
      <c r="Q154" s="113" t="s">
        <v>683</v>
      </c>
      <c r="R154" s="93"/>
      <c r="S154" s="93"/>
      <c r="T154" s="93"/>
      <c r="U154" s="93"/>
      <c r="V154" s="93"/>
      <c r="W154" s="93"/>
      <c r="X154" s="93"/>
      <c r="Y154" s="93"/>
      <c r="Z154" s="93"/>
      <c r="AA154" s="275"/>
      <c r="AB154" s="129" t="s">
        <v>649</v>
      </c>
      <c r="AC154" s="130"/>
      <c r="AD154" s="130"/>
      <c r="AE154" s="135" t="s">
        <v>634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357"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357"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788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650</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634</v>
      </c>
      <c r="AR193" s="185"/>
      <c r="AS193" s="121" t="s">
        <v>185</v>
      </c>
      <c r="AT193" s="122"/>
      <c r="AU193" s="186" t="s">
        <v>634</v>
      </c>
      <c r="AV193" s="186"/>
      <c r="AW193" s="121" t="s">
        <v>175</v>
      </c>
      <c r="AX193" s="181"/>
      <c r="AY193">
        <f>$AY$192</f>
        <v>1</v>
      </c>
    </row>
    <row r="194" spans="1:51" ht="39.75" customHeight="1" x14ac:dyDescent="0.15">
      <c r="A194" s="175"/>
      <c r="B194" s="172"/>
      <c r="C194" s="166"/>
      <c r="D194" s="172"/>
      <c r="E194" s="166"/>
      <c r="F194" s="167"/>
      <c r="G194" s="92" t="s">
        <v>634</v>
      </c>
      <c r="H194" s="93"/>
      <c r="I194" s="93"/>
      <c r="J194" s="93"/>
      <c r="K194" s="93"/>
      <c r="L194" s="93"/>
      <c r="M194" s="93"/>
      <c r="N194" s="93"/>
      <c r="O194" s="93"/>
      <c r="P194" s="93"/>
      <c r="Q194" s="93"/>
      <c r="R194" s="93"/>
      <c r="S194" s="93"/>
      <c r="T194" s="93"/>
      <c r="U194" s="93"/>
      <c r="V194" s="93"/>
      <c r="W194" s="93"/>
      <c r="X194" s="94"/>
      <c r="Y194" s="187" t="s">
        <v>199</v>
      </c>
      <c r="Z194" s="188"/>
      <c r="AA194" s="189"/>
      <c r="AB194" s="190" t="s">
        <v>634</v>
      </c>
      <c r="AC194" s="191"/>
      <c r="AD194" s="191"/>
      <c r="AE194" s="192" t="s">
        <v>634</v>
      </c>
      <c r="AF194" s="193"/>
      <c r="AG194" s="193"/>
      <c r="AH194" s="193"/>
      <c r="AI194" s="192" t="s">
        <v>634</v>
      </c>
      <c r="AJ194" s="193"/>
      <c r="AK194" s="193"/>
      <c r="AL194" s="193"/>
      <c r="AM194" s="192" t="s">
        <v>670</v>
      </c>
      <c r="AN194" s="193"/>
      <c r="AO194" s="193"/>
      <c r="AP194" s="193"/>
      <c r="AQ194" s="192" t="s">
        <v>634</v>
      </c>
      <c r="AR194" s="193"/>
      <c r="AS194" s="193"/>
      <c r="AT194" s="193"/>
      <c r="AU194" s="192" t="s">
        <v>634</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634</v>
      </c>
      <c r="AC195" s="199"/>
      <c r="AD195" s="199"/>
      <c r="AE195" s="192" t="s">
        <v>634</v>
      </c>
      <c r="AF195" s="193"/>
      <c r="AG195" s="193"/>
      <c r="AH195" s="193"/>
      <c r="AI195" s="192" t="s">
        <v>634</v>
      </c>
      <c r="AJ195" s="193"/>
      <c r="AK195" s="193"/>
      <c r="AL195" s="193"/>
      <c r="AM195" s="192" t="s">
        <v>670</v>
      </c>
      <c r="AN195" s="193"/>
      <c r="AO195" s="193"/>
      <c r="AP195" s="193"/>
      <c r="AQ195" s="192" t="s">
        <v>634</v>
      </c>
      <c r="AR195" s="193"/>
      <c r="AS195" s="193"/>
      <c r="AT195" s="193"/>
      <c r="AU195" s="192" t="s">
        <v>634</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651</v>
      </c>
      <c r="H214" s="93"/>
      <c r="I214" s="93"/>
      <c r="J214" s="93"/>
      <c r="K214" s="93"/>
      <c r="L214" s="93"/>
      <c r="M214" s="93"/>
      <c r="N214" s="93"/>
      <c r="O214" s="93"/>
      <c r="P214" s="94"/>
      <c r="Q214" s="101" t="s">
        <v>683</v>
      </c>
      <c r="R214" s="102"/>
      <c r="S214" s="102"/>
      <c r="T214" s="102"/>
      <c r="U214" s="102"/>
      <c r="V214" s="102"/>
      <c r="W214" s="102"/>
      <c r="X214" s="102"/>
      <c r="Y214" s="102"/>
      <c r="Z214" s="102"/>
      <c r="AA214" s="103"/>
      <c r="AB214" s="129" t="s">
        <v>649</v>
      </c>
      <c r="AC214" s="130"/>
      <c r="AD214" s="130"/>
      <c r="AE214" s="135" t="s">
        <v>634</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687</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788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652</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653</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1</v>
      </c>
    </row>
    <row r="253" spans="1:51" ht="18.75"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634</v>
      </c>
      <c r="AR253" s="185"/>
      <c r="AS253" s="121" t="s">
        <v>185</v>
      </c>
      <c r="AT253" s="122"/>
      <c r="AU253" s="186" t="s">
        <v>634</v>
      </c>
      <c r="AV253" s="186"/>
      <c r="AW253" s="121" t="s">
        <v>175</v>
      </c>
      <c r="AX253" s="181"/>
      <c r="AY253">
        <f>$AY$252</f>
        <v>1</v>
      </c>
    </row>
    <row r="254" spans="1:51" ht="39.75" customHeight="1" x14ac:dyDescent="0.15">
      <c r="A254" s="175"/>
      <c r="B254" s="172"/>
      <c r="C254" s="166"/>
      <c r="D254" s="172"/>
      <c r="E254" s="166"/>
      <c r="F254" s="167"/>
      <c r="G254" s="92" t="s">
        <v>634</v>
      </c>
      <c r="H254" s="93"/>
      <c r="I254" s="93"/>
      <c r="J254" s="93"/>
      <c r="K254" s="93"/>
      <c r="L254" s="93"/>
      <c r="M254" s="93"/>
      <c r="N254" s="93"/>
      <c r="O254" s="93"/>
      <c r="P254" s="93"/>
      <c r="Q254" s="93"/>
      <c r="R254" s="93"/>
      <c r="S254" s="93"/>
      <c r="T254" s="93"/>
      <c r="U254" s="93"/>
      <c r="V254" s="93"/>
      <c r="W254" s="93"/>
      <c r="X254" s="94"/>
      <c r="Y254" s="187" t="s">
        <v>199</v>
      </c>
      <c r="Z254" s="188"/>
      <c r="AA254" s="189"/>
      <c r="AB254" s="190" t="s">
        <v>634</v>
      </c>
      <c r="AC254" s="191"/>
      <c r="AD254" s="191"/>
      <c r="AE254" s="192" t="s">
        <v>634</v>
      </c>
      <c r="AF254" s="193"/>
      <c r="AG254" s="193"/>
      <c r="AH254" s="193"/>
      <c r="AI254" s="192" t="s">
        <v>634</v>
      </c>
      <c r="AJ254" s="193"/>
      <c r="AK254" s="193"/>
      <c r="AL254" s="193"/>
      <c r="AM254" s="192" t="s">
        <v>670</v>
      </c>
      <c r="AN254" s="193"/>
      <c r="AO254" s="193"/>
      <c r="AP254" s="193"/>
      <c r="AQ254" s="192" t="s">
        <v>634</v>
      </c>
      <c r="AR254" s="193"/>
      <c r="AS254" s="193"/>
      <c r="AT254" s="193"/>
      <c r="AU254" s="192" t="s">
        <v>634</v>
      </c>
      <c r="AV254" s="193"/>
      <c r="AW254" s="193"/>
      <c r="AX254" s="194"/>
      <c r="AY254">
        <f t="shared" ref="AY254:AY255" si="33">$AY$252</f>
        <v>1</v>
      </c>
    </row>
    <row r="255" spans="1:51" ht="39.75"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634</v>
      </c>
      <c r="AC255" s="199"/>
      <c r="AD255" s="199"/>
      <c r="AE255" s="192" t="s">
        <v>634</v>
      </c>
      <c r="AF255" s="193"/>
      <c r="AG255" s="193"/>
      <c r="AH255" s="193"/>
      <c r="AI255" s="192" t="s">
        <v>634</v>
      </c>
      <c r="AJ255" s="193"/>
      <c r="AK255" s="193"/>
      <c r="AL255" s="193"/>
      <c r="AM255" s="192" t="s">
        <v>670</v>
      </c>
      <c r="AN255" s="193"/>
      <c r="AO255" s="193"/>
      <c r="AP255" s="193"/>
      <c r="AQ255" s="192" t="s">
        <v>634</v>
      </c>
      <c r="AR255" s="193"/>
      <c r="AS255" s="193"/>
      <c r="AT255" s="193"/>
      <c r="AU255" s="192" t="s">
        <v>634</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654</v>
      </c>
      <c r="H274" s="93"/>
      <c r="I274" s="93"/>
      <c r="J274" s="93"/>
      <c r="K274" s="93"/>
      <c r="L274" s="93"/>
      <c r="M274" s="93"/>
      <c r="N274" s="93"/>
      <c r="O274" s="93"/>
      <c r="P274" s="94"/>
      <c r="Q274" s="101" t="s">
        <v>683</v>
      </c>
      <c r="R274" s="102"/>
      <c r="S274" s="102"/>
      <c r="T274" s="102"/>
      <c r="U274" s="102"/>
      <c r="V274" s="102"/>
      <c r="W274" s="102"/>
      <c r="X274" s="102"/>
      <c r="Y274" s="102"/>
      <c r="Z274" s="102"/>
      <c r="AA274" s="103"/>
      <c r="AB274" s="129" t="s">
        <v>649</v>
      </c>
      <c r="AC274" s="130"/>
      <c r="AD274" s="130"/>
      <c r="AE274" s="135" t="s">
        <v>634</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206.2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686</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206.2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t="s">
        <v>634</v>
      </c>
      <c r="AR313" s="185"/>
      <c r="AS313" s="121" t="s">
        <v>185</v>
      </c>
      <c r="AT313" s="122"/>
      <c r="AU313" s="186" t="s">
        <v>634</v>
      </c>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t="s">
        <v>634</v>
      </c>
      <c r="AC314" s="191"/>
      <c r="AD314" s="191"/>
      <c r="AE314" s="192" t="s">
        <v>634</v>
      </c>
      <c r="AF314" s="193"/>
      <c r="AG314" s="193"/>
      <c r="AH314" s="193"/>
      <c r="AI314" s="192" t="s">
        <v>634</v>
      </c>
      <c r="AJ314" s="193"/>
      <c r="AK314" s="193"/>
      <c r="AL314" s="193"/>
      <c r="AM314" s="192"/>
      <c r="AN314" s="193"/>
      <c r="AO314" s="193"/>
      <c r="AP314" s="193"/>
      <c r="AQ314" s="192" t="s">
        <v>634</v>
      </c>
      <c r="AR314" s="193"/>
      <c r="AS314" s="193"/>
      <c r="AT314" s="193"/>
      <c r="AU314" s="192" t="s">
        <v>634</v>
      </c>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634</v>
      </c>
      <c r="AC315" s="199"/>
      <c r="AD315" s="199"/>
      <c r="AE315" s="192" t="s">
        <v>634</v>
      </c>
      <c r="AF315" s="193"/>
      <c r="AG315" s="193"/>
      <c r="AH315" s="193"/>
      <c r="AI315" s="192" t="s">
        <v>634</v>
      </c>
      <c r="AJ315" s="193"/>
      <c r="AK315" s="193"/>
      <c r="AL315" s="193"/>
      <c r="AM315" s="192"/>
      <c r="AN315" s="193"/>
      <c r="AO315" s="193"/>
      <c r="AP315" s="193"/>
      <c r="AQ315" s="192" t="s">
        <v>634</v>
      </c>
      <c r="AR315" s="193"/>
      <c r="AS315" s="193"/>
      <c r="AT315" s="193"/>
      <c r="AU315" s="192" t="s">
        <v>634</v>
      </c>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788</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t="s">
        <v>634</v>
      </c>
      <c r="AR373" s="185"/>
      <c r="AS373" s="121" t="s">
        <v>185</v>
      </c>
      <c r="AT373" s="122"/>
      <c r="AU373" s="186" t="s">
        <v>634</v>
      </c>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t="s">
        <v>634</v>
      </c>
      <c r="AC374" s="191"/>
      <c r="AD374" s="191"/>
      <c r="AE374" s="192" t="s">
        <v>634</v>
      </c>
      <c r="AF374" s="193"/>
      <c r="AG374" s="193"/>
      <c r="AH374" s="193"/>
      <c r="AI374" s="192" t="s">
        <v>634</v>
      </c>
      <c r="AJ374" s="193"/>
      <c r="AK374" s="193"/>
      <c r="AL374" s="193"/>
      <c r="AM374" s="192"/>
      <c r="AN374" s="193"/>
      <c r="AO374" s="193"/>
      <c r="AP374" s="193"/>
      <c r="AQ374" s="192" t="s">
        <v>634</v>
      </c>
      <c r="AR374" s="193"/>
      <c r="AS374" s="193"/>
      <c r="AT374" s="193"/>
      <c r="AU374" s="192" t="s">
        <v>634</v>
      </c>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t="s">
        <v>634</v>
      </c>
      <c r="AC375" s="199"/>
      <c r="AD375" s="199"/>
      <c r="AE375" s="192" t="s">
        <v>634</v>
      </c>
      <c r="AF375" s="193"/>
      <c r="AG375" s="193"/>
      <c r="AH375" s="193"/>
      <c r="AI375" s="192" t="s">
        <v>634</v>
      </c>
      <c r="AJ375" s="193"/>
      <c r="AK375" s="193"/>
      <c r="AL375" s="193"/>
      <c r="AM375" s="192"/>
      <c r="AN375" s="193"/>
      <c r="AO375" s="193"/>
      <c r="AP375" s="193"/>
      <c r="AQ375" s="192" t="s">
        <v>634</v>
      </c>
      <c r="AR375" s="193"/>
      <c r="AS375" s="193"/>
      <c r="AT375" s="193"/>
      <c r="AU375" s="192" t="s">
        <v>634</v>
      </c>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21"/>
      <c r="E430" s="160" t="s">
        <v>314</v>
      </c>
      <c r="F430" s="887"/>
      <c r="G430" s="888" t="s">
        <v>204</v>
      </c>
      <c r="H430" s="111"/>
      <c r="I430" s="111"/>
      <c r="J430" s="889" t="s">
        <v>634</v>
      </c>
      <c r="K430" s="890"/>
      <c r="L430" s="890"/>
      <c r="M430" s="890"/>
      <c r="N430" s="890"/>
      <c r="O430" s="890"/>
      <c r="P430" s="890"/>
      <c r="Q430" s="890"/>
      <c r="R430" s="890"/>
      <c r="S430" s="890"/>
      <c r="T430" s="891"/>
      <c r="U430" s="581" t="s">
        <v>670</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670</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670</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1" t="s">
        <v>634</v>
      </c>
      <c r="AF435" s="193"/>
      <c r="AG435" s="193"/>
      <c r="AH435" s="322"/>
      <c r="AI435" s="321" t="s">
        <v>634</v>
      </c>
      <c r="AJ435" s="193"/>
      <c r="AK435" s="193"/>
      <c r="AL435" s="193"/>
      <c r="AM435" s="321" t="s">
        <v>670</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634</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hidden="1"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670</v>
      </c>
      <c r="AN458" s="193"/>
      <c r="AO458" s="193"/>
      <c r="AP458" s="322"/>
      <c r="AQ458" s="321" t="s">
        <v>634</v>
      </c>
      <c r="AR458" s="193"/>
      <c r="AS458" s="193"/>
      <c r="AT458" s="322"/>
      <c r="AU458" s="193" t="s">
        <v>634</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670</v>
      </c>
      <c r="AN459" s="193"/>
      <c r="AO459" s="193"/>
      <c r="AP459" s="322"/>
      <c r="AQ459" s="321" t="s">
        <v>634</v>
      </c>
      <c r="AR459" s="193"/>
      <c r="AS459" s="193"/>
      <c r="AT459" s="322"/>
      <c r="AU459" s="193" t="s">
        <v>634</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1" t="s">
        <v>634</v>
      </c>
      <c r="AF460" s="193"/>
      <c r="AG460" s="193"/>
      <c r="AH460" s="322"/>
      <c r="AI460" s="321" t="s">
        <v>634</v>
      </c>
      <c r="AJ460" s="193"/>
      <c r="AK460" s="193"/>
      <c r="AL460" s="193"/>
      <c r="AM460" s="321" t="s">
        <v>670</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682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88" t="s">
        <v>204</v>
      </c>
      <c r="H484" s="111"/>
      <c r="I484" s="111"/>
      <c r="J484" s="889"/>
      <c r="K484" s="890"/>
      <c r="L484" s="890"/>
      <c r="M484" s="890"/>
      <c r="N484" s="890"/>
      <c r="O484" s="890"/>
      <c r="P484" s="890"/>
      <c r="Q484" s="890"/>
      <c r="R484" s="890"/>
      <c r="S484" s="890"/>
      <c r="T484" s="891"/>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8" t="s">
        <v>204</v>
      </c>
      <c r="H538" s="111"/>
      <c r="I538" s="111"/>
      <c r="J538" s="889"/>
      <c r="K538" s="890"/>
      <c r="L538" s="890"/>
      <c r="M538" s="890"/>
      <c r="N538" s="890"/>
      <c r="O538" s="890"/>
      <c r="P538" s="890"/>
      <c r="Q538" s="890"/>
      <c r="R538" s="890"/>
      <c r="S538" s="890"/>
      <c r="T538" s="891"/>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8" t="s">
        <v>204</v>
      </c>
      <c r="H592" s="111"/>
      <c r="I592" s="111"/>
      <c r="J592" s="889"/>
      <c r="K592" s="890"/>
      <c r="L592" s="890"/>
      <c r="M592" s="890"/>
      <c r="N592" s="890"/>
      <c r="O592" s="890"/>
      <c r="P592" s="890"/>
      <c r="Q592" s="890"/>
      <c r="R592" s="890"/>
      <c r="S592" s="890"/>
      <c r="T592" s="891"/>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8" t="s">
        <v>204</v>
      </c>
      <c r="H646" s="111"/>
      <c r="I646" s="111"/>
      <c r="J646" s="889"/>
      <c r="K646" s="890"/>
      <c r="L646" s="890"/>
      <c r="M646" s="890"/>
      <c r="N646" s="890"/>
      <c r="O646" s="890"/>
      <c r="P646" s="890"/>
      <c r="Q646" s="890"/>
      <c r="R646" s="890"/>
      <c r="S646" s="890"/>
      <c r="T646" s="891"/>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793</v>
      </c>
      <c r="AF693" s="186"/>
      <c r="AG693" s="121" t="s">
        <v>185</v>
      </c>
      <c r="AH693" s="122"/>
      <c r="AI693" s="320"/>
      <c r="AJ693" s="320"/>
      <c r="AK693" s="320"/>
      <c r="AL693" s="142"/>
      <c r="AM693" s="320"/>
      <c r="AN693" s="320"/>
      <c r="AO693" s="320"/>
      <c r="AP693" s="142"/>
      <c r="AQ693" s="235" t="s">
        <v>793</v>
      </c>
      <c r="AR693" s="186"/>
      <c r="AS693" s="121" t="s">
        <v>185</v>
      </c>
      <c r="AT693" s="122"/>
      <c r="AU693" s="186" t="s">
        <v>793</v>
      </c>
      <c r="AV693" s="186"/>
      <c r="AW693" s="121" t="s">
        <v>175</v>
      </c>
      <c r="AX693" s="181"/>
      <c r="AY693">
        <f>$AY$692</f>
        <v>1</v>
      </c>
    </row>
    <row r="694" spans="1:51" ht="23.25" customHeight="1" x14ac:dyDescent="0.15">
      <c r="A694" s="175"/>
      <c r="B694" s="172"/>
      <c r="C694" s="166"/>
      <c r="D694" s="172"/>
      <c r="E694" s="323"/>
      <c r="F694" s="324"/>
      <c r="G694" s="92" t="s">
        <v>793</v>
      </c>
      <c r="H694" s="93"/>
      <c r="I694" s="93"/>
      <c r="J694" s="93"/>
      <c r="K694" s="93"/>
      <c r="L694" s="93"/>
      <c r="M694" s="93"/>
      <c r="N694" s="93"/>
      <c r="O694" s="93"/>
      <c r="P694" s="93"/>
      <c r="Q694" s="93"/>
      <c r="R694" s="93"/>
      <c r="S694" s="93"/>
      <c r="T694" s="93"/>
      <c r="U694" s="93"/>
      <c r="V694" s="93"/>
      <c r="W694" s="93"/>
      <c r="X694" s="94"/>
      <c r="Y694" s="187" t="s">
        <v>12</v>
      </c>
      <c r="Z694" s="188"/>
      <c r="AA694" s="189"/>
      <c r="AB694" s="199" t="s">
        <v>793</v>
      </c>
      <c r="AC694" s="199"/>
      <c r="AD694" s="199"/>
      <c r="AE694" s="321" t="s">
        <v>793</v>
      </c>
      <c r="AF694" s="193"/>
      <c r="AG694" s="193"/>
      <c r="AH694" s="193"/>
      <c r="AI694" s="321" t="s">
        <v>793</v>
      </c>
      <c r="AJ694" s="193"/>
      <c r="AK694" s="193"/>
      <c r="AL694" s="193"/>
      <c r="AM694" s="321" t="s">
        <v>793</v>
      </c>
      <c r="AN694" s="193"/>
      <c r="AO694" s="193"/>
      <c r="AP694" s="322"/>
      <c r="AQ694" s="321" t="s">
        <v>793</v>
      </c>
      <c r="AR694" s="193"/>
      <c r="AS694" s="193"/>
      <c r="AT694" s="322"/>
      <c r="AU694" s="193" t="s">
        <v>793</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793</v>
      </c>
      <c r="AC695" s="191"/>
      <c r="AD695" s="191"/>
      <c r="AE695" s="321" t="s">
        <v>793</v>
      </c>
      <c r="AF695" s="193"/>
      <c r="AG695" s="193"/>
      <c r="AH695" s="322"/>
      <c r="AI695" s="321" t="s">
        <v>793</v>
      </c>
      <c r="AJ695" s="193"/>
      <c r="AK695" s="193"/>
      <c r="AL695" s="193"/>
      <c r="AM695" s="321" t="s">
        <v>793</v>
      </c>
      <c r="AN695" s="193"/>
      <c r="AO695" s="193"/>
      <c r="AP695" s="322"/>
      <c r="AQ695" s="321" t="s">
        <v>793</v>
      </c>
      <c r="AR695" s="193"/>
      <c r="AS695" s="193"/>
      <c r="AT695" s="322"/>
      <c r="AU695" s="193" t="s">
        <v>793</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1" t="s">
        <v>793</v>
      </c>
      <c r="AF696" s="193"/>
      <c r="AG696" s="193"/>
      <c r="AH696" s="322"/>
      <c r="AI696" s="321" t="s">
        <v>793</v>
      </c>
      <c r="AJ696" s="193"/>
      <c r="AK696" s="193"/>
      <c r="AL696" s="193"/>
      <c r="AM696" s="321" t="s">
        <v>793</v>
      </c>
      <c r="AN696" s="193"/>
      <c r="AO696" s="193"/>
      <c r="AP696" s="322"/>
      <c r="AQ696" s="321" t="s">
        <v>793</v>
      </c>
      <c r="AR696" s="193"/>
      <c r="AS696" s="193"/>
      <c r="AT696" s="322"/>
      <c r="AU696" s="193" t="s">
        <v>793</v>
      </c>
      <c r="AV696" s="193"/>
      <c r="AW696" s="193"/>
      <c r="AX696" s="194"/>
      <c r="AY696">
        <f t="shared" si="112"/>
        <v>1</v>
      </c>
    </row>
    <row r="697" spans="1:51" ht="23.85"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793</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3" t="s">
        <v>30</v>
      </c>
      <c r="AH701" s="370"/>
      <c r="AI701" s="370"/>
      <c r="AJ701" s="370"/>
      <c r="AK701" s="370"/>
      <c r="AL701" s="370"/>
      <c r="AM701" s="370"/>
      <c r="AN701" s="370"/>
      <c r="AO701" s="370"/>
      <c r="AP701" s="370"/>
      <c r="AQ701" s="370"/>
      <c r="AR701" s="370"/>
      <c r="AS701" s="370"/>
      <c r="AT701" s="370"/>
      <c r="AU701" s="370"/>
      <c r="AV701" s="370"/>
      <c r="AW701" s="370"/>
      <c r="AX701" s="814"/>
    </row>
    <row r="702" spans="1:51" ht="87" customHeight="1" x14ac:dyDescent="0.15">
      <c r="A702" s="859" t="s">
        <v>139</v>
      </c>
      <c r="B702" s="860"/>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6" t="s">
        <v>664</v>
      </c>
      <c r="AE702" s="327"/>
      <c r="AF702" s="327"/>
      <c r="AG702" s="373" t="s">
        <v>787</v>
      </c>
      <c r="AH702" s="374"/>
      <c r="AI702" s="374"/>
      <c r="AJ702" s="374"/>
      <c r="AK702" s="374"/>
      <c r="AL702" s="374"/>
      <c r="AM702" s="374"/>
      <c r="AN702" s="374"/>
      <c r="AO702" s="374"/>
      <c r="AP702" s="374"/>
      <c r="AQ702" s="374"/>
      <c r="AR702" s="374"/>
      <c r="AS702" s="374"/>
      <c r="AT702" s="374"/>
      <c r="AU702" s="374"/>
      <c r="AV702" s="374"/>
      <c r="AW702" s="374"/>
      <c r="AX702" s="375"/>
    </row>
    <row r="703" spans="1:51" ht="54"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0"/>
      <c r="AD703" s="307" t="s">
        <v>664</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57"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664</v>
      </c>
      <c r="AE704" s="775"/>
      <c r="AF704" s="775"/>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664</v>
      </c>
      <c r="AE705" s="707"/>
      <c r="AF705" s="707"/>
      <c r="AG705" s="113" t="s">
        <v>784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4"/>
      <c r="B706" s="635"/>
      <c r="C706" s="786"/>
      <c r="D706" s="787"/>
      <c r="E706" s="722" t="s">
        <v>296</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7" t="s">
        <v>666</v>
      </c>
      <c r="AE706" s="308"/>
      <c r="AF706" s="65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4"/>
      <c r="B707" s="635"/>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666</v>
      </c>
      <c r="AE707" s="825"/>
      <c r="AF707" s="82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671</v>
      </c>
      <c r="AE708" s="597"/>
      <c r="AF708" s="597"/>
      <c r="AG708" s="734" t="s">
        <v>671</v>
      </c>
      <c r="AH708" s="735"/>
      <c r="AI708" s="735"/>
      <c r="AJ708" s="735"/>
      <c r="AK708" s="735"/>
      <c r="AL708" s="735"/>
      <c r="AM708" s="735"/>
      <c r="AN708" s="735"/>
      <c r="AO708" s="735"/>
      <c r="AP708" s="735"/>
      <c r="AQ708" s="735"/>
      <c r="AR708" s="735"/>
      <c r="AS708" s="735"/>
      <c r="AT708" s="735"/>
      <c r="AU708" s="735"/>
      <c r="AV708" s="735"/>
      <c r="AW708" s="735"/>
      <c r="AX708" s="736"/>
    </row>
    <row r="709" spans="1:50" ht="45.75" customHeight="1" x14ac:dyDescent="0.15">
      <c r="A709" s="634"/>
      <c r="B709" s="636"/>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07" t="s">
        <v>664</v>
      </c>
      <c r="AE709" s="308"/>
      <c r="AF709" s="308"/>
      <c r="AG709" s="89" t="s">
        <v>672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4"/>
      <c r="B710" s="636"/>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07" t="s">
        <v>667</v>
      </c>
      <c r="AE710" s="308"/>
      <c r="AF710" s="308"/>
      <c r="AG710" s="89" t="s">
        <v>671</v>
      </c>
      <c r="AH710" s="90"/>
      <c r="AI710" s="90"/>
      <c r="AJ710" s="90"/>
      <c r="AK710" s="90"/>
      <c r="AL710" s="90"/>
      <c r="AM710" s="90"/>
      <c r="AN710" s="90"/>
      <c r="AO710" s="90"/>
      <c r="AP710" s="90"/>
      <c r="AQ710" s="90"/>
      <c r="AR710" s="90"/>
      <c r="AS710" s="90"/>
      <c r="AT710" s="90"/>
      <c r="AU710" s="90"/>
      <c r="AV710" s="90"/>
      <c r="AW710" s="90"/>
      <c r="AX710" s="91"/>
    </row>
    <row r="711" spans="1:50" ht="43.5" customHeight="1" x14ac:dyDescent="0.15">
      <c r="A711" s="634"/>
      <c r="B711" s="636"/>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5"/>
      <c r="AD711" s="307" t="s">
        <v>664</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4"/>
      <c r="B712" s="636"/>
      <c r="C712" s="379" t="s">
        <v>264</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5"/>
      <c r="AD712" s="774" t="s">
        <v>667</v>
      </c>
      <c r="AE712" s="775"/>
      <c r="AF712" s="775"/>
      <c r="AG712" s="799" t="s">
        <v>671</v>
      </c>
      <c r="AH712" s="800"/>
      <c r="AI712" s="800"/>
      <c r="AJ712" s="800"/>
      <c r="AK712" s="800"/>
      <c r="AL712" s="800"/>
      <c r="AM712" s="800"/>
      <c r="AN712" s="800"/>
      <c r="AO712" s="800"/>
      <c r="AP712" s="800"/>
      <c r="AQ712" s="800"/>
      <c r="AR712" s="800"/>
      <c r="AS712" s="800"/>
      <c r="AT712" s="800"/>
      <c r="AU712" s="800"/>
      <c r="AV712" s="800"/>
      <c r="AW712" s="800"/>
      <c r="AX712" s="801"/>
    </row>
    <row r="713" spans="1:50" ht="46.5" customHeight="1" x14ac:dyDescent="0.15">
      <c r="A713" s="634"/>
      <c r="B713" s="636"/>
      <c r="C713" s="937" t="s">
        <v>265</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664</v>
      </c>
      <c r="AE713" s="308"/>
      <c r="AF713" s="655"/>
      <c r="AG713" s="89" t="s">
        <v>674</v>
      </c>
      <c r="AH713" s="90"/>
      <c r="AI713" s="90"/>
      <c r="AJ713" s="90"/>
      <c r="AK713" s="90"/>
      <c r="AL713" s="90"/>
      <c r="AM713" s="90"/>
      <c r="AN713" s="90"/>
      <c r="AO713" s="90"/>
      <c r="AP713" s="90"/>
      <c r="AQ713" s="90"/>
      <c r="AR713" s="90"/>
      <c r="AS713" s="90"/>
      <c r="AT713" s="90"/>
      <c r="AU713" s="90"/>
      <c r="AV713" s="90"/>
      <c r="AW713" s="90"/>
      <c r="AX713" s="91"/>
    </row>
    <row r="714" spans="1:50" ht="41.25" customHeight="1" x14ac:dyDescent="0.15">
      <c r="A714" s="637"/>
      <c r="B714" s="638"/>
      <c r="C714" s="639" t="s">
        <v>243</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664</v>
      </c>
      <c r="AE714" s="797"/>
      <c r="AF714" s="798"/>
      <c r="AG714" s="728" t="s">
        <v>675</v>
      </c>
      <c r="AH714" s="729"/>
      <c r="AI714" s="729"/>
      <c r="AJ714" s="729"/>
      <c r="AK714" s="729"/>
      <c r="AL714" s="729"/>
      <c r="AM714" s="729"/>
      <c r="AN714" s="729"/>
      <c r="AO714" s="729"/>
      <c r="AP714" s="729"/>
      <c r="AQ714" s="729"/>
      <c r="AR714" s="729"/>
      <c r="AS714" s="729"/>
      <c r="AT714" s="729"/>
      <c r="AU714" s="729"/>
      <c r="AV714" s="729"/>
      <c r="AW714" s="729"/>
      <c r="AX714" s="730"/>
    </row>
    <row r="715" spans="1:50" ht="47.25" customHeight="1" x14ac:dyDescent="0.15">
      <c r="A715" s="632" t="s">
        <v>39</v>
      </c>
      <c r="B715" s="776"/>
      <c r="C715" s="777" t="s">
        <v>244</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664</v>
      </c>
      <c r="AE715" s="597"/>
      <c r="AF715" s="648"/>
      <c r="AG715" s="734" t="s">
        <v>676</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667</v>
      </c>
      <c r="AE716" s="619"/>
      <c r="AF716" s="619"/>
      <c r="AG716" s="89" t="s">
        <v>671</v>
      </c>
      <c r="AH716" s="90"/>
      <c r="AI716" s="90"/>
      <c r="AJ716" s="90"/>
      <c r="AK716" s="90"/>
      <c r="AL716" s="90"/>
      <c r="AM716" s="90"/>
      <c r="AN716" s="90"/>
      <c r="AO716" s="90"/>
      <c r="AP716" s="90"/>
      <c r="AQ716" s="90"/>
      <c r="AR716" s="90"/>
      <c r="AS716" s="90"/>
      <c r="AT716" s="90"/>
      <c r="AU716" s="90"/>
      <c r="AV716" s="90"/>
      <c r="AW716" s="90"/>
      <c r="AX716" s="91"/>
    </row>
    <row r="717" spans="1:50" ht="44.25" customHeight="1" x14ac:dyDescent="0.15">
      <c r="A717" s="634"/>
      <c r="B717" s="636"/>
      <c r="C717" s="379" t="s">
        <v>195</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07" t="s">
        <v>664</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49.5" customHeight="1" x14ac:dyDescent="0.15">
      <c r="A718" s="637"/>
      <c r="B718" s="638"/>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07" t="s">
        <v>664</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667</v>
      </c>
      <c r="AE719" s="597"/>
      <c r="AF719" s="597"/>
      <c r="AG719" s="113" t="s">
        <v>793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0"/>
      <c r="B720" s="771"/>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0"/>
      <c r="B721" s="77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0"/>
      <c r="B722" s="77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0"/>
      <c r="B723" s="77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0"/>
      <c r="B724" s="77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2"/>
      <c r="B725" s="77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62" customHeight="1" x14ac:dyDescent="0.15">
      <c r="A726" s="632" t="s">
        <v>47</v>
      </c>
      <c r="B726" s="791"/>
      <c r="C726" s="804" t="s">
        <v>52</v>
      </c>
      <c r="D726" s="826"/>
      <c r="E726" s="826"/>
      <c r="F726" s="827"/>
      <c r="G726" s="570" t="s">
        <v>713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92"/>
      <c r="B727" s="793"/>
      <c r="C727" s="740" t="s">
        <v>56</v>
      </c>
      <c r="D727" s="741"/>
      <c r="E727" s="741"/>
      <c r="F727" s="742"/>
      <c r="G727" s="568" t="s">
        <v>681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t="s">
        <v>791</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t="s">
        <v>136</v>
      </c>
      <c r="B731" s="666"/>
      <c r="C731" s="666"/>
      <c r="D731" s="666"/>
      <c r="E731" s="667"/>
      <c r="F731" s="721" t="s">
        <v>792</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t="s">
        <v>794</v>
      </c>
      <c r="B733" s="666"/>
      <c r="C733" s="666"/>
      <c r="D733" s="666"/>
      <c r="E733" s="667"/>
      <c r="F733" s="629" t="s">
        <v>796</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t="s">
        <v>680</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270</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0" t="s">
        <v>587</v>
      </c>
      <c r="B737" s="196"/>
      <c r="C737" s="196"/>
      <c r="D737" s="197"/>
      <c r="E737" s="944" t="s">
        <v>655</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312</v>
      </c>
      <c r="B738" s="346"/>
      <c r="C738" s="346"/>
      <c r="D738" s="346"/>
      <c r="E738" s="944" t="s">
        <v>656</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311</v>
      </c>
      <c r="B739" s="346"/>
      <c r="C739" s="346"/>
      <c r="D739" s="346"/>
      <c r="E739" s="944" t="s">
        <v>657</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310</v>
      </c>
      <c r="B740" s="346"/>
      <c r="C740" s="346"/>
      <c r="D740" s="346"/>
      <c r="E740" s="944" t="s">
        <v>658</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309</v>
      </c>
      <c r="B741" s="346"/>
      <c r="C741" s="346"/>
      <c r="D741" s="346"/>
      <c r="E741" s="944" t="s">
        <v>659</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308</v>
      </c>
      <c r="B742" s="346"/>
      <c r="C742" s="346"/>
      <c r="D742" s="346"/>
      <c r="E742" s="944" t="s">
        <v>660</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307</v>
      </c>
      <c r="B743" s="346"/>
      <c r="C743" s="346"/>
      <c r="D743" s="346"/>
      <c r="E743" s="944" t="s">
        <v>661</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306</v>
      </c>
      <c r="B744" s="346"/>
      <c r="C744" s="346"/>
      <c r="D744" s="346"/>
      <c r="E744" s="944" t="s">
        <v>662</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305</v>
      </c>
      <c r="B745" s="346"/>
      <c r="C745" s="346"/>
      <c r="D745" s="346"/>
      <c r="E745" s="981" t="s">
        <v>663</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460</v>
      </c>
      <c r="B746" s="346"/>
      <c r="C746" s="346"/>
      <c r="D746" s="346"/>
      <c r="E746" s="950" t="s">
        <v>626</v>
      </c>
      <c r="F746" s="948"/>
      <c r="G746" s="948"/>
      <c r="H746" s="85" t="str">
        <f>IF(E746="","","-")</f>
        <v>-</v>
      </c>
      <c r="I746" s="948"/>
      <c r="J746" s="948"/>
      <c r="K746" s="85" t="str">
        <f>IF(I746="","","-")</f>
        <v/>
      </c>
      <c r="L746" s="949">
        <v>127</v>
      </c>
      <c r="M746" s="949"/>
      <c r="N746" s="85" t="str">
        <f>IF(O746="","","-")</f>
        <v>-</v>
      </c>
      <c r="O746" s="951">
        <v>0</v>
      </c>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424</v>
      </c>
      <c r="B747" s="346"/>
      <c r="C747" s="346"/>
      <c r="D747" s="346"/>
      <c r="E747" s="950" t="s">
        <v>626</v>
      </c>
      <c r="F747" s="948"/>
      <c r="G747" s="948"/>
      <c r="H747" s="85" t="str">
        <f>IF(E747="","","-")</f>
        <v>-</v>
      </c>
      <c r="I747" s="948"/>
      <c r="J747" s="948"/>
      <c r="K747" s="85" t="str">
        <f>IF(I747="","","-")</f>
        <v/>
      </c>
      <c r="L747" s="949">
        <v>136</v>
      </c>
      <c r="M747" s="949"/>
      <c r="N747" s="85" t="str">
        <f>IF(O747="","","-")</f>
        <v>-</v>
      </c>
      <c r="O747" s="951">
        <v>0</v>
      </c>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6" t="s">
        <v>299</v>
      </c>
      <c r="B748" s="607"/>
      <c r="C748" s="607"/>
      <c r="D748" s="607"/>
      <c r="E748" s="607"/>
      <c r="F748" s="608"/>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301</v>
      </c>
      <c r="B787" s="621"/>
      <c r="C787" s="621"/>
      <c r="D787" s="621"/>
      <c r="E787" s="621"/>
      <c r="F787" s="622"/>
      <c r="G787" s="587" t="s">
        <v>742</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702</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5"/>
    </row>
    <row r="788" spans="1:51" ht="24.75" customHeight="1" x14ac:dyDescent="0.15">
      <c r="A788" s="623"/>
      <c r="B788" s="624"/>
      <c r="C788" s="624"/>
      <c r="D788" s="624"/>
      <c r="E788" s="624"/>
      <c r="F788" s="625"/>
      <c r="G788" s="804"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693</v>
      </c>
      <c r="H789" s="663"/>
      <c r="I789" s="663"/>
      <c r="J789" s="663"/>
      <c r="K789" s="664"/>
      <c r="L789" s="656" t="s">
        <v>694</v>
      </c>
      <c r="M789" s="657"/>
      <c r="N789" s="657"/>
      <c r="O789" s="657"/>
      <c r="P789" s="657"/>
      <c r="Q789" s="657"/>
      <c r="R789" s="657"/>
      <c r="S789" s="657"/>
      <c r="T789" s="657"/>
      <c r="U789" s="657"/>
      <c r="V789" s="657"/>
      <c r="W789" s="657"/>
      <c r="X789" s="658"/>
      <c r="Y789" s="376">
        <v>1274</v>
      </c>
      <c r="Z789" s="377"/>
      <c r="AA789" s="377"/>
      <c r="AB789" s="794"/>
      <c r="AC789" s="662" t="s">
        <v>703</v>
      </c>
      <c r="AD789" s="663"/>
      <c r="AE789" s="663"/>
      <c r="AF789" s="663"/>
      <c r="AG789" s="664"/>
      <c r="AH789" s="656" t="s">
        <v>694</v>
      </c>
      <c r="AI789" s="657"/>
      <c r="AJ789" s="657"/>
      <c r="AK789" s="657"/>
      <c r="AL789" s="657"/>
      <c r="AM789" s="657"/>
      <c r="AN789" s="657"/>
      <c r="AO789" s="657"/>
      <c r="AP789" s="657"/>
      <c r="AQ789" s="657"/>
      <c r="AR789" s="657"/>
      <c r="AS789" s="657"/>
      <c r="AT789" s="658"/>
      <c r="AU789" s="376">
        <v>0.8</v>
      </c>
      <c r="AV789" s="377"/>
      <c r="AW789" s="377"/>
      <c r="AX789" s="378"/>
    </row>
    <row r="790" spans="1:51"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1" ht="24.75"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24.75" customHeight="1" x14ac:dyDescent="0.15">
      <c r="A792" s="623"/>
      <c r="B792" s="624"/>
      <c r="C792" s="624"/>
      <c r="D792" s="624"/>
      <c r="E792" s="624"/>
      <c r="F792" s="625"/>
      <c r="G792" s="598"/>
      <c r="H792" s="599"/>
      <c r="I792" s="599"/>
      <c r="J792" s="599"/>
      <c r="K792" s="600"/>
      <c r="L792" s="590"/>
      <c r="M792" s="591"/>
      <c r="N792" s="591"/>
      <c r="O792" s="591"/>
      <c r="P792" s="591"/>
      <c r="Q792" s="591"/>
      <c r="R792" s="591"/>
      <c r="S792" s="591"/>
      <c r="T792" s="591"/>
      <c r="U792" s="591"/>
      <c r="V792" s="591"/>
      <c r="W792" s="591"/>
      <c r="X792" s="592"/>
      <c r="Y792" s="593"/>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24.75" customHeight="1" x14ac:dyDescent="0.15">
      <c r="A793" s="623"/>
      <c r="B793" s="624"/>
      <c r="C793" s="624"/>
      <c r="D793" s="624"/>
      <c r="E793" s="624"/>
      <c r="F793" s="625"/>
      <c r="G793" s="598"/>
      <c r="H793" s="599"/>
      <c r="I793" s="599"/>
      <c r="J793" s="599"/>
      <c r="K793" s="600"/>
      <c r="L793" s="590"/>
      <c r="M793" s="591"/>
      <c r="N793" s="591"/>
      <c r="O793" s="591"/>
      <c r="P793" s="591"/>
      <c r="Q793" s="591"/>
      <c r="R793" s="591"/>
      <c r="S793" s="591"/>
      <c r="T793" s="591"/>
      <c r="U793" s="591"/>
      <c r="V793" s="591"/>
      <c r="W793" s="591"/>
      <c r="X793" s="592"/>
      <c r="Y793" s="593"/>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customHeight="1" x14ac:dyDescent="0.15">
      <c r="A794" s="623"/>
      <c r="B794" s="624"/>
      <c r="C794" s="624"/>
      <c r="D794" s="624"/>
      <c r="E794" s="624"/>
      <c r="F794" s="625"/>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24.75" customHeight="1" thickBot="1" x14ac:dyDescent="0.2">
      <c r="A799" s="623"/>
      <c r="B799" s="624"/>
      <c r="C799" s="624"/>
      <c r="D799" s="624"/>
      <c r="E799" s="624"/>
      <c r="F799" s="625"/>
      <c r="G799" s="815" t="s">
        <v>20</v>
      </c>
      <c r="H799" s="816"/>
      <c r="I799" s="816"/>
      <c r="J799" s="816"/>
      <c r="K799" s="816"/>
      <c r="L799" s="817"/>
      <c r="M799" s="818"/>
      <c r="N799" s="818"/>
      <c r="O799" s="818"/>
      <c r="P799" s="818"/>
      <c r="Q799" s="818"/>
      <c r="R799" s="818"/>
      <c r="S799" s="818"/>
      <c r="T799" s="818"/>
      <c r="U799" s="818"/>
      <c r="V799" s="818"/>
      <c r="W799" s="818"/>
      <c r="X799" s="819"/>
      <c r="Y799" s="820">
        <f>SUM(Y789:AB798)</f>
        <v>1274</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0.8</v>
      </c>
      <c r="AV799" s="821"/>
      <c r="AW799" s="821"/>
      <c r="AX799" s="823"/>
    </row>
    <row r="800" spans="1:51" ht="24.75" customHeight="1" x14ac:dyDescent="0.15">
      <c r="A800" s="623"/>
      <c r="B800" s="624"/>
      <c r="C800" s="624"/>
      <c r="D800" s="624"/>
      <c r="E800" s="624"/>
      <c r="F800" s="625"/>
      <c r="G800" s="587" t="s">
        <v>708</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709</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5"/>
      <c r="AY800">
        <f>COUNTA($G$802,$AC$802)</f>
        <v>2</v>
      </c>
    </row>
    <row r="801" spans="1:51" ht="24.75" customHeight="1" x14ac:dyDescent="0.15">
      <c r="A801" s="623"/>
      <c r="B801" s="624"/>
      <c r="C801" s="624"/>
      <c r="D801" s="624"/>
      <c r="E801" s="624"/>
      <c r="F801" s="625"/>
      <c r="G801" s="804"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2</v>
      </c>
    </row>
    <row r="802" spans="1:51" ht="24.75" customHeight="1" x14ac:dyDescent="0.15">
      <c r="A802" s="623"/>
      <c r="B802" s="624"/>
      <c r="C802" s="624"/>
      <c r="D802" s="624"/>
      <c r="E802" s="624"/>
      <c r="F802" s="625"/>
      <c r="G802" s="662" t="s">
        <v>703</v>
      </c>
      <c r="H802" s="663"/>
      <c r="I802" s="663"/>
      <c r="J802" s="663"/>
      <c r="K802" s="664"/>
      <c r="L802" s="656" t="s">
        <v>694</v>
      </c>
      <c r="M802" s="657"/>
      <c r="N802" s="657"/>
      <c r="O802" s="657"/>
      <c r="P802" s="657"/>
      <c r="Q802" s="657"/>
      <c r="R802" s="657"/>
      <c r="S802" s="657"/>
      <c r="T802" s="657"/>
      <c r="U802" s="657"/>
      <c r="V802" s="657"/>
      <c r="W802" s="657"/>
      <c r="X802" s="658"/>
      <c r="Y802" s="376">
        <v>76</v>
      </c>
      <c r="Z802" s="377"/>
      <c r="AA802" s="377"/>
      <c r="AB802" s="794"/>
      <c r="AC802" s="662" t="s">
        <v>703</v>
      </c>
      <c r="AD802" s="663"/>
      <c r="AE802" s="663"/>
      <c r="AF802" s="663"/>
      <c r="AG802" s="664"/>
      <c r="AH802" s="656" t="s">
        <v>694</v>
      </c>
      <c r="AI802" s="657"/>
      <c r="AJ802" s="657"/>
      <c r="AK802" s="657"/>
      <c r="AL802" s="657"/>
      <c r="AM802" s="657"/>
      <c r="AN802" s="657"/>
      <c r="AO802" s="657"/>
      <c r="AP802" s="657"/>
      <c r="AQ802" s="657"/>
      <c r="AR802" s="657"/>
      <c r="AS802" s="657"/>
      <c r="AT802" s="658"/>
      <c r="AU802" s="376">
        <v>150</v>
      </c>
      <c r="AV802" s="377"/>
      <c r="AW802" s="377"/>
      <c r="AX802" s="378"/>
      <c r="AY802">
        <f t="shared" ref="AY802:AY812" si="115">$AY$800</f>
        <v>2</v>
      </c>
    </row>
    <row r="803" spans="1:51" ht="24.75"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2</v>
      </c>
    </row>
    <row r="804" spans="1:51" ht="24.75"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2</v>
      </c>
    </row>
    <row r="805" spans="1:51" ht="24.75" customHeight="1" x14ac:dyDescent="0.15">
      <c r="A805" s="623"/>
      <c r="B805" s="624"/>
      <c r="C805" s="624"/>
      <c r="D805" s="624"/>
      <c r="E805" s="624"/>
      <c r="F805" s="625"/>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2</v>
      </c>
    </row>
    <row r="806" spans="1:51" ht="24.75" customHeight="1" x14ac:dyDescent="0.15">
      <c r="A806" s="623"/>
      <c r="B806" s="624"/>
      <c r="C806" s="624"/>
      <c r="D806" s="624"/>
      <c r="E806" s="624"/>
      <c r="F806" s="625"/>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2</v>
      </c>
    </row>
    <row r="807" spans="1:51" ht="24.75" customHeight="1" x14ac:dyDescent="0.15">
      <c r="A807" s="623"/>
      <c r="B807" s="624"/>
      <c r="C807" s="624"/>
      <c r="D807" s="624"/>
      <c r="E807" s="624"/>
      <c r="F807" s="625"/>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2</v>
      </c>
    </row>
    <row r="808" spans="1:51" ht="24.75"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2</v>
      </c>
    </row>
    <row r="809" spans="1:51" ht="24.75"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2</v>
      </c>
    </row>
    <row r="810" spans="1:51" ht="24.75"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2</v>
      </c>
    </row>
    <row r="811" spans="1:51" ht="24.75"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2</v>
      </c>
    </row>
    <row r="812" spans="1:51" ht="24.75" customHeight="1" thickBot="1" x14ac:dyDescent="0.2">
      <c r="A812" s="623"/>
      <c r="B812" s="624"/>
      <c r="C812" s="624"/>
      <c r="D812" s="624"/>
      <c r="E812" s="624"/>
      <c r="F812" s="625"/>
      <c r="G812" s="815" t="s">
        <v>20</v>
      </c>
      <c r="H812" s="816"/>
      <c r="I812" s="816"/>
      <c r="J812" s="816"/>
      <c r="K812" s="816"/>
      <c r="L812" s="817"/>
      <c r="M812" s="818"/>
      <c r="N812" s="818"/>
      <c r="O812" s="818"/>
      <c r="P812" s="818"/>
      <c r="Q812" s="818"/>
      <c r="R812" s="818"/>
      <c r="S812" s="818"/>
      <c r="T812" s="818"/>
      <c r="U812" s="818"/>
      <c r="V812" s="818"/>
      <c r="W812" s="818"/>
      <c r="X812" s="819"/>
      <c r="Y812" s="820">
        <f>SUM(Y802:AB811)</f>
        <v>76</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150</v>
      </c>
      <c r="AV812" s="821"/>
      <c r="AW812" s="821"/>
      <c r="AX812" s="823"/>
      <c r="AY812">
        <f t="shared" si="115"/>
        <v>2</v>
      </c>
    </row>
    <row r="813" spans="1:51" ht="24.75" customHeight="1" x14ac:dyDescent="0.15">
      <c r="A813" s="623"/>
      <c r="B813" s="624"/>
      <c r="C813" s="624"/>
      <c r="D813" s="624"/>
      <c r="E813" s="624"/>
      <c r="F813" s="625"/>
      <c r="G813" s="587" t="s">
        <v>710</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241</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5"/>
      <c r="AY813">
        <f>COUNTA($G$815,$AC$815)</f>
        <v>2</v>
      </c>
    </row>
    <row r="814" spans="1:51" ht="24.75" customHeight="1" x14ac:dyDescent="0.15">
      <c r="A814" s="623"/>
      <c r="B814" s="624"/>
      <c r="C814" s="624"/>
      <c r="D814" s="624"/>
      <c r="E814" s="624"/>
      <c r="F814" s="625"/>
      <c r="G814" s="804"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2</v>
      </c>
    </row>
    <row r="815" spans="1:51" ht="24.75" customHeight="1" x14ac:dyDescent="0.15">
      <c r="A815" s="623"/>
      <c r="B815" s="624"/>
      <c r="C815" s="624"/>
      <c r="D815" s="624"/>
      <c r="E815" s="624"/>
      <c r="F815" s="625"/>
      <c r="G815" s="662" t="s">
        <v>703</v>
      </c>
      <c r="H815" s="663"/>
      <c r="I815" s="663"/>
      <c r="J815" s="663"/>
      <c r="K815" s="664"/>
      <c r="L815" s="656" t="s">
        <v>694</v>
      </c>
      <c r="M815" s="657"/>
      <c r="N815" s="657"/>
      <c r="O815" s="657"/>
      <c r="P815" s="657"/>
      <c r="Q815" s="657"/>
      <c r="R815" s="657"/>
      <c r="S815" s="657"/>
      <c r="T815" s="657"/>
      <c r="U815" s="657"/>
      <c r="V815" s="657"/>
      <c r="W815" s="657"/>
      <c r="X815" s="658"/>
      <c r="Y815" s="376">
        <v>3352</v>
      </c>
      <c r="Z815" s="377"/>
      <c r="AA815" s="377"/>
      <c r="AB815" s="794"/>
      <c r="AC815" s="662" t="s">
        <v>793</v>
      </c>
      <c r="AD815" s="663"/>
      <c r="AE815" s="663"/>
      <c r="AF815" s="663"/>
      <c r="AG815" s="664"/>
      <c r="AH815" s="656" t="s">
        <v>793</v>
      </c>
      <c r="AI815" s="657"/>
      <c r="AJ815" s="657"/>
      <c r="AK815" s="657"/>
      <c r="AL815" s="657"/>
      <c r="AM815" s="657"/>
      <c r="AN815" s="657"/>
      <c r="AO815" s="657"/>
      <c r="AP815" s="657"/>
      <c r="AQ815" s="657"/>
      <c r="AR815" s="657"/>
      <c r="AS815" s="657"/>
      <c r="AT815" s="658"/>
      <c r="AU815" s="376" t="s">
        <v>793</v>
      </c>
      <c r="AV815" s="377"/>
      <c r="AW815" s="377"/>
      <c r="AX815" s="378"/>
      <c r="AY815">
        <f t="shared" ref="AY815:AY825" si="116">$AY$813</f>
        <v>2</v>
      </c>
    </row>
    <row r="816" spans="1:51" ht="24.75"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2</v>
      </c>
    </row>
    <row r="817" spans="1:51" ht="24.75"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2</v>
      </c>
    </row>
    <row r="818" spans="1:51" ht="24.75" customHeight="1" x14ac:dyDescent="0.15">
      <c r="A818" s="623"/>
      <c r="B818" s="624"/>
      <c r="C818" s="624"/>
      <c r="D818" s="624"/>
      <c r="E818" s="624"/>
      <c r="F818" s="625"/>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2</v>
      </c>
    </row>
    <row r="819" spans="1:51" ht="24.75" customHeight="1" x14ac:dyDescent="0.15">
      <c r="A819" s="623"/>
      <c r="B819" s="624"/>
      <c r="C819" s="624"/>
      <c r="D819" s="624"/>
      <c r="E819" s="624"/>
      <c r="F819" s="625"/>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2</v>
      </c>
    </row>
    <row r="820" spans="1:51" ht="24.75" customHeight="1" x14ac:dyDescent="0.15">
      <c r="A820" s="623"/>
      <c r="B820" s="624"/>
      <c r="C820" s="624"/>
      <c r="D820" s="624"/>
      <c r="E820" s="624"/>
      <c r="F820" s="625"/>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2</v>
      </c>
    </row>
    <row r="821" spans="1:51" ht="24.75"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2</v>
      </c>
    </row>
    <row r="822" spans="1:51" ht="24.75"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2</v>
      </c>
    </row>
    <row r="823" spans="1:51" ht="24.75"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2</v>
      </c>
    </row>
    <row r="824" spans="1:51" ht="24.75"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2</v>
      </c>
    </row>
    <row r="825" spans="1:51" ht="24.75" customHeight="1" x14ac:dyDescent="0.15">
      <c r="A825" s="623"/>
      <c r="B825" s="624"/>
      <c r="C825" s="624"/>
      <c r="D825" s="624"/>
      <c r="E825" s="624"/>
      <c r="F825" s="625"/>
      <c r="G825" s="815" t="s">
        <v>20</v>
      </c>
      <c r="H825" s="816"/>
      <c r="I825" s="816"/>
      <c r="J825" s="816"/>
      <c r="K825" s="816"/>
      <c r="L825" s="817"/>
      <c r="M825" s="818"/>
      <c r="N825" s="818"/>
      <c r="O825" s="818"/>
      <c r="P825" s="818"/>
      <c r="Q825" s="818"/>
      <c r="R825" s="818"/>
      <c r="S825" s="818"/>
      <c r="T825" s="818"/>
      <c r="U825" s="818"/>
      <c r="V825" s="818"/>
      <c r="W825" s="818"/>
      <c r="X825" s="819"/>
      <c r="Y825" s="820">
        <f>SUM(Y815:AB824)</f>
        <v>3352</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2</v>
      </c>
    </row>
    <row r="826" spans="1:51" ht="24.75" hidden="1" customHeight="1" x14ac:dyDescent="0.15">
      <c r="A826" s="623"/>
      <c r="B826" s="624"/>
      <c r="C826" s="624"/>
      <c r="D826" s="624"/>
      <c r="E826" s="624"/>
      <c r="F826" s="625"/>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5"/>
      <c r="AY826">
        <f>COUNTA($G$828,$AC$828)</f>
        <v>0</v>
      </c>
    </row>
    <row r="827" spans="1:51" ht="24.75" hidden="1" customHeight="1" x14ac:dyDescent="0.15">
      <c r="A827" s="623"/>
      <c r="B827" s="624"/>
      <c r="C827" s="624"/>
      <c r="D827" s="624"/>
      <c r="E827" s="624"/>
      <c r="F827" s="625"/>
      <c r="G827" s="804"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6"/>
      <c r="Z828" s="377"/>
      <c r="AA828" s="377"/>
      <c r="AB828" s="794"/>
      <c r="AC828" s="662"/>
      <c r="AD828" s="663"/>
      <c r="AE828" s="663"/>
      <c r="AF828" s="663"/>
      <c r="AG828" s="664"/>
      <c r="AH828" s="656"/>
      <c r="AI828" s="657"/>
      <c r="AJ828" s="657"/>
      <c r="AK828" s="657"/>
      <c r="AL828" s="657"/>
      <c r="AM828" s="657"/>
      <c r="AN828" s="657"/>
      <c r="AO828" s="657"/>
      <c r="AP828" s="657"/>
      <c r="AQ828" s="657"/>
      <c r="AR828" s="657"/>
      <c r="AS828" s="657"/>
      <c r="AT828" s="658"/>
      <c r="AU828" s="376"/>
      <c r="AV828" s="377"/>
      <c r="AW828" s="377"/>
      <c r="AX828" s="378"/>
      <c r="AY828">
        <f t="shared" ref="AY828:AY838" si="117">$AY$826</f>
        <v>0</v>
      </c>
    </row>
    <row r="829" spans="1:51"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x14ac:dyDescent="0.15">
      <c r="A831" s="623"/>
      <c r="B831" s="624"/>
      <c r="C831" s="624"/>
      <c r="D831" s="624"/>
      <c r="E831" s="624"/>
      <c r="F831" s="625"/>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x14ac:dyDescent="0.15">
      <c r="A832" s="623"/>
      <c r="B832" s="624"/>
      <c r="C832" s="624"/>
      <c r="D832" s="624"/>
      <c r="E832" s="624"/>
      <c r="F832" s="625"/>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x14ac:dyDescent="0.15">
      <c r="A833" s="623"/>
      <c r="B833" s="624"/>
      <c r="C833" s="624"/>
      <c r="D833" s="624"/>
      <c r="E833" s="624"/>
      <c r="F833" s="625"/>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x14ac:dyDescent="0.15">
      <c r="A834" s="623"/>
      <c r="B834" s="624"/>
      <c r="C834" s="624"/>
      <c r="D834" s="624"/>
      <c r="E834" s="624"/>
      <c r="F834" s="625"/>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x14ac:dyDescent="0.15">
      <c r="A835" s="623"/>
      <c r="B835" s="624"/>
      <c r="C835" s="624"/>
      <c r="D835" s="624"/>
      <c r="E835" s="624"/>
      <c r="F835" s="625"/>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x14ac:dyDescent="0.15">
      <c r="A836" s="623"/>
      <c r="B836" s="624"/>
      <c r="C836" s="624"/>
      <c r="D836" s="624"/>
      <c r="E836" s="624"/>
      <c r="F836" s="625"/>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x14ac:dyDescent="0.15">
      <c r="A837" s="623"/>
      <c r="B837" s="624"/>
      <c r="C837" s="624"/>
      <c r="D837" s="624"/>
      <c r="E837" s="624"/>
      <c r="F837" s="625"/>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x14ac:dyDescent="0.15">
      <c r="A838" s="623"/>
      <c r="B838" s="624"/>
      <c r="C838" s="624"/>
      <c r="D838" s="624"/>
      <c r="E838" s="624"/>
      <c r="F838" s="62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64">
        <v>1</v>
      </c>
      <c r="B845" s="364">
        <v>1</v>
      </c>
      <c r="C845" s="343" t="s">
        <v>714</v>
      </c>
      <c r="D845" s="328"/>
      <c r="E845" s="328"/>
      <c r="F845" s="328"/>
      <c r="G845" s="328"/>
      <c r="H845" s="328"/>
      <c r="I845" s="328"/>
      <c r="J845" s="329">
        <v>4010601031604</v>
      </c>
      <c r="K845" s="330"/>
      <c r="L845" s="330"/>
      <c r="M845" s="330"/>
      <c r="N845" s="330"/>
      <c r="O845" s="330"/>
      <c r="P845" s="344" t="s">
        <v>715</v>
      </c>
      <c r="Q845" s="331"/>
      <c r="R845" s="331"/>
      <c r="S845" s="331"/>
      <c r="T845" s="331"/>
      <c r="U845" s="331"/>
      <c r="V845" s="331"/>
      <c r="W845" s="331"/>
      <c r="X845" s="331"/>
      <c r="Y845" s="332">
        <v>1274</v>
      </c>
      <c r="Z845" s="333"/>
      <c r="AA845" s="333"/>
      <c r="AB845" s="334"/>
      <c r="AC845" s="335" t="s">
        <v>292</v>
      </c>
      <c r="AD845" s="336"/>
      <c r="AE845" s="336"/>
      <c r="AF845" s="336"/>
      <c r="AG845" s="336"/>
      <c r="AH845" s="351" t="s">
        <v>716</v>
      </c>
      <c r="AI845" s="352"/>
      <c r="AJ845" s="352"/>
      <c r="AK845" s="352"/>
      <c r="AL845" s="339">
        <v>98.7</v>
      </c>
      <c r="AM845" s="340"/>
      <c r="AN845" s="340"/>
      <c r="AO845" s="341"/>
      <c r="AP845" s="342" t="s">
        <v>690</v>
      </c>
      <c r="AQ845" s="342"/>
      <c r="AR845" s="342"/>
      <c r="AS845" s="342"/>
      <c r="AT845" s="342"/>
      <c r="AU845" s="342"/>
      <c r="AV845" s="342"/>
      <c r="AW845" s="342"/>
      <c r="AX845" s="342"/>
    </row>
    <row r="846" spans="1:51" ht="45" customHeight="1" x14ac:dyDescent="0.15">
      <c r="A846" s="364">
        <v>2</v>
      </c>
      <c r="B846" s="364">
        <v>1</v>
      </c>
      <c r="C846" s="343" t="s">
        <v>717</v>
      </c>
      <c r="D846" s="328"/>
      <c r="E846" s="328"/>
      <c r="F846" s="328"/>
      <c r="G846" s="328"/>
      <c r="H846" s="328"/>
      <c r="I846" s="328"/>
      <c r="J846" s="329">
        <v>7010401093230</v>
      </c>
      <c r="K846" s="330"/>
      <c r="L846" s="330"/>
      <c r="M846" s="330"/>
      <c r="N846" s="330"/>
      <c r="O846" s="330"/>
      <c r="P846" s="344" t="s">
        <v>718</v>
      </c>
      <c r="Q846" s="331"/>
      <c r="R846" s="331"/>
      <c r="S846" s="331"/>
      <c r="T846" s="331"/>
      <c r="U846" s="331"/>
      <c r="V846" s="331"/>
      <c r="W846" s="331"/>
      <c r="X846" s="331"/>
      <c r="Y846" s="332">
        <v>1022</v>
      </c>
      <c r="Z846" s="333"/>
      <c r="AA846" s="333"/>
      <c r="AB846" s="334"/>
      <c r="AC846" s="335" t="s">
        <v>292</v>
      </c>
      <c r="AD846" s="336"/>
      <c r="AE846" s="336"/>
      <c r="AF846" s="336"/>
      <c r="AG846" s="336"/>
      <c r="AH846" s="351" t="s">
        <v>716</v>
      </c>
      <c r="AI846" s="352"/>
      <c r="AJ846" s="352"/>
      <c r="AK846" s="352"/>
      <c r="AL846" s="339">
        <v>99.9</v>
      </c>
      <c r="AM846" s="340"/>
      <c r="AN846" s="340"/>
      <c r="AO846" s="341"/>
      <c r="AP846" s="342" t="s">
        <v>690</v>
      </c>
      <c r="AQ846" s="342"/>
      <c r="AR846" s="342"/>
      <c r="AS846" s="342"/>
      <c r="AT846" s="342"/>
      <c r="AU846" s="342"/>
      <c r="AV846" s="342"/>
      <c r="AW846" s="342"/>
      <c r="AX846" s="342"/>
      <c r="AY846">
        <f>COUNTA($C$846)</f>
        <v>1</v>
      </c>
    </row>
    <row r="847" spans="1:51" ht="45" customHeight="1" x14ac:dyDescent="0.15">
      <c r="A847" s="364">
        <v>3</v>
      </c>
      <c r="B847" s="364">
        <v>1</v>
      </c>
      <c r="C847" s="343" t="s">
        <v>719</v>
      </c>
      <c r="D847" s="328"/>
      <c r="E847" s="328"/>
      <c r="F847" s="328"/>
      <c r="G847" s="328"/>
      <c r="H847" s="328"/>
      <c r="I847" s="328"/>
      <c r="J847" s="329">
        <v>1140001005719</v>
      </c>
      <c r="K847" s="330"/>
      <c r="L847" s="330"/>
      <c r="M847" s="330"/>
      <c r="N847" s="330"/>
      <c r="O847" s="330"/>
      <c r="P847" s="344" t="s">
        <v>720</v>
      </c>
      <c r="Q847" s="331"/>
      <c r="R847" s="331"/>
      <c r="S847" s="331"/>
      <c r="T847" s="331"/>
      <c r="U847" s="331"/>
      <c r="V847" s="331"/>
      <c r="W847" s="331"/>
      <c r="X847" s="331"/>
      <c r="Y847" s="332">
        <v>682</v>
      </c>
      <c r="Z847" s="333"/>
      <c r="AA847" s="333"/>
      <c r="AB847" s="334"/>
      <c r="AC847" s="335" t="s">
        <v>292</v>
      </c>
      <c r="AD847" s="336"/>
      <c r="AE847" s="336"/>
      <c r="AF847" s="336"/>
      <c r="AG847" s="336"/>
      <c r="AH847" s="337" t="s">
        <v>716</v>
      </c>
      <c r="AI847" s="338"/>
      <c r="AJ847" s="338"/>
      <c r="AK847" s="338"/>
      <c r="AL847" s="339">
        <v>99.9</v>
      </c>
      <c r="AM847" s="340"/>
      <c r="AN847" s="340"/>
      <c r="AO847" s="341"/>
      <c r="AP847" s="342" t="s">
        <v>690</v>
      </c>
      <c r="AQ847" s="342"/>
      <c r="AR847" s="342"/>
      <c r="AS847" s="342"/>
      <c r="AT847" s="342"/>
      <c r="AU847" s="342"/>
      <c r="AV847" s="342"/>
      <c r="AW847" s="342"/>
      <c r="AX847" s="342"/>
      <c r="AY847">
        <f>COUNTA($C$847)</f>
        <v>1</v>
      </c>
    </row>
    <row r="848" spans="1:51" ht="45" customHeight="1" x14ac:dyDescent="0.15">
      <c r="A848" s="364">
        <v>4</v>
      </c>
      <c r="B848" s="364">
        <v>1</v>
      </c>
      <c r="C848" s="343" t="s">
        <v>721</v>
      </c>
      <c r="D848" s="328"/>
      <c r="E848" s="328"/>
      <c r="F848" s="328"/>
      <c r="G848" s="328"/>
      <c r="H848" s="328"/>
      <c r="I848" s="328"/>
      <c r="J848" s="329">
        <v>6010001018290</v>
      </c>
      <c r="K848" s="330"/>
      <c r="L848" s="330"/>
      <c r="M848" s="330"/>
      <c r="N848" s="330"/>
      <c r="O848" s="330"/>
      <c r="P848" s="344" t="s">
        <v>722</v>
      </c>
      <c r="Q848" s="331"/>
      <c r="R848" s="331"/>
      <c r="S848" s="331"/>
      <c r="T848" s="331"/>
      <c r="U848" s="331"/>
      <c r="V848" s="331"/>
      <c r="W848" s="331"/>
      <c r="X848" s="331"/>
      <c r="Y848" s="332">
        <v>227</v>
      </c>
      <c r="Z848" s="333"/>
      <c r="AA848" s="333"/>
      <c r="AB848" s="334"/>
      <c r="AC848" s="335" t="s">
        <v>292</v>
      </c>
      <c r="AD848" s="336"/>
      <c r="AE848" s="336"/>
      <c r="AF848" s="336"/>
      <c r="AG848" s="336"/>
      <c r="AH848" s="337" t="s">
        <v>716</v>
      </c>
      <c r="AI848" s="338"/>
      <c r="AJ848" s="338"/>
      <c r="AK848" s="338"/>
      <c r="AL848" s="339">
        <v>99.9</v>
      </c>
      <c r="AM848" s="340"/>
      <c r="AN848" s="340"/>
      <c r="AO848" s="341"/>
      <c r="AP848" s="342" t="s">
        <v>690</v>
      </c>
      <c r="AQ848" s="342"/>
      <c r="AR848" s="342"/>
      <c r="AS848" s="342"/>
      <c r="AT848" s="342"/>
      <c r="AU848" s="342"/>
      <c r="AV848" s="342"/>
      <c r="AW848" s="342"/>
      <c r="AX848" s="342"/>
      <c r="AY848">
        <f>COUNTA($C$848)</f>
        <v>1</v>
      </c>
    </row>
    <row r="849" spans="1:51" ht="45" customHeight="1" x14ac:dyDescent="0.15">
      <c r="A849" s="364">
        <v>5</v>
      </c>
      <c r="B849" s="364">
        <v>1</v>
      </c>
      <c r="C849" s="343" t="s">
        <v>723</v>
      </c>
      <c r="D849" s="328"/>
      <c r="E849" s="328"/>
      <c r="F849" s="328"/>
      <c r="G849" s="328"/>
      <c r="H849" s="328"/>
      <c r="I849" s="328"/>
      <c r="J849" s="329">
        <v>4140001049416</v>
      </c>
      <c r="K849" s="330"/>
      <c r="L849" s="330"/>
      <c r="M849" s="330"/>
      <c r="N849" s="330"/>
      <c r="O849" s="330"/>
      <c r="P849" s="344" t="s">
        <v>724</v>
      </c>
      <c r="Q849" s="331"/>
      <c r="R849" s="331"/>
      <c r="S849" s="331"/>
      <c r="T849" s="331"/>
      <c r="U849" s="331"/>
      <c r="V849" s="331"/>
      <c r="W849" s="331"/>
      <c r="X849" s="331"/>
      <c r="Y849" s="332">
        <v>59</v>
      </c>
      <c r="Z849" s="333"/>
      <c r="AA849" s="333"/>
      <c r="AB849" s="334"/>
      <c r="AC849" s="335" t="s">
        <v>292</v>
      </c>
      <c r="AD849" s="336"/>
      <c r="AE849" s="336"/>
      <c r="AF849" s="336"/>
      <c r="AG849" s="336"/>
      <c r="AH849" s="337" t="s">
        <v>716</v>
      </c>
      <c r="AI849" s="338"/>
      <c r="AJ849" s="338"/>
      <c r="AK849" s="338"/>
      <c r="AL849" s="339">
        <v>100</v>
      </c>
      <c r="AM849" s="340"/>
      <c r="AN849" s="340"/>
      <c r="AO849" s="341"/>
      <c r="AP849" s="342" t="s">
        <v>690</v>
      </c>
      <c r="AQ849" s="342"/>
      <c r="AR849" s="342"/>
      <c r="AS849" s="342"/>
      <c r="AT849" s="342"/>
      <c r="AU849" s="342"/>
      <c r="AV849" s="342"/>
      <c r="AW849" s="342"/>
      <c r="AX849" s="342"/>
      <c r="AY849">
        <f>COUNTA($C$849)</f>
        <v>1</v>
      </c>
    </row>
    <row r="850" spans="1:51" ht="45" customHeight="1" x14ac:dyDescent="0.15">
      <c r="A850" s="364">
        <v>6</v>
      </c>
      <c r="B850" s="364">
        <v>1</v>
      </c>
      <c r="C850" s="343" t="s">
        <v>725</v>
      </c>
      <c r="D850" s="328"/>
      <c r="E850" s="328"/>
      <c r="F850" s="328"/>
      <c r="G850" s="328"/>
      <c r="H850" s="328"/>
      <c r="I850" s="328"/>
      <c r="J850" s="329">
        <v>6130001021068</v>
      </c>
      <c r="K850" s="330"/>
      <c r="L850" s="330"/>
      <c r="M850" s="330"/>
      <c r="N850" s="330"/>
      <c r="O850" s="330"/>
      <c r="P850" s="344" t="s">
        <v>726</v>
      </c>
      <c r="Q850" s="331"/>
      <c r="R850" s="331"/>
      <c r="S850" s="331"/>
      <c r="T850" s="331"/>
      <c r="U850" s="331"/>
      <c r="V850" s="331"/>
      <c r="W850" s="331"/>
      <c r="X850" s="331"/>
      <c r="Y850" s="332">
        <v>47</v>
      </c>
      <c r="Z850" s="333"/>
      <c r="AA850" s="333"/>
      <c r="AB850" s="334"/>
      <c r="AC850" s="335" t="s">
        <v>292</v>
      </c>
      <c r="AD850" s="336"/>
      <c r="AE850" s="336"/>
      <c r="AF850" s="336"/>
      <c r="AG850" s="336"/>
      <c r="AH850" s="337" t="s">
        <v>716</v>
      </c>
      <c r="AI850" s="338"/>
      <c r="AJ850" s="338"/>
      <c r="AK850" s="338"/>
      <c r="AL850" s="339">
        <v>99.9</v>
      </c>
      <c r="AM850" s="340"/>
      <c r="AN850" s="340"/>
      <c r="AO850" s="341"/>
      <c r="AP850" s="342" t="s">
        <v>690</v>
      </c>
      <c r="AQ850" s="342"/>
      <c r="AR850" s="342"/>
      <c r="AS850" s="342"/>
      <c r="AT850" s="342"/>
      <c r="AU850" s="342"/>
      <c r="AV850" s="342"/>
      <c r="AW850" s="342"/>
      <c r="AX850" s="342"/>
      <c r="AY850">
        <f>COUNTA($C$850)</f>
        <v>1</v>
      </c>
    </row>
    <row r="851" spans="1:51" ht="60" customHeight="1" x14ac:dyDescent="0.15">
      <c r="A851" s="364">
        <v>7</v>
      </c>
      <c r="B851" s="364">
        <v>1</v>
      </c>
      <c r="C851" s="343" t="s">
        <v>727</v>
      </c>
      <c r="D851" s="328"/>
      <c r="E851" s="328"/>
      <c r="F851" s="328"/>
      <c r="G851" s="328"/>
      <c r="H851" s="328"/>
      <c r="I851" s="328"/>
      <c r="J851" s="329">
        <v>6012401012609</v>
      </c>
      <c r="K851" s="330"/>
      <c r="L851" s="330"/>
      <c r="M851" s="330"/>
      <c r="N851" s="330"/>
      <c r="O851" s="330"/>
      <c r="P851" s="344" t="s">
        <v>728</v>
      </c>
      <c r="Q851" s="331"/>
      <c r="R851" s="331"/>
      <c r="S851" s="331"/>
      <c r="T851" s="331"/>
      <c r="U851" s="331"/>
      <c r="V851" s="331"/>
      <c r="W851" s="331"/>
      <c r="X851" s="331"/>
      <c r="Y851" s="332">
        <v>46</v>
      </c>
      <c r="Z851" s="333"/>
      <c r="AA851" s="333"/>
      <c r="AB851" s="334"/>
      <c r="AC851" s="335" t="s">
        <v>292</v>
      </c>
      <c r="AD851" s="336"/>
      <c r="AE851" s="336"/>
      <c r="AF851" s="336"/>
      <c r="AG851" s="336"/>
      <c r="AH851" s="337" t="s">
        <v>716</v>
      </c>
      <c r="AI851" s="338"/>
      <c r="AJ851" s="338"/>
      <c r="AK851" s="338"/>
      <c r="AL851" s="339">
        <v>99.7</v>
      </c>
      <c r="AM851" s="340"/>
      <c r="AN851" s="340"/>
      <c r="AO851" s="341"/>
      <c r="AP851" s="342" t="s">
        <v>690</v>
      </c>
      <c r="AQ851" s="342"/>
      <c r="AR851" s="342"/>
      <c r="AS851" s="342"/>
      <c r="AT851" s="342"/>
      <c r="AU851" s="342"/>
      <c r="AV851" s="342"/>
      <c r="AW851" s="342"/>
      <c r="AX851" s="342"/>
      <c r="AY851">
        <f>COUNTA($C$851)</f>
        <v>1</v>
      </c>
    </row>
    <row r="852" spans="1:51" ht="43.5" customHeight="1" x14ac:dyDescent="0.15">
      <c r="A852" s="364">
        <v>8</v>
      </c>
      <c r="B852" s="364">
        <v>1</v>
      </c>
      <c r="C852" s="343" t="s">
        <v>789</v>
      </c>
      <c r="D852" s="328"/>
      <c r="E852" s="328"/>
      <c r="F852" s="328"/>
      <c r="G852" s="328"/>
      <c r="H852" s="328"/>
      <c r="I852" s="328"/>
      <c r="J852" s="329">
        <v>2010401054443</v>
      </c>
      <c r="K852" s="330"/>
      <c r="L852" s="330"/>
      <c r="M852" s="330"/>
      <c r="N852" s="330"/>
      <c r="O852" s="330"/>
      <c r="P852" s="344" t="s">
        <v>729</v>
      </c>
      <c r="Q852" s="331"/>
      <c r="R852" s="331"/>
      <c r="S852" s="331"/>
      <c r="T852" s="331"/>
      <c r="U852" s="331"/>
      <c r="V852" s="331"/>
      <c r="W852" s="331"/>
      <c r="X852" s="331"/>
      <c r="Y852" s="332">
        <v>36</v>
      </c>
      <c r="Z852" s="333"/>
      <c r="AA852" s="333"/>
      <c r="AB852" s="334"/>
      <c r="AC852" s="335" t="s">
        <v>292</v>
      </c>
      <c r="AD852" s="336"/>
      <c r="AE852" s="336"/>
      <c r="AF852" s="336"/>
      <c r="AG852" s="336"/>
      <c r="AH852" s="337" t="s">
        <v>716</v>
      </c>
      <c r="AI852" s="338"/>
      <c r="AJ852" s="338"/>
      <c r="AK852" s="338"/>
      <c r="AL852" s="339">
        <v>99.5</v>
      </c>
      <c r="AM852" s="340"/>
      <c r="AN852" s="340"/>
      <c r="AO852" s="341"/>
      <c r="AP852" s="342" t="s">
        <v>690</v>
      </c>
      <c r="AQ852" s="342"/>
      <c r="AR852" s="342"/>
      <c r="AS852" s="342"/>
      <c r="AT852" s="342"/>
      <c r="AU852" s="342"/>
      <c r="AV852" s="342"/>
      <c r="AW852" s="342"/>
      <c r="AX852" s="342"/>
      <c r="AY852">
        <f>COUNTA($C$852)</f>
        <v>1</v>
      </c>
    </row>
    <row r="853" spans="1:51" ht="41.25" customHeight="1" x14ac:dyDescent="0.15">
      <c r="A853" s="364">
        <v>9</v>
      </c>
      <c r="B853" s="364">
        <v>1</v>
      </c>
      <c r="C853" s="343" t="s">
        <v>730</v>
      </c>
      <c r="D853" s="328"/>
      <c r="E853" s="328"/>
      <c r="F853" s="328"/>
      <c r="G853" s="328"/>
      <c r="H853" s="328"/>
      <c r="I853" s="328"/>
      <c r="J853" s="329">
        <v>6010901021583</v>
      </c>
      <c r="K853" s="330"/>
      <c r="L853" s="330"/>
      <c r="M853" s="330"/>
      <c r="N853" s="330"/>
      <c r="O853" s="330"/>
      <c r="P853" s="344" t="s">
        <v>731</v>
      </c>
      <c r="Q853" s="331"/>
      <c r="R853" s="331"/>
      <c r="S853" s="331"/>
      <c r="T853" s="331"/>
      <c r="U853" s="331"/>
      <c r="V853" s="331"/>
      <c r="W853" s="331"/>
      <c r="X853" s="331"/>
      <c r="Y853" s="332">
        <v>33</v>
      </c>
      <c r="Z853" s="333"/>
      <c r="AA853" s="333"/>
      <c r="AB853" s="334"/>
      <c r="AC853" s="335" t="s">
        <v>292</v>
      </c>
      <c r="AD853" s="336"/>
      <c r="AE853" s="336"/>
      <c r="AF853" s="336"/>
      <c r="AG853" s="336"/>
      <c r="AH853" s="337" t="s">
        <v>716</v>
      </c>
      <c r="AI853" s="338"/>
      <c r="AJ853" s="338"/>
      <c r="AK853" s="338"/>
      <c r="AL853" s="339">
        <v>100</v>
      </c>
      <c r="AM853" s="340"/>
      <c r="AN853" s="340"/>
      <c r="AO853" s="341"/>
      <c r="AP853" s="342" t="s">
        <v>690</v>
      </c>
      <c r="AQ853" s="342"/>
      <c r="AR853" s="342"/>
      <c r="AS853" s="342"/>
      <c r="AT853" s="342"/>
      <c r="AU853" s="342"/>
      <c r="AV853" s="342"/>
      <c r="AW853" s="342"/>
      <c r="AX853" s="342"/>
      <c r="AY853">
        <f>COUNTA($C$853)</f>
        <v>1</v>
      </c>
    </row>
    <row r="854" spans="1:51" ht="45" customHeight="1" x14ac:dyDescent="0.15">
      <c r="A854" s="364">
        <v>10</v>
      </c>
      <c r="B854" s="364">
        <v>1</v>
      </c>
      <c r="C854" s="343" t="s">
        <v>732</v>
      </c>
      <c r="D854" s="328"/>
      <c r="E854" s="328"/>
      <c r="F854" s="328"/>
      <c r="G854" s="328"/>
      <c r="H854" s="328"/>
      <c r="I854" s="328"/>
      <c r="J854" s="329">
        <v>7010401062557</v>
      </c>
      <c r="K854" s="330"/>
      <c r="L854" s="330"/>
      <c r="M854" s="330"/>
      <c r="N854" s="330"/>
      <c r="O854" s="330"/>
      <c r="P854" s="344" t="s">
        <v>733</v>
      </c>
      <c r="Q854" s="331"/>
      <c r="R854" s="331"/>
      <c r="S854" s="331"/>
      <c r="T854" s="331"/>
      <c r="U854" s="331"/>
      <c r="V854" s="331"/>
      <c r="W854" s="331"/>
      <c r="X854" s="331"/>
      <c r="Y854" s="332">
        <v>33</v>
      </c>
      <c r="Z854" s="333"/>
      <c r="AA854" s="333"/>
      <c r="AB854" s="334"/>
      <c r="AC854" s="335" t="s">
        <v>292</v>
      </c>
      <c r="AD854" s="336"/>
      <c r="AE854" s="336"/>
      <c r="AF854" s="336"/>
      <c r="AG854" s="336"/>
      <c r="AH854" s="337" t="s">
        <v>716</v>
      </c>
      <c r="AI854" s="338"/>
      <c r="AJ854" s="338"/>
      <c r="AK854" s="338"/>
      <c r="AL854" s="339">
        <v>99.8</v>
      </c>
      <c r="AM854" s="340"/>
      <c r="AN854" s="340"/>
      <c r="AO854" s="341"/>
      <c r="AP854" s="342" t="s">
        <v>690</v>
      </c>
      <c r="AQ854" s="342"/>
      <c r="AR854" s="342"/>
      <c r="AS854" s="342"/>
      <c r="AT854" s="342"/>
      <c r="AU854" s="342"/>
      <c r="AV854" s="342"/>
      <c r="AW854" s="342"/>
      <c r="AX854" s="342"/>
      <c r="AY854">
        <f>COUNTA($C$854)</f>
        <v>1</v>
      </c>
    </row>
    <row r="855" spans="1:51" ht="45" hidden="1" customHeight="1" x14ac:dyDescent="0.15">
      <c r="A855" s="364">
        <v>11</v>
      </c>
      <c r="B855" s="364">
        <v>1</v>
      </c>
      <c r="C855" s="343"/>
      <c r="D855" s="328"/>
      <c r="E855" s="328"/>
      <c r="F855" s="328"/>
      <c r="G855" s="328"/>
      <c r="H855" s="328"/>
      <c r="I855" s="328"/>
      <c r="J855" s="329"/>
      <c r="K855" s="330"/>
      <c r="L855" s="330"/>
      <c r="M855" s="330"/>
      <c r="N855" s="330"/>
      <c r="O855" s="330"/>
      <c r="P855" s="344"/>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45" hidden="1" customHeight="1" x14ac:dyDescent="0.15">
      <c r="A856" s="364">
        <v>12</v>
      </c>
      <c r="B856" s="364">
        <v>1</v>
      </c>
      <c r="C856" s="343"/>
      <c r="D856" s="328"/>
      <c r="E856" s="328"/>
      <c r="F856" s="328"/>
      <c r="G856" s="328"/>
      <c r="H856" s="328"/>
      <c r="I856" s="328"/>
      <c r="J856" s="329"/>
      <c r="K856" s="330"/>
      <c r="L856" s="330"/>
      <c r="M856" s="330"/>
      <c r="N856" s="330"/>
      <c r="O856" s="330"/>
      <c r="P856" s="344"/>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4">
        <v>13</v>
      </c>
      <c r="B857" s="364">
        <v>1</v>
      </c>
      <c r="C857" s="343"/>
      <c r="D857" s="328"/>
      <c r="E857" s="328"/>
      <c r="F857" s="328"/>
      <c r="G857" s="328"/>
      <c r="H857" s="328"/>
      <c r="I857" s="328"/>
      <c r="J857" s="329"/>
      <c r="K857" s="330"/>
      <c r="L857" s="330"/>
      <c r="M857" s="330"/>
      <c r="N857" s="330"/>
      <c r="O857" s="330"/>
      <c r="P857" s="344"/>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4">
        <v>14</v>
      </c>
      <c r="B858" s="364">
        <v>1</v>
      </c>
      <c r="C858" s="343"/>
      <c r="D858" s="328"/>
      <c r="E858" s="328"/>
      <c r="F858" s="328"/>
      <c r="G858" s="328"/>
      <c r="H858" s="328"/>
      <c r="I858" s="328"/>
      <c r="J858" s="329"/>
      <c r="K858" s="330"/>
      <c r="L858" s="330"/>
      <c r="M858" s="330"/>
      <c r="N858" s="330"/>
      <c r="O858" s="330"/>
      <c r="P858" s="344"/>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4">
        <v>15</v>
      </c>
      <c r="B859" s="364">
        <v>1</v>
      </c>
      <c r="C859" s="343"/>
      <c r="D859" s="328"/>
      <c r="E859" s="328"/>
      <c r="F859" s="328"/>
      <c r="G859" s="328"/>
      <c r="H859" s="328"/>
      <c r="I859" s="328"/>
      <c r="J859" s="329"/>
      <c r="K859" s="330"/>
      <c r="L859" s="330"/>
      <c r="M859" s="330"/>
      <c r="N859" s="330"/>
      <c r="O859" s="330"/>
      <c r="P859" s="344"/>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45" hidden="1" customHeight="1" x14ac:dyDescent="0.15">
      <c r="A860" s="364">
        <v>16</v>
      </c>
      <c r="B860" s="364">
        <v>1</v>
      </c>
      <c r="C860" s="343"/>
      <c r="D860" s="328"/>
      <c r="E860" s="328"/>
      <c r="F860" s="328"/>
      <c r="G860" s="328"/>
      <c r="H860" s="328"/>
      <c r="I860" s="328"/>
      <c r="J860" s="329"/>
      <c r="K860" s="330"/>
      <c r="L860" s="330"/>
      <c r="M860" s="330"/>
      <c r="N860" s="330"/>
      <c r="O860" s="330"/>
      <c r="P860" s="344"/>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4">
        <v>17</v>
      </c>
      <c r="B861" s="364">
        <v>1</v>
      </c>
      <c r="C861" s="343"/>
      <c r="D861" s="328"/>
      <c r="E861" s="328"/>
      <c r="F861" s="328"/>
      <c r="G861" s="328"/>
      <c r="H861" s="328"/>
      <c r="I861" s="328"/>
      <c r="J861" s="329"/>
      <c r="K861" s="330"/>
      <c r="L861" s="330"/>
      <c r="M861" s="330"/>
      <c r="N861" s="330"/>
      <c r="O861" s="330"/>
      <c r="P861" s="344"/>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45" hidden="1" customHeight="1" x14ac:dyDescent="0.15">
      <c r="A862" s="364">
        <v>18</v>
      </c>
      <c r="B862" s="364">
        <v>1</v>
      </c>
      <c r="C862" s="343"/>
      <c r="D862" s="328"/>
      <c r="E862" s="328"/>
      <c r="F862" s="328"/>
      <c r="G862" s="328"/>
      <c r="H862" s="328"/>
      <c r="I862" s="328"/>
      <c r="J862" s="329"/>
      <c r="K862" s="330"/>
      <c r="L862" s="330"/>
      <c r="M862" s="330"/>
      <c r="N862" s="330"/>
      <c r="O862" s="330"/>
      <c r="P862" s="344"/>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45" hidden="1" customHeight="1" x14ac:dyDescent="0.15">
      <c r="A863" s="364">
        <v>19</v>
      </c>
      <c r="B863" s="364">
        <v>1</v>
      </c>
      <c r="C863" s="343"/>
      <c r="D863" s="328"/>
      <c r="E863" s="328"/>
      <c r="F863" s="328"/>
      <c r="G863" s="328"/>
      <c r="H863" s="328"/>
      <c r="I863" s="328"/>
      <c r="J863" s="329"/>
      <c r="K863" s="330"/>
      <c r="L863" s="330"/>
      <c r="M863" s="330"/>
      <c r="N863" s="330"/>
      <c r="O863" s="330"/>
      <c r="P863" s="344"/>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4">
        <v>20</v>
      </c>
      <c r="B864" s="364">
        <v>1</v>
      </c>
      <c r="C864" s="343"/>
      <c r="D864" s="328"/>
      <c r="E864" s="328"/>
      <c r="F864" s="328"/>
      <c r="G864" s="328"/>
      <c r="H864" s="328"/>
      <c r="I864" s="328"/>
      <c r="J864" s="329"/>
      <c r="K864" s="330"/>
      <c r="L864" s="330"/>
      <c r="M864" s="330"/>
      <c r="N864" s="330"/>
      <c r="O864" s="330"/>
      <c r="P864" s="344"/>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45" hidden="1" customHeight="1" x14ac:dyDescent="0.15">
      <c r="A865" s="364">
        <v>21</v>
      </c>
      <c r="B865" s="364">
        <v>1</v>
      </c>
      <c r="C865" s="343"/>
      <c r="D865" s="328"/>
      <c r="E865" s="328"/>
      <c r="F865" s="328"/>
      <c r="G865" s="328"/>
      <c r="H865" s="328"/>
      <c r="I865" s="328"/>
      <c r="J865" s="329"/>
      <c r="K865" s="330"/>
      <c r="L865" s="330"/>
      <c r="M865" s="330"/>
      <c r="N865" s="330"/>
      <c r="O865" s="330"/>
      <c r="P865" s="344"/>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4">
        <v>22</v>
      </c>
      <c r="B866" s="364">
        <v>1</v>
      </c>
      <c r="C866" s="343"/>
      <c r="D866" s="328"/>
      <c r="E866" s="328"/>
      <c r="F866" s="328"/>
      <c r="G866" s="328"/>
      <c r="H866" s="328"/>
      <c r="I866" s="328"/>
      <c r="J866" s="329"/>
      <c r="K866" s="330"/>
      <c r="L866" s="330"/>
      <c r="M866" s="330"/>
      <c r="N866" s="330"/>
      <c r="O866" s="330"/>
      <c r="P866" s="344"/>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4">
        <v>23</v>
      </c>
      <c r="B867" s="364">
        <v>1</v>
      </c>
      <c r="C867" s="343"/>
      <c r="D867" s="328"/>
      <c r="E867" s="328"/>
      <c r="F867" s="328"/>
      <c r="G867" s="328"/>
      <c r="H867" s="328"/>
      <c r="I867" s="328"/>
      <c r="J867" s="329"/>
      <c r="K867" s="330"/>
      <c r="L867" s="330"/>
      <c r="M867" s="330"/>
      <c r="N867" s="330"/>
      <c r="O867" s="330"/>
      <c r="P867" s="344"/>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4">
        <v>24</v>
      </c>
      <c r="B868" s="364">
        <v>1</v>
      </c>
      <c r="C868" s="343"/>
      <c r="D868" s="328"/>
      <c r="E868" s="328"/>
      <c r="F868" s="328"/>
      <c r="G868" s="328"/>
      <c r="H868" s="328"/>
      <c r="I868" s="328"/>
      <c r="J868" s="329"/>
      <c r="K868" s="330"/>
      <c r="L868" s="330"/>
      <c r="M868" s="330"/>
      <c r="N868" s="330"/>
      <c r="O868" s="330"/>
      <c r="P868" s="344"/>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45" hidden="1" customHeight="1" x14ac:dyDescent="0.15">
      <c r="A869" s="364">
        <v>25</v>
      </c>
      <c r="B869" s="364">
        <v>1</v>
      </c>
      <c r="C869" s="343"/>
      <c r="D869" s="328"/>
      <c r="E869" s="328"/>
      <c r="F869" s="328"/>
      <c r="G869" s="328"/>
      <c r="H869" s="328"/>
      <c r="I869" s="328"/>
      <c r="J869" s="329"/>
      <c r="K869" s="330"/>
      <c r="L869" s="330"/>
      <c r="M869" s="330"/>
      <c r="N869" s="330"/>
      <c r="O869" s="330"/>
      <c r="P869" s="344"/>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4">
        <v>26</v>
      </c>
      <c r="B870" s="364">
        <v>1</v>
      </c>
      <c r="C870" s="343"/>
      <c r="D870" s="328"/>
      <c r="E870" s="328"/>
      <c r="F870" s="328"/>
      <c r="G870" s="328"/>
      <c r="H870" s="328"/>
      <c r="I870" s="328"/>
      <c r="J870" s="329"/>
      <c r="K870" s="330"/>
      <c r="L870" s="330"/>
      <c r="M870" s="330"/>
      <c r="N870" s="330"/>
      <c r="O870" s="330"/>
      <c r="P870" s="344"/>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4">
        <v>27</v>
      </c>
      <c r="B871" s="364">
        <v>1</v>
      </c>
      <c r="C871" s="343"/>
      <c r="D871" s="328"/>
      <c r="E871" s="328"/>
      <c r="F871" s="328"/>
      <c r="G871" s="328"/>
      <c r="H871" s="328"/>
      <c r="I871" s="328"/>
      <c r="J871" s="329"/>
      <c r="K871" s="330"/>
      <c r="L871" s="330"/>
      <c r="M871" s="330"/>
      <c r="N871" s="330"/>
      <c r="O871" s="330"/>
      <c r="P871" s="344"/>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4">
        <v>28</v>
      </c>
      <c r="B872" s="364">
        <v>1</v>
      </c>
      <c r="C872" s="343"/>
      <c r="D872" s="328"/>
      <c r="E872" s="328"/>
      <c r="F872" s="328"/>
      <c r="G872" s="328"/>
      <c r="H872" s="328"/>
      <c r="I872" s="328"/>
      <c r="J872" s="329"/>
      <c r="K872" s="330"/>
      <c r="L872" s="330"/>
      <c r="M872" s="330"/>
      <c r="N872" s="330"/>
      <c r="O872" s="330"/>
      <c r="P872" s="344"/>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4">
        <v>29</v>
      </c>
      <c r="B873" s="364">
        <v>1</v>
      </c>
      <c r="C873" s="343"/>
      <c r="D873" s="328"/>
      <c r="E873" s="328"/>
      <c r="F873" s="328"/>
      <c r="G873" s="328"/>
      <c r="H873" s="328"/>
      <c r="I873" s="328"/>
      <c r="J873" s="329"/>
      <c r="K873" s="330"/>
      <c r="L873" s="330"/>
      <c r="M873" s="330"/>
      <c r="N873" s="330"/>
      <c r="O873" s="330"/>
      <c r="P873" s="344"/>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4">
        <v>30</v>
      </c>
      <c r="B874" s="364">
        <v>1</v>
      </c>
      <c r="C874" s="343"/>
      <c r="D874" s="328"/>
      <c r="E874" s="328"/>
      <c r="F874" s="328"/>
      <c r="G874" s="328"/>
      <c r="H874" s="328"/>
      <c r="I874" s="328"/>
      <c r="J874" s="329"/>
      <c r="K874" s="330"/>
      <c r="L874" s="330"/>
      <c r="M874" s="330"/>
      <c r="N874" s="330"/>
      <c r="O874" s="330"/>
      <c r="P874" s="344"/>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64">
        <v>1</v>
      </c>
      <c r="B878" s="364">
        <v>1</v>
      </c>
      <c r="C878" s="343" t="s">
        <v>697</v>
      </c>
      <c r="D878" s="328"/>
      <c r="E878" s="328"/>
      <c r="F878" s="328"/>
      <c r="G878" s="328"/>
      <c r="H878" s="328"/>
      <c r="I878" s="328"/>
      <c r="J878" s="329">
        <v>9010401021742</v>
      </c>
      <c r="K878" s="330"/>
      <c r="L878" s="330"/>
      <c r="M878" s="330"/>
      <c r="N878" s="330"/>
      <c r="O878" s="330"/>
      <c r="P878" s="344" t="s">
        <v>701</v>
      </c>
      <c r="Q878" s="331"/>
      <c r="R878" s="331"/>
      <c r="S878" s="331"/>
      <c r="T878" s="331"/>
      <c r="U878" s="331"/>
      <c r="V878" s="331"/>
      <c r="W878" s="331"/>
      <c r="X878" s="331"/>
      <c r="Y878" s="332">
        <v>0.8</v>
      </c>
      <c r="Z878" s="333"/>
      <c r="AA878" s="333"/>
      <c r="AB878" s="334"/>
      <c r="AC878" s="335" t="s">
        <v>294</v>
      </c>
      <c r="AD878" s="336"/>
      <c r="AE878" s="336"/>
      <c r="AF878" s="336"/>
      <c r="AG878" s="336"/>
      <c r="AH878" s="337" t="s">
        <v>716</v>
      </c>
      <c r="AI878" s="338"/>
      <c r="AJ878" s="338"/>
      <c r="AK878" s="338"/>
      <c r="AL878" s="339">
        <v>99.6</v>
      </c>
      <c r="AM878" s="340"/>
      <c r="AN878" s="340"/>
      <c r="AO878" s="341"/>
      <c r="AP878" s="342" t="s">
        <v>690</v>
      </c>
      <c r="AQ878" s="342"/>
      <c r="AR878" s="342"/>
      <c r="AS878" s="342"/>
      <c r="AT878" s="342"/>
      <c r="AU878" s="342"/>
      <c r="AV878" s="342"/>
      <c r="AW878" s="342"/>
      <c r="AX878" s="342"/>
      <c r="AY878">
        <f t="shared" si="118"/>
        <v>1</v>
      </c>
    </row>
    <row r="879" spans="1:51" ht="30" customHeight="1" x14ac:dyDescent="0.15">
      <c r="A879" s="364">
        <v>2</v>
      </c>
      <c r="B879" s="364">
        <v>1</v>
      </c>
      <c r="C879" s="343" t="s">
        <v>691</v>
      </c>
      <c r="D879" s="328"/>
      <c r="E879" s="328"/>
      <c r="F879" s="328"/>
      <c r="G879" s="328"/>
      <c r="H879" s="328"/>
      <c r="I879" s="328"/>
      <c r="J879" s="329">
        <v>1140001005719</v>
      </c>
      <c r="K879" s="330"/>
      <c r="L879" s="330"/>
      <c r="M879" s="330"/>
      <c r="N879" s="330"/>
      <c r="O879" s="330"/>
      <c r="P879" s="344" t="s">
        <v>699</v>
      </c>
      <c r="Q879" s="331"/>
      <c r="R879" s="331"/>
      <c r="S879" s="331"/>
      <c r="T879" s="331"/>
      <c r="U879" s="331"/>
      <c r="V879" s="331"/>
      <c r="W879" s="331"/>
      <c r="X879" s="331"/>
      <c r="Y879" s="332">
        <v>0.4</v>
      </c>
      <c r="Z879" s="333"/>
      <c r="AA879" s="333"/>
      <c r="AB879" s="334"/>
      <c r="AC879" s="335" t="s">
        <v>294</v>
      </c>
      <c r="AD879" s="336"/>
      <c r="AE879" s="336"/>
      <c r="AF879" s="336"/>
      <c r="AG879" s="336"/>
      <c r="AH879" s="351" t="s">
        <v>716</v>
      </c>
      <c r="AI879" s="352"/>
      <c r="AJ879" s="352"/>
      <c r="AK879" s="352"/>
      <c r="AL879" s="339">
        <v>100</v>
      </c>
      <c r="AM879" s="340"/>
      <c r="AN879" s="340"/>
      <c r="AO879" s="341"/>
      <c r="AP879" s="342" t="s">
        <v>690</v>
      </c>
      <c r="AQ879" s="342"/>
      <c r="AR879" s="342"/>
      <c r="AS879" s="342"/>
      <c r="AT879" s="342"/>
      <c r="AU879" s="342"/>
      <c r="AV879" s="342"/>
      <c r="AW879" s="342"/>
      <c r="AX879" s="342"/>
      <c r="AY879">
        <f>COUNTA($C$879)</f>
        <v>1</v>
      </c>
    </row>
    <row r="880" spans="1:51" ht="30" customHeight="1" x14ac:dyDescent="0.15">
      <c r="A880" s="364">
        <v>3</v>
      </c>
      <c r="B880" s="364">
        <v>1</v>
      </c>
      <c r="C880" s="343" t="s">
        <v>696</v>
      </c>
      <c r="D880" s="328"/>
      <c r="E880" s="328"/>
      <c r="F880" s="328"/>
      <c r="G880" s="328"/>
      <c r="H880" s="328"/>
      <c r="I880" s="328"/>
      <c r="J880" s="329">
        <v>8010101002671</v>
      </c>
      <c r="K880" s="330"/>
      <c r="L880" s="330"/>
      <c r="M880" s="330"/>
      <c r="N880" s="330"/>
      <c r="O880" s="330"/>
      <c r="P880" s="344" t="s">
        <v>700</v>
      </c>
      <c r="Q880" s="331"/>
      <c r="R880" s="331"/>
      <c r="S880" s="331"/>
      <c r="T880" s="331"/>
      <c r="U880" s="331"/>
      <c r="V880" s="331"/>
      <c r="W880" s="331"/>
      <c r="X880" s="331"/>
      <c r="Y880" s="332">
        <v>0.3</v>
      </c>
      <c r="Z880" s="333"/>
      <c r="AA880" s="333"/>
      <c r="AB880" s="334"/>
      <c r="AC880" s="335" t="s">
        <v>294</v>
      </c>
      <c r="AD880" s="336"/>
      <c r="AE880" s="336"/>
      <c r="AF880" s="336"/>
      <c r="AG880" s="336"/>
      <c r="AH880" s="337" t="s">
        <v>716</v>
      </c>
      <c r="AI880" s="338"/>
      <c r="AJ880" s="338"/>
      <c r="AK880" s="338"/>
      <c r="AL880" s="339">
        <v>95.4</v>
      </c>
      <c r="AM880" s="340"/>
      <c r="AN880" s="340"/>
      <c r="AO880" s="341"/>
      <c r="AP880" s="342" t="s">
        <v>690</v>
      </c>
      <c r="AQ880" s="342"/>
      <c r="AR880" s="342"/>
      <c r="AS880" s="342"/>
      <c r="AT880" s="342"/>
      <c r="AU880" s="342"/>
      <c r="AV880" s="342"/>
      <c r="AW880" s="342"/>
      <c r="AX880" s="342"/>
      <c r="AY880">
        <f>COUNTA($C$880)</f>
        <v>1</v>
      </c>
    </row>
    <row r="881" spans="1:51" ht="30" customHeight="1" x14ac:dyDescent="0.15">
      <c r="A881" s="364">
        <v>4</v>
      </c>
      <c r="B881" s="364">
        <v>1</v>
      </c>
      <c r="C881" s="343" t="s">
        <v>695</v>
      </c>
      <c r="D881" s="328"/>
      <c r="E881" s="328"/>
      <c r="F881" s="328"/>
      <c r="G881" s="328"/>
      <c r="H881" s="328"/>
      <c r="I881" s="328"/>
      <c r="J881" s="329">
        <v>4010001052390</v>
      </c>
      <c r="K881" s="330"/>
      <c r="L881" s="330"/>
      <c r="M881" s="330"/>
      <c r="N881" s="330"/>
      <c r="O881" s="330"/>
      <c r="P881" s="344" t="s">
        <v>698</v>
      </c>
      <c r="Q881" s="331"/>
      <c r="R881" s="331"/>
      <c r="S881" s="331"/>
      <c r="T881" s="331"/>
      <c r="U881" s="331"/>
      <c r="V881" s="331"/>
      <c r="W881" s="331"/>
      <c r="X881" s="331"/>
      <c r="Y881" s="332">
        <v>0.2</v>
      </c>
      <c r="Z881" s="333"/>
      <c r="AA881" s="333"/>
      <c r="AB881" s="334"/>
      <c r="AC881" s="335" t="s">
        <v>294</v>
      </c>
      <c r="AD881" s="336"/>
      <c r="AE881" s="336"/>
      <c r="AF881" s="336"/>
      <c r="AG881" s="336"/>
      <c r="AH881" s="351" t="s">
        <v>716</v>
      </c>
      <c r="AI881" s="352"/>
      <c r="AJ881" s="352"/>
      <c r="AK881" s="352"/>
      <c r="AL881" s="339">
        <v>96.1</v>
      </c>
      <c r="AM881" s="340"/>
      <c r="AN881" s="340"/>
      <c r="AO881" s="341"/>
      <c r="AP881" s="342" t="s">
        <v>690</v>
      </c>
      <c r="AQ881" s="342"/>
      <c r="AR881" s="342"/>
      <c r="AS881" s="342"/>
      <c r="AT881" s="342"/>
      <c r="AU881" s="342"/>
      <c r="AV881" s="342"/>
      <c r="AW881" s="342"/>
      <c r="AX881" s="342"/>
      <c r="AY881">
        <f>COUNTA($C$881)</f>
        <v>1</v>
      </c>
    </row>
    <row r="882" spans="1:51" ht="30" hidden="1" customHeight="1" x14ac:dyDescent="0.15">
      <c r="A882" s="364">
        <v>5</v>
      </c>
      <c r="B882" s="364">
        <v>1</v>
      </c>
      <c r="C882" s="343"/>
      <c r="D882" s="328"/>
      <c r="E882" s="328"/>
      <c r="F882" s="328"/>
      <c r="G882" s="328"/>
      <c r="H882" s="328"/>
      <c r="I882" s="328"/>
      <c r="J882" s="329"/>
      <c r="K882" s="330"/>
      <c r="L882" s="330"/>
      <c r="M882" s="330"/>
      <c r="N882" s="330"/>
      <c r="O882" s="330"/>
      <c r="P882" s="344"/>
      <c r="Q882" s="331"/>
      <c r="R882" s="331"/>
      <c r="S882" s="331"/>
      <c r="T882" s="331"/>
      <c r="U882" s="331"/>
      <c r="V882" s="331"/>
      <c r="W882" s="331"/>
      <c r="X882" s="331"/>
      <c r="Y882" s="332"/>
      <c r="Z882" s="333"/>
      <c r="AA882" s="333"/>
      <c r="AB882" s="334"/>
      <c r="AC882" s="335"/>
      <c r="AD882" s="336"/>
      <c r="AE882" s="336"/>
      <c r="AF882" s="336"/>
      <c r="AG882" s="336"/>
      <c r="AH882" s="351"/>
      <c r="AI882" s="352"/>
      <c r="AJ882" s="352"/>
      <c r="AK882" s="352"/>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4">
        <v>6</v>
      </c>
      <c r="B883" s="364">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4">
        <v>7</v>
      </c>
      <c r="B884" s="364">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4">
        <v>8</v>
      </c>
      <c r="B885" s="364">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4">
        <v>9</v>
      </c>
      <c r="B886" s="364">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4">
        <v>10</v>
      </c>
      <c r="B887" s="364">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4">
        <v>11</v>
      </c>
      <c r="B888" s="364">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4">
        <v>12</v>
      </c>
      <c r="B889" s="364">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4">
        <v>13</v>
      </c>
      <c r="B890" s="364">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4">
        <v>14</v>
      </c>
      <c r="B891" s="364">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4">
        <v>15</v>
      </c>
      <c r="B892" s="364">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4">
        <v>16</v>
      </c>
      <c r="B893" s="364">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4">
        <v>17</v>
      </c>
      <c r="B894" s="364">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4">
        <v>18</v>
      </c>
      <c r="B895" s="364">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4">
        <v>19</v>
      </c>
      <c r="B896" s="364">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4">
        <v>20</v>
      </c>
      <c r="B897" s="364">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4">
        <v>21</v>
      </c>
      <c r="B898" s="364">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4">
        <v>22</v>
      </c>
      <c r="B899" s="364">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4">
        <v>23</v>
      </c>
      <c r="B900" s="364">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4">
        <v>24</v>
      </c>
      <c r="B901" s="364">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4">
        <v>25</v>
      </c>
      <c r="B902" s="364">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4">
        <v>26</v>
      </c>
      <c r="B903" s="364">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4">
        <v>27</v>
      </c>
      <c r="B904" s="364">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4">
        <v>28</v>
      </c>
      <c r="B905" s="364">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4">
        <v>29</v>
      </c>
      <c r="B906" s="364">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4">
        <v>30</v>
      </c>
      <c r="B907" s="364">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64">
        <v>1</v>
      </c>
      <c r="B911" s="364">
        <v>1</v>
      </c>
      <c r="C911" s="343" t="s">
        <v>704</v>
      </c>
      <c r="D911" s="328"/>
      <c r="E911" s="328"/>
      <c r="F911" s="328"/>
      <c r="G911" s="328"/>
      <c r="H911" s="328"/>
      <c r="I911" s="328"/>
      <c r="J911" s="329">
        <v>9180301014854</v>
      </c>
      <c r="K911" s="330"/>
      <c r="L911" s="330"/>
      <c r="M911" s="330"/>
      <c r="N911" s="330"/>
      <c r="O911" s="330"/>
      <c r="P911" s="344" t="s">
        <v>705</v>
      </c>
      <c r="Q911" s="331"/>
      <c r="R911" s="331"/>
      <c r="S911" s="331"/>
      <c r="T911" s="331"/>
      <c r="U911" s="331"/>
      <c r="V911" s="331"/>
      <c r="W911" s="331"/>
      <c r="X911" s="331"/>
      <c r="Y911" s="332">
        <v>73</v>
      </c>
      <c r="Z911" s="333"/>
      <c r="AA911" s="333"/>
      <c r="AB911" s="334"/>
      <c r="AC911" s="335" t="s">
        <v>289</v>
      </c>
      <c r="AD911" s="336"/>
      <c r="AE911" s="336"/>
      <c r="AF911" s="336"/>
      <c r="AG911" s="336"/>
      <c r="AH911" s="351">
        <v>3</v>
      </c>
      <c r="AI911" s="352"/>
      <c r="AJ911" s="352"/>
      <c r="AK911" s="352"/>
      <c r="AL911" s="339">
        <v>99.3</v>
      </c>
      <c r="AM911" s="340"/>
      <c r="AN911" s="340"/>
      <c r="AO911" s="341"/>
      <c r="AP911" s="342" t="s">
        <v>690</v>
      </c>
      <c r="AQ911" s="342"/>
      <c r="AR911" s="342"/>
      <c r="AS911" s="342"/>
      <c r="AT911" s="342"/>
      <c r="AU911" s="342"/>
      <c r="AV911" s="342"/>
      <c r="AW911" s="342"/>
      <c r="AX911" s="342"/>
      <c r="AY911">
        <f t="shared" si="119"/>
        <v>1</v>
      </c>
    </row>
    <row r="912" spans="1:51" ht="45" customHeight="1" x14ac:dyDescent="0.15">
      <c r="A912" s="364">
        <v>2</v>
      </c>
      <c r="B912" s="364">
        <v>1</v>
      </c>
      <c r="C912" s="343" t="s">
        <v>704</v>
      </c>
      <c r="D912" s="328"/>
      <c r="E912" s="328"/>
      <c r="F912" s="328"/>
      <c r="G912" s="328"/>
      <c r="H912" s="328"/>
      <c r="I912" s="328"/>
      <c r="J912" s="329">
        <v>9180301014854</v>
      </c>
      <c r="K912" s="330"/>
      <c r="L912" s="330"/>
      <c r="M912" s="330"/>
      <c r="N912" s="330"/>
      <c r="O912" s="330"/>
      <c r="P912" s="344" t="s">
        <v>706</v>
      </c>
      <c r="Q912" s="331"/>
      <c r="R912" s="331"/>
      <c r="S912" s="331"/>
      <c r="T912" s="331"/>
      <c r="U912" s="331"/>
      <c r="V912" s="331"/>
      <c r="W912" s="331"/>
      <c r="X912" s="331"/>
      <c r="Y912" s="332">
        <v>2</v>
      </c>
      <c r="Z912" s="333"/>
      <c r="AA912" s="333"/>
      <c r="AB912" s="334"/>
      <c r="AC912" s="335" t="s">
        <v>289</v>
      </c>
      <c r="AD912" s="336"/>
      <c r="AE912" s="336"/>
      <c r="AF912" s="336"/>
      <c r="AG912" s="336"/>
      <c r="AH912" s="351">
        <v>3</v>
      </c>
      <c r="AI912" s="352"/>
      <c r="AJ912" s="352"/>
      <c r="AK912" s="352"/>
      <c r="AL912" s="339">
        <v>58.9</v>
      </c>
      <c r="AM912" s="340"/>
      <c r="AN912" s="340"/>
      <c r="AO912" s="341"/>
      <c r="AP912" s="342" t="s">
        <v>690</v>
      </c>
      <c r="AQ912" s="342"/>
      <c r="AR912" s="342"/>
      <c r="AS912" s="342"/>
      <c r="AT912" s="342"/>
      <c r="AU912" s="342"/>
      <c r="AV912" s="342"/>
      <c r="AW912" s="342"/>
      <c r="AX912" s="342"/>
      <c r="AY912">
        <f>COUNTA($C$912)</f>
        <v>1</v>
      </c>
    </row>
    <row r="913" spans="1:51" ht="30" customHeight="1" x14ac:dyDescent="0.15">
      <c r="A913" s="364">
        <v>3</v>
      </c>
      <c r="B913" s="364">
        <v>1</v>
      </c>
      <c r="C913" s="343" t="s">
        <v>704</v>
      </c>
      <c r="D913" s="328"/>
      <c r="E913" s="328"/>
      <c r="F913" s="328"/>
      <c r="G913" s="328"/>
      <c r="H913" s="328"/>
      <c r="I913" s="328"/>
      <c r="J913" s="329">
        <v>9180301014854</v>
      </c>
      <c r="K913" s="330"/>
      <c r="L913" s="330"/>
      <c r="M913" s="330"/>
      <c r="N913" s="330"/>
      <c r="O913" s="330"/>
      <c r="P913" s="344" t="s">
        <v>707</v>
      </c>
      <c r="Q913" s="331"/>
      <c r="R913" s="331"/>
      <c r="S913" s="331"/>
      <c r="T913" s="331"/>
      <c r="U913" s="331"/>
      <c r="V913" s="331"/>
      <c r="W913" s="331"/>
      <c r="X913" s="331"/>
      <c r="Y913" s="332">
        <v>0.7</v>
      </c>
      <c r="Z913" s="333"/>
      <c r="AA913" s="333"/>
      <c r="AB913" s="334"/>
      <c r="AC913" s="335" t="s">
        <v>289</v>
      </c>
      <c r="AD913" s="336"/>
      <c r="AE913" s="336"/>
      <c r="AF913" s="336"/>
      <c r="AG913" s="336"/>
      <c r="AH913" s="337">
        <v>3</v>
      </c>
      <c r="AI913" s="338"/>
      <c r="AJ913" s="338"/>
      <c r="AK913" s="338"/>
      <c r="AL913" s="339">
        <v>96.3</v>
      </c>
      <c r="AM913" s="340"/>
      <c r="AN913" s="340"/>
      <c r="AO913" s="341"/>
      <c r="AP913" s="342" t="s">
        <v>690</v>
      </c>
      <c r="AQ913" s="342"/>
      <c r="AR913" s="342"/>
      <c r="AS913" s="342"/>
      <c r="AT913" s="342"/>
      <c r="AU913" s="342"/>
      <c r="AV913" s="342"/>
      <c r="AW913" s="342"/>
      <c r="AX913" s="342"/>
      <c r="AY913">
        <f>COUNTA($C$913)</f>
        <v>1</v>
      </c>
    </row>
    <row r="914" spans="1:51" ht="30" customHeight="1" x14ac:dyDescent="0.15">
      <c r="A914" s="364">
        <v>4</v>
      </c>
      <c r="B914" s="364">
        <v>1</v>
      </c>
      <c r="C914" s="343" t="s">
        <v>704</v>
      </c>
      <c r="D914" s="328"/>
      <c r="E914" s="328"/>
      <c r="F914" s="328"/>
      <c r="G914" s="328"/>
      <c r="H914" s="328"/>
      <c r="I914" s="328"/>
      <c r="J914" s="329">
        <v>9180301014854</v>
      </c>
      <c r="K914" s="330"/>
      <c r="L914" s="330"/>
      <c r="M914" s="330"/>
      <c r="N914" s="330"/>
      <c r="O914" s="330"/>
      <c r="P914" s="344" t="s">
        <v>707</v>
      </c>
      <c r="Q914" s="331"/>
      <c r="R914" s="331"/>
      <c r="S914" s="331"/>
      <c r="T914" s="331"/>
      <c r="U914" s="331"/>
      <c r="V914" s="331"/>
      <c r="W914" s="331"/>
      <c r="X914" s="331"/>
      <c r="Y914" s="332">
        <v>0.4</v>
      </c>
      <c r="Z914" s="333"/>
      <c r="AA914" s="333"/>
      <c r="AB914" s="334"/>
      <c r="AC914" s="335" t="s">
        <v>289</v>
      </c>
      <c r="AD914" s="336"/>
      <c r="AE914" s="336"/>
      <c r="AF914" s="336"/>
      <c r="AG914" s="336"/>
      <c r="AH914" s="337">
        <v>3</v>
      </c>
      <c r="AI914" s="338"/>
      <c r="AJ914" s="338"/>
      <c r="AK914" s="338"/>
      <c r="AL914" s="339">
        <v>92.1</v>
      </c>
      <c r="AM914" s="340"/>
      <c r="AN914" s="340"/>
      <c r="AO914" s="341"/>
      <c r="AP914" s="342" t="s">
        <v>690</v>
      </c>
      <c r="AQ914" s="342"/>
      <c r="AR914" s="342"/>
      <c r="AS914" s="342"/>
      <c r="AT914" s="342"/>
      <c r="AU914" s="342"/>
      <c r="AV914" s="342"/>
      <c r="AW914" s="342"/>
      <c r="AX914" s="342"/>
      <c r="AY914">
        <f>COUNTA($C$914)</f>
        <v>1</v>
      </c>
    </row>
    <row r="915" spans="1:51" ht="30" customHeight="1" x14ac:dyDescent="0.15">
      <c r="A915" s="364">
        <v>5</v>
      </c>
      <c r="B915" s="364">
        <v>1</v>
      </c>
      <c r="C915" s="356" t="s">
        <v>730</v>
      </c>
      <c r="D915" s="357"/>
      <c r="E915" s="357"/>
      <c r="F915" s="357"/>
      <c r="G915" s="357"/>
      <c r="H915" s="357"/>
      <c r="I915" s="358"/>
      <c r="J915" s="353">
        <v>6010901021583</v>
      </c>
      <c r="K915" s="354"/>
      <c r="L915" s="354"/>
      <c r="M915" s="354"/>
      <c r="N915" s="354"/>
      <c r="O915" s="355"/>
      <c r="P915" s="359" t="s">
        <v>736</v>
      </c>
      <c r="Q915" s="360"/>
      <c r="R915" s="360"/>
      <c r="S915" s="360"/>
      <c r="T915" s="360"/>
      <c r="U915" s="360"/>
      <c r="V915" s="360"/>
      <c r="W915" s="360"/>
      <c r="X915" s="361"/>
      <c r="Y915" s="332">
        <v>3</v>
      </c>
      <c r="Z915" s="333"/>
      <c r="AA915" s="333"/>
      <c r="AB915" s="334"/>
      <c r="AC915" s="335" t="s">
        <v>289</v>
      </c>
      <c r="AD915" s="336"/>
      <c r="AE915" s="336"/>
      <c r="AF915" s="336"/>
      <c r="AG915" s="336"/>
      <c r="AH915" s="337">
        <v>3</v>
      </c>
      <c r="AI915" s="338"/>
      <c r="AJ915" s="338"/>
      <c r="AK915" s="338"/>
      <c r="AL915" s="339">
        <v>96.5</v>
      </c>
      <c r="AM915" s="340"/>
      <c r="AN915" s="340"/>
      <c r="AO915" s="341"/>
      <c r="AP915" s="342" t="s">
        <v>690</v>
      </c>
      <c r="AQ915" s="342"/>
      <c r="AR915" s="342"/>
      <c r="AS915" s="342"/>
      <c r="AT915" s="342"/>
      <c r="AU915" s="342"/>
      <c r="AV915" s="342"/>
      <c r="AW915" s="342"/>
      <c r="AX915" s="342"/>
      <c r="AY915">
        <f>COUNTA($C$915)</f>
        <v>1</v>
      </c>
    </row>
    <row r="916" spans="1:51" ht="45" customHeight="1" x14ac:dyDescent="0.15">
      <c r="A916" s="364">
        <v>6</v>
      </c>
      <c r="B916" s="364">
        <v>1</v>
      </c>
      <c r="C916" s="356" t="s">
        <v>692</v>
      </c>
      <c r="D916" s="357"/>
      <c r="E916" s="357"/>
      <c r="F916" s="357"/>
      <c r="G916" s="357"/>
      <c r="H916" s="357"/>
      <c r="I916" s="358"/>
      <c r="J916" s="353">
        <v>6010901021583</v>
      </c>
      <c r="K916" s="354"/>
      <c r="L916" s="354"/>
      <c r="M916" s="354"/>
      <c r="N916" s="354"/>
      <c r="O916" s="355"/>
      <c r="P916" s="359" t="s">
        <v>737</v>
      </c>
      <c r="Q916" s="360"/>
      <c r="R916" s="360"/>
      <c r="S916" s="360"/>
      <c r="T916" s="360"/>
      <c r="U916" s="360"/>
      <c r="V916" s="360"/>
      <c r="W916" s="360"/>
      <c r="X916" s="361"/>
      <c r="Y916" s="332">
        <v>2</v>
      </c>
      <c r="Z916" s="333"/>
      <c r="AA916" s="333"/>
      <c r="AB916" s="334"/>
      <c r="AC916" s="335" t="s">
        <v>289</v>
      </c>
      <c r="AD916" s="336"/>
      <c r="AE916" s="336"/>
      <c r="AF916" s="336"/>
      <c r="AG916" s="336"/>
      <c r="AH916" s="337">
        <v>3</v>
      </c>
      <c r="AI916" s="338"/>
      <c r="AJ916" s="338"/>
      <c r="AK916" s="338"/>
      <c r="AL916" s="339">
        <v>96.2</v>
      </c>
      <c r="AM916" s="340"/>
      <c r="AN916" s="340"/>
      <c r="AO916" s="341"/>
      <c r="AP916" s="342" t="s">
        <v>690</v>
      </c>
      <c r="AQ916" s="342"/>
      <c r="AR916" s="342"/>
      <c r="AS916" s="342"/>
      <c r="AT916" s="342"/>
      <c r="AU916" s="342"/>
      <c r="AV916" s="342"/>
      <c r="AW916" s="342"/>
      <c r="AX916" s="342"/>
      <c r="AY916">
        <f>COUNTA($C$916)</f>
        <v>1</v>
      </c>
    </row>
    <row r="917" spans="1:51" ht="45" customHeight="1" x14ac:dyDescent="0.15">
      <c r="A917" s="364">
        <v>7</v>
      </c>
      <c r="B917" s="364">
        <v>1</v>
      </c>
      <c r="C917" s="356" t="s">
        <v>692</v>
      </c>
      <c r="D917" s="357"/>
      <c r="E917" s="357"/>
      <c r="F917" s="357"/>
      <c r="G917" s="357"/>
      <c r="H917" s="357"/>
      <c r="I917" s="358"/>
      <c r="J917" s="353">
        <v>6010901021583</v>
      </c>
      <c r="K917" s="354"/>
      <c r="L917" s="354"/>
      <c r="M917" s="354"/>
      <c r="N917" s="354"/>
      <c r="O917" s="355"/>
      <c r="P917" s="359" t="s">
        <v>738</v>
      </c>
      <c r="Q917" s="360"/>
      <c r="R917" s="360"/>
      <c r="S917" s="360"/>
      <c r="T917" s="360"/>
      <c r="U917" s="360"/>
      <c r="V917" s="360"/>
      <c r="W917" s="360"/>
      <c r="X917" s="361"/>
      <c r="Y917" s="332">
        <v>2</v>
      </c>
      <c r="Z917" s="333"/>
      <c r="AA917" s="333"/>
      <c r="AB917" s="334"/>
      <c r="AC917" s="335" t="s">
        <v>289</v>
      </c>
      <c r="AD917" s="336"/>
      <c r="AE917" s="336"/>
      <c r="AF917" s="336"/>
      <c r="AG917" s="336"/>
      <c r="AH917" s="337">
        <v>3</v>
      </c>
      <c r="AI917" s="338"/>
      <c r="AJ917" s="338"/>
      <c r="AK917" s="338"/>
      <c r="AL917" s="339">
        <v>96.5</v>
      </c>
      <c r="AM917" s="340"/>
      <c r="AN917" s="340"/>
      <c r="AO917" s="341"/>
      <c r="AP917" s="342" t="s">
        <v>690</v>
      </c>
      <c r="AQ917" s="342"/>
      <c r="AR917" s="342"/>
      <c r="AS917" s="342"/>
      <c r="AT917" s="342"/>
      <c r="AU917" s="342"/>
      <c r="AV917" s="342"/>
      <c r="AW917" s="342"/>
      <c r="AX917" s="342"/>
      <c r="AY917">
        <f>COUNTA($C$917)</f>
        <v>1</v>
      </c>
    </row>
    <row r="918" spans="1:51" ht="45" customHeight="1" x14ac:dyDescent="0.15">
      <c r="A918" s="364">
        <v>8</v>
      </c>
      <c r="B918" s="364">
        <v>1</v>
      </c>
      <c r="C918" s="343" t="s">
        <v>692</v>
      </c>
      <c r="D918" s="328"/>
      <c r="E918" s="328"/>
      <c r="F918" s="328"/>
      <c r="G918" s="328"/>
      <c r="H918" s="328"/>
      <c r="I918" s="328"/>
      <c r="J918" s="329">
        <v>6010901021583</v>
      </c>
      <c r="K918" s="330"/>
      <c r="L918" s="330"/>
      <c r="M918" s="330"/>
      <c r="N918" s="330"/>
      <c r="O918" s="330"/>
      <c r="P918" s="344" t="s">
        <v>739</v>
      </c>
      <c r="Q918" s="331"/>
      <c r="R918" s="331"/>
      <c r="S918" s="331"/>
      <c r="T918" s="331"/>
      <c r="U918" s="331"/>
      <c r="V918" s="331"/>
      <c r="W918" s="331"/>
      <c r="X918" s="331"/>
      <c r="Y918" s="332">
        <v>1</v>
      </c>
      <c r="Z918" s="333"/>
      <c r="AA918" s="333"/>
      <c r="AB918" s="334"/>
      <c r="AC918" s="335" t="s">
        <v>289</v>
      </c>
      <c r="AD918" s="336"/>
      <c r="AE918" s="336"/>
      <c r="AF918" s="336"/>
      <c r="AG918" s="336"/>
      <c r="AH918" s="337">
        <v>3</v>
      </c>
      <c r="AI918" s="338"/>
      <c r="AJ918" s="338"/>
      <c r="AK918" s="338"/>
      <c r="AL918" s="339">
        <v>96.2</v>
      </c>
      <c r="AM918" s="340"/>
      <c r="AN918" s="340"/>
      <c r="AO918" s="341"/>
      <c r="AP918" s="342" t="s">
        <v>690</v>
      </c>
      <c r="AQ918" s="342"/>
      <c r="AR918" s="342"/>
      <c r="AS918" s="342"/>
      <c r="AT918" s="342"/>
      <c r="AU918" s="342"/>
      <c r="AV918" s="342"/>
      <c r="AW918" s="342"/>
      <c r="AX918" s="342"/>
      <c r="AY918">
        <f>COUNTA($C$918)</f>
        <v>1</v>
      </c>
    </row>
    <row r="919" spans="1:51" ht="45" customHeight="1" x14ac:dyDescent="0.15">
      <c r="A919" s="364">
        <v>9</v>
      </c>
      <c r="B919" s="364">
        <v>1</v>
      </c>
      <c r="C919" s="343" t="s">
        <v>692</v>
      </c>
      <c r="D919" s="328"/>
      <c r="E919" s="328"/>
      <c r="F919" s="328"/>
      <c r="G919" s="328"/>
      <c r="H919" s="328"/>
      <c r="I919" s="328"/>
      <c r="J919" s="329">
        <v>6010901021583</v>
      </c>
      <c r="K919" s="330"/>
      <c r="L919" s="330"/>
      <c r="M919" s="330"/>
      <c r="N919" s="330"/>
      <c r="O919" s="330"/>
      <c r="P919" s="344" t="s">
        <v>740</v>
      </c>
      <c r="Q919" s="331"/>
      <c r="R919" s="331"/>
      <c r="S919" s="331"/>
      <c r="T919" s="331"/>
      <c r="U919" s="331"/>
      <c r="V919" s="331"/>
      <c r="W919" s="331"/>
      <c r="X919" s="331"/>
      <c r="Y919" s="332">
        <v>0.6</v>
      </c>
      <c r="Z919" s="333"/>
      <c r="AA919" s="333"/>
      <c r="AB919" s="334"/>
      <c r="AC919" s="335" t="s">
        <v>289</v>
      </c>
      <c r="AD919" s="336"/>
      <c r="AE919" s="336"/>
      <c r="AF919" s="336"/>
      <c r="AG919" s="336"/>
      <c r="AH919" s="337">
        <v>3</v>
      </c>
      <c r="AI919" s="338"/>
      <c r="AJ919" s="338"/>
      <c r="AK919" s="338"/>
      <c r="AL919" s="339">
        <v>95.5</v>
      </c>
      <c r="AM919" s="340"/>
      <c r="AN919" s="340"/>
      <c r="AO919" s="341"/>
      <c r="AP919" s="342" t="s">
        <v>690</v>
      </c>
      <c r="AQ919" s="342"/>
      <c r="AR919" s="342"/>
      <c r="AS919" s="342"/>
      <c r="AT919" s="342"/>
      <c r="AU919" s="342"/>
      <c r="AV919" s="342"/>
      <c r="AW919" s="342"/>
      <c r="AX919" s="342"/>
      <c r="AY919">
        <f>COUNTA($C$919)</f>
        <v>1</v>
      </c>
    </row>
    <row r="920" spans="1:51" ht="30" customHeight="1" x14ac:dyDescent="0.15">
      <c r="A920" s="364">
        <v>10</v>
      </c>
      <c r="B920" s="364">
        <v>1</v>
      </c>
      <c r="C920" s="343" t="s">
        <v>692</v>
      </c>
      <c r="D920" s="328"/>
      <c r="E920" s="328"/>
      <c r="F920" s="328"/>
      <c r="G920" s="328"/>
      <c r="H920" s="328"/>
      <c r="I920" s="328"/>
      <c r="J920" s="329">
        <v>6010901021583</v>
      </c>
      <c r="K920" s="330"/>
      <c r="L920" s="330"/>
      <c r="M920" s="330"/>
      <c r="N920" s="330"/>
      <c r="O920" s="330"/>
      <c r="P920" s="344" t="s">
        <v>741</v>
      </c>
      <c r="Q920" s="331"/>
      <c r="R920" s="331"/>
      <c r="S920" s="331"/>
      <c r="T920" s="331"/>
      <c r="U920" s="331"/>
      <c r="V920" s="331"/>
      <c r="W920" s="331"/>
      <c r="X920" s="331"/>
      <c r="Y920" s="332">
        <v>0.5</v>
      </c>
      <c r="Z920" s="333"/>
      <c r="AA920" s="333"/>
      <c r="AB920" s="334"/>
      <c r="AC920" s="335" t="s">
        <v>289</v>
      </c>
      <c r="AD920" s="336"/>
      <c r="AE920" s="336"/>
      <c r="AF920" s="336"/>
      <c r="AG920" s="336"/>
      <c r="AH920" s="337">
        <v>2</v>
      </c>
      <c r="AI920" s="338"/>
      <c r="AJ920" s="338"/>
      <c r="AK920" s="338"/>
      <c r="AL920" s="339">
        <v>97.8</v>
      </c>
      <c r="AM920" s="340"/>
      <c r="AN920" s="340"/>
      <c r="AO920" s="341"/>
      <c r="AP920" s="342" t="s">
        <v>690</v>
      </c>
      <c r="AQ920" s="342"/>
      <c r="AR920" s="342"/>
      <c r="AS920" s="342"/>
      <c r="AT920" s="342"/>
      <c r="AU920" s="342"/>
      <c r="AV920" s="342"/>
      <c r="AW920" s="342"/>
      <c r="AX920" s="342"/>
      <c r="AY920">
        <f>COUNTA($C$920)</f>
        <v>1</v>
      </c>
    </row>
    <row r="921" spans="1:51" ht="30" customHeight="1" x14ac:dyDescent="0.15">
      <c r="A921" s="364">
        <v>11</v>
      </c>
      <c r="B921" s="364">
        <v>1</v>
      </c>
      <c r="C921" s="343" t="s">
        <v>734</v>
      </c>
      <c r="D921" s="328"/>
      <c r="E921" s="328"/>
      <c r="F921" s="328"/>
      <c r="G921" s="328"/>
      <c r="H921" s="328"/>
      <c r="I921" s="328"/>
      <c r="J921" s="329">
        <v>9010401021742</v>
      </c>
      <c r="K921" s="330"/>
      <c r="L921" s="330"/>
      <c r="M921" s="330"/>
      <c r="N921" s="330"/>
      <c r="O921" s="330"/>
      <c r="P921" s="344" t="s">
        <v>735</v>
      </c>
      <c r="Q921" s="331"/>
      <c r="R921" s="331"/>
      <c r="S921" s="331"/>
      <c r="T921" s="331"/>
      <c r="U921" s="331"/>
      <c r="V921" s="331"/>
      <c r="W921" s="331"/>
      <c r="X921" s="331"/>
      <c r="Y921" s="332">
        <v>4</v>
      </c>
      <c r="Z921" s="333"/>
      <c r="AA921" s="333"/>
      <c r="AB921" s="334"/>
      <c r="AC921" s="335" t="s">
        <v>289</v>
      </c>
      <c r="AD921" s="336"/>
      <c r="AE921" s="336"/>
      <c r="AF921" s="336"/>
      <c r="AG921" s="336"/>
      <c r="AH921" s="337">
        <v>3</v>
      </c>
      <c r="AI921" s="338"/>
      <c r="AJ921" s="338"/>
      <c r="AK921" s="338"/>
      <c r="AL921" s="339">
        <v>97.2</v>
      </c>
      <c r="AM921" s="340"/>
      <c r="AN921" s="340"/>
      <c r="AO921" s="341"/>
      <c r="AP921" s="342" t="s">
        <v>690</v>
      </c>
      <c r="AQ921" s="342"/>
      <c r="AR921" s="342"/>
      <c r="AS921" s="342"/>
      <c r="AT921" s="342"/>
      <c r="AU921" s="342"/>
      <c r="AV921" s="342"/>
      <c r="AW921" s="342"/>
      <c r="AX921" s="342"/>
      <c r="AY921">
        <f>COUNTA($C$921)</f>
        <v>1</v>
      </c>
    </row>
    <row r="922" spans="1:51" ht="30" customHeight="1" x14ac:dyDescent="0.15">
      <c r="A922" s="364">
        <v>12</v>
      </c>
      <c r="B922" s="364">
        <v>1</v>
      </c>
      <c r="C922" s="343" t="s">
        <v>695</v>
      </c>
      <c r="D922" s="328"/>
      <c r="E922" s="328"/>
      <c r="F922" s="328"/>
      <c r="G922" s="328"/>
      <c r="H922" s="328"/>
      <c r="I922" s="328"/>
      <c r="J922" s="329">
        <v>4010001052390</v>
      </c>
      <c r="K922" s="330"/>
      <c r="L922" s="330"/>
      <c r="M922" s="330"/>
      <c r="N922" s="330"/>
      <c r="O922" s="330"/>
      <c r="P922" s="344" t="s">
        <v>707</v>
      </c>
      <c r="Q922" s="331"/>
      <c r="R922" s="331"/>
      <c r="S922" s="331"/>
      <c r="T922" s="331"/>
      <c r="U922" s="331"/>
      <c r="V922" s="331"/>
      <c r="W922" s="331"/>
      <c r="X922" s="331"/>
      <c r="Y922" s="332">
        <v>1</v>
      </c>
      <c r="Z922" s="333"/>
      <c r="AA922" s="333"/>
      <c r="AB922" s="334"/>
      <c r="AC922" s="335" t="s">
        <v>289</v>
      </c>
      <c r="AD922" s="336"/>
      <c r="AE922" s="336"/>
      <c r="AF922" s="336"/>
      <c r="AG922" s="336"/>
      <c r="AH922" s="337">
        <v>3</v>
      </c>
      <c r="AI922" s="338"/>
      <c r="AJ922" s="338"/>
      <c r="AK922" s="338"/>
      <c r="AL922" s="339">
        <v>85.9</v>
      </c>
      <c r="AM922" s="340"/>
      <c r="AN922" s="340"/>
      <c r="AO922" s="341"/>
      <c r="AP922" s="342" t="s">
        <v>690</v>
      </c>
      <c r="AQ922" s="342"/>
      <c r="AR922" s="342"/>
      <c r="AS922" s="342"/>
      <c r="AT922" s="342"/>
      <c r="AU922" s="342"/>
      <c r="AV922" s="342"/>
      <c r="AW922" s="342"/>
      <c r="AX922" s="342"/>
      <c r="AY922">
        <f>COUNTA($C$922)</f>
        <v>1</v>
      </c>
    </row>
    <row r="923" spans="1:51" ht="30" hidden="1" customHeight="1" x14ac:dyDescent="0.15">
      <c r="A923" s="364">
        <v>13</v>
      </c>
      <c r="B923" s="364">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4">
        <v>14</v>
      </c>
      <c r="B924" s="364">
        <v>1</v>
      </c>
      <c r="C924" s="343"/>
      <c r="D924" s="328"/>
      <c r="E924" s="328"/>
      <c r="F924" s="328"/>
      <c r="G924" s="328"/>
      <c r="H924" s="328"/>
      <c r="I924" s="328"/>
      <c r="J924" s="329"/>
      <c r="K924" s="330"/>
      <c r="L924" s="330"/>
      <c r="M924" s="330"/>
      <c r="N924" s="330"/>
      <c r="O924" s="330"/>
      <c r="P924" s="344"/>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4">
        <v>15</v>
      </c>
      <c r="B925" s="364">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4">
        <v>16</v>
      </c>
      <c r="B926" s="364">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4">
        <v>17</v>
      </c>
      <c r="B927" s="364">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4">
        <v>18</v>
      </c>
      <c r="B928" s="364">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4">
        <v>19</v>
      </c>
      <c r="B929" s="364">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4">
        <v>20</v>
      </c>
      <c r="B930" s="364">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4">
        <v>21</v>
      </c>
      <c r="B931" s="364">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4">
        <v>22</v>
      </c>
      <c r="B932" s="364">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4">
        <v>23</v>
      </c>
      <c r="B933" s="364">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4">
        <v>24</v>
      </c>
      <c r="B934" s="364">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4">
        <v>25</v>
      </c>
      <c r="B935" s="364">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4">
        <v>26</v>
      </c>
      <c r="B936" s="364">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4">
        <v>27</v>
      </c>
      <c r="B937" s="364">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4">
        <v>28</v>
      </c>
      <c r="B938" s="364">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4">
        <v>29</v>
      </c>
      <c r="B939" s="364">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4">
        <v>30</v>
      </c>
      <c r="B940" s="364">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64">
        <v>1</v>
      </c>
      <c r="B944" s="364">
        <v>1</v>
      </c>
      <c r="C944" s="343" t="s">
        <v>704</v>
      </c>
      <c r="D944" s="328"/>
      <c r="E944" s="328"/>
      <c r="F944" s="328"/>
      <c r="G944" s="328"/>
      <c r="H944" s="328"/>
      <c r="I944" s="328"/>
      <c r="J944" s="329">
        <v>9180301014854</v>
      </c>
      <c r="K944" s="330"/>
      <c r="L944" s="330"/>
      <c r="M944" s="330"/>
      <c r="N944" s="330"/>
      <c r="O944" s="330"/>
      <c r="P944" s="344" t="s">
        <v>743</v>
      </c>
      <c r="Q944" s="331"/>
      <c r="R944" s="331"/>
      <c r="S944" s="331"/>
      <c r="T944" s="331"/>
      <c r="U944" s="331"/>
      <c r="V944" s="331"/>
      <c r="W944" s="331"/>
      <c r="X944" s="331"/>
      <c r="Y944" s="332">
        <v>150</v>
      </c>
      <c r="Z944" s="333"/>
      <c r="AA944" s="333"/>
      <c r="AB944" s="334"/>
      <c r="AC944" s="335" t="s">
        <v>287</v>
      </c>
      <c r="AD944" s="336"/>
      <c r="AE944" s="336"/>
      <c r="AF944" s="336"/>
      <c r="AG944" s="336"/>
      <c r="AH944" s="351">
        <v>1</v>
      </c>
      <c r="AI944" s="352"/>
      <c r="AJ944" s="352"/>
      <c r="AK944" s="352"/>
      <c r="AL944" s="339">
        <v>99.7</v>
      </c>
      <c r="AM944" s="340"/>
      <c r="AN944" s="340"/>
      <c r="AO944" s="341"/>
      <c r="AP944" s="342" t="s">
        <v>690</v>
      </c>
      <c r="AQ944" s="342"/>
      <c r="AR944" s="342"/>
      <c r="AS944" s="342"/>
      <c r="AT944" s="342"/>
      <c r="AU944" s="342"/>
      <c r="AV944" s="342"/>
      <c r="AW944" s="342"/>
      <c r="AX944" s="342"/>
      <c r="AY944">
        <f t="shared" si="120"/>
        <v>1</v>
      </c>
    </row>
    <row r="945" spans="1:51" ht="30" customHeight="1" x14ac:dyDescent="0.15">
      <c r="A945" s="364">
        <v>2</v>
      </c>
      <c r="B945" s="364">
        <v>1</v>
      </c>
      <c r="C945" s="343" t="s">
        <v>725</v>
      </c>
      <c r="D945" s="328"/>
      <c r="E945" s="328"/>
      <c r="F945" s="328"/>
      <c r="G945" s="328"/>
      <c r="H945" s="328"/>
      <c r="I945" s="328"/>
      <c r="J945" s="329">
        <v>6130001021068</v>
      </c>
      <c r="K945" s="330"/>
      <c r="L945" s="330"/>
      <c r="M945" s="330"/>
      <c r="N945" s="330"/>
      <c r="O945" s="330"/>
      <c r="P945" s="344" t="s">
        <v>744</v>
      </c>
      <c r="Q945" s="331"/>
      <c r="R945" s="331"/>
      <c r="S945" s="331"/>
      <c r="T945" s="331"/>
      <c r="U945" s="331"/>
      <c r="V945" s="331"/>
      <c r="W945" s="331"/>
      <c r="X945" s="331"/>
      <c r="Y945" s="332">
        <v>71</v>
      </c>
      <c r="Z945" s="333"/>
      <c r="AA945" s="333"/>
      <c r="AB945" s="334"/>
      <c r="AC945" s="335" t="s">
        <v>287</v>
      </c>
      <c r="AD945" s="336"/>
      <c r="AE945" s="336"/>
      <c r="AF945" s="336"/>
      <c r="AG945" s="336"/>
      <c r="AH945" s="351">
        <v>1</v>
      </c>
      <c r="AI945" s="352"/>
      <c r="AJ945" s="352"/>
      <c r="AK945" s="352"/>
      <c r="AL945" s="339">
        <v>99.9</v>
      </c>
      <c r="AM945" s="340"/>
      <c r="AN945" s="340"/>
      <c r="AO945" s="341"/>
      <c r="AP945" s="342" t="s">
        <v>690</v>
      </c>
      <c r="AQ945" s="342"/>
      <c r="AR945" s="342"/>
      <c r="AS945" s="342"/>
      <c r="AT945" s="342"/>
      <c r="AU945" s="342"/>
      <c r="AV945" s="342"/>
      <c r="AW945" s="342"/>
      <c r="AX945" s="342"/>
      <c r="AY945">
        <f>COUNTA($C$945)</f>
        <v>1</v>
      </c>
    </row>
    <row r="946" spans="1:51" ht="40.5" customHeight="1" x14ac:dyDescent="0.15">
      <c r="A946" s="364">
        <v>3</v>
      </c>
      <c r="B946" s="364">
        <v>1</v>
      </c>
      <c r="C946" s="343" t="s">
        <v>745</v>
      </c>
      <c r="D946" s="328"/>
      <c r="E946" s="328"/>
      <c r="F946" s="328"/>
      <c r="G946" s="328"/>
      <c r="H946" s="328"/>
      <c r="I946" s="328"/>
      <c r="J946" s="329">
        <v>3010401014149</v>
      </c>
      <c r="K946" s="330"/>
      <c r="L946" s="330"/>
      <c r="M946" s="330"/>
      <c r="N946" s="330"/>
      <c r="O946" s="330"/>
      <c r="P946" s="344" t="s">
        <v>746</v>
      </c>
      <c r="Q946" s="331"/>
      <c r="R946" s="331"/>
      <c r="S946" s="331"/>
      <c r="T946" s="331"/>
      <c r="U946" s="331"/>
      <c r="V946" s="331"/>
      <c r="W946" s="331"/>
      <c r="X946" s="331"/>
      <c r="Y946" s="332">
        <v>30</v>
      </c>
      <c r="Z946" s="333"/>
      <c r="AA946" s="333"/>
      <c r="AB946" s="334"/>
      <c r="AC946" s="335" t="s">
        <v>287</v>
      </c>
      <c r="AD946" s="336"/>
      <c r="AE946" s="336"/>
      <c r="AF946" s="336"/>
      <c r="AG946" s="336"/>
      <c r="AH946" s="337">
        <v>2</v>
      </c>
      <c r="AI946" s="338"/>
      <c r="AJ946" s="338"/>
      <c r="AK946" s="338"/>
      <c r="AL946" s="339">
        <v>99.4</v>
      </c>
      <c r="AM946" s="340"/>
      <c r="AN946" s="340"/>
      <c r="AO946" s="341"/>
      <c r="AP946" s="342" t="s">
        <v>690</v>
      </c>
      <c r="AQ946" s="342"/>
      <c r="AR946" s="342"/>
      <c r="AS946" s="342"/>
      <c r="AT946" s="342"/>
      <c r="AU946" s="342"/>
      <c r="AV946" s="342"/>
      <c r="AW946" s="342"/>
      <c r="AX946" s="342"/>
      <c r="AY946">
        <f>COUNTA($C$946)</f>
        <v>1</v>
      </c>
    </row>
    <row r="947" spans="1:51" ht="45" customHeight="1" x14ac:dyDescent="0.15">
      <c r="A947" s="364">
        <v>4</v>
      </c>
      <c r="B947" s="364">
        <v>1</v>
      </c>
      <c r="C947" s="343" t="s">
        <v>730</v>
      </c>
      <c r="D947" s="328"/>
      <c r="E947" s="328"/>
      <c r="F947" s="328"/>
      <c r="G947" s="328"/>
      <c r="H947" s="328"/>
      <c r="I947" s="328"/>
      <c r="J947" s="329">
        <v>6010901021583</v>
      </c>
      <c r="K947" s="330"/>
      <c r="L947" s="330"/>
      <c r="M947" s="330"/>
      <c r="N947" s="330"/>
      <c r="O947" s="330"/>
      <c r="P947" s="344" t="s">
        <v>747</v>
      </c>
      <c r="Q947" s="331"/>
      <c r="R947" s="331"/>
      <c r="S947" s="331"/>
      <c r="T947" s="331"/>
      <c r="U947" s="331"/>
      <c r="V947" s="331"/>
      <c r="W947" s="331"/>
      <c r="X947" s="331"/>
      <c r="Y947" s="332">
        <v>27</v>
      </c>
      <c r="Z947" s="333"/>
      <c r="AA947" s="333"/>
      <c r="AB947" s="334"/>
      <c r="AC947" s="335" t="s">
        <v>287</v>
      </c>
      <c r="AD947" s="336"/>
      <c r="AE947" s="336"/>
      <c r="AF947" s="336"/>
      <c r="AG947" s="336"/>
      <c r="AH947" s="337">
        <v>5</v>
      </c>
      <c r="AI947" s="338"/>
      <c r="AJ947" s="338"/>
      <c r="AK947" s="338"/>
      <c r="AL947" s="339">
        <v>97.7</v>
      </c>
      <c r="AM947" s="340"/>
      <c r="AN947" s="340"/>
      <c r="AO947" s="341"/>
      <c r="AP947" s="342" t="s">
        <v>690</v>
      </c>
      <c r="AQ947" s="342"/>
      <c r="AR947" s="342"/>
      <c r="AS947" s="342"/>
      <c r="AT947" s="342"/>
      <c r="AU947" s="342"/>
      <c r="AV947" s="342"/>
      <c r="AW947" s="342"/>
      <c r="AX947" s="342"/>
      <c r="AY947">
        <f>COUNTA($C$947)</f>
        <v>1</v>
      </c>
    </row>
    <row r="948" spans="1:51" ht="60" customHeight="1" x14ac:dyDescent="0.15">
      <c r="A948" s="364">
        <v>5</v>
      </c>
      <c r="B948" s="364">
        <v>1</v>
      </c>
      <c r="C948" s="343" t="s">
        <v>748</v>
      </c>
      <c r="D948" s="328"/>
      <c r="E948" s="328"/>
      <c r="F948" s="328"/>
      <c r="G948" s="328"/>
      <c r="H948" s="328"/>
      <c r="I948" s="328"/>
      <c r="J948" s="329">
        <v>1010001008791</v>
      </c>
      <c r="K948" s="330"/>
      <c r="L948" s="330"/>
      <c r="M948" s="330"/>
      <c r="N948" s="330"/>
      <c r="O948" s="330"/>
      <c r="P948" s="344" t="s">
        <v>749</v>
      </c>
      <c r="Q948" s="331"/>
      <c r="R948" s="331"/>
      <c r="S948" s="331"/>
      <c r="T948" s="331"/>
      <c r="U948" s="331"/>
      <c r="V948" s="331"/>
      <c r="W948" s="331"/>
      <c r="X948" s="331"/>
      <c r="Y948" s="332">
        <v>21</v>
      </c>
      <c r="Z948" s="333"/>
      <c r="AA948" s="333"/>
      <c r="AB948" s="334"/>
      <c r="AC948" s="335" t="s">
        <v>287</v>
      </c>
      <c r="AD948" s="336"/>
      <c r="AE948" s="336"/>
      <c r="AF948" s="336"/>
      <c r="AG948" s="336"/>
      <c r="AH948" s="337">
        <v>1</v>
      </c>
      <c r="AI948" s="338"/>
      <c r="AJ948" s="338"/>
      <c r="AK948" s="338"/>
      <c r="AL948" s="339">
        <v>99.8</v>
      </c>
      <c r="AM948" s="340"/>
      <c r="AN948" s="340"/>
      <c r="AO948" s="341"/>
      <c r="AP948" s="342" t="s">
        <v>690</v>
      </c>
      <c r="AQ948" s="342"/>
      <c r="AR948" s="342"/>
      <c r="AS948" s="342"/>
      <c r="AT948" s="342"/>
      <c r="AU948" s="342"/>
      <c r="AV948" s="342"/>
      <c r="AW948" s="342"/>
      <c r="AX948" s="342"/>
      <c r="AY948">
        <f>COUNTA($C$948)</f>
        <v>1</v>
      </c>
    </row>
    <row r="949" spans="1:51" ht="41.25" customHeight="1" x14ac:dyDescent="0.15">
      <c r="A949" s="364">
        <v>6</v>
      </c>
      <c r="B949" s="364">
        <v>1</v>
      </c>
      <c r="C949" s="343" t="s">
        <v>750</v>
      </c>
      <c r="D949" s="328"/>
      <c r="E949" s="328"/>
      <c r="F949" s="328"/>
      <c r="G949" s="328"/>
      <c r="H949" s="328"/>
      <c r="I949" s="328"/>
      <c r="J949" s="329">
        <v>9010001199822</v>
      </c>
      <c r="K949" s="330"/>
      <c r="L949" s="330"/>
      <c r="M949" s="330"/>
      <c r="N949" s="330"/>
      <c r="O949" s="330"/>
      <c r="P949" s="344" t="s">
        <v>751</v>
      </c>
      <c r="Q949" s="331"/>
      <c r="R949" s="331"/>
      <c r="S949" s="331"/>
      <c r="T949" s="331"/>
      <c r="U949" s="331"/>
      <c r="V949" s="331"/>
      <c r="W949" s="331"/>
      <c r="X949" s="331"/>
      <c r="Y949" s="332">
        <v>12</v>
      </c>
      <c r="Z949" s="333"/>
      <c r="AA949" s="333"/>
      <c r="AB949" s="334"/>
      <c r="AC949" s="335" t="s">
        <v>287</v>
      </c>
      <c r="AD949" s="336"/>
      <c r="AE949" s="336"/>
      <c r="AF949" s="336"/>
      <c r="AG949" s="336"/>
      <c r="AH949" s="337">
        <v>1</v>
      </c>
      <c r="AI949" s="338"/>
      <c r="AJ949" s="338"/>
      <c r="AK949" s="338"/>
      <c r="AL949" s="339">
        <v>98.5</v>
      </c>
      <c r="AM949" s="340"/>
      <c r="AN949" s="340"/>
      <c r="AO949" s="341"/>
      <c r="AP949" s="342" t="s">
        <v>690</v>
      </c>
      <c r="AQ949" s="342"/>
      <c r="AR949" s="342"/>
      <c r="AS949" s="342"/>
      <c r="AT949" s="342"/>
      <c r="AU949" s="342"/>
      <c r="AV949" s="342"/>
      <c r="AW949" s="342"/>
      <c r="AX949" s="342"/>
      <c r="AY949">
        <f>COUNTA($C$949)</f>
        <v>1</v>
      </c>
    </row>
    <row r="950" spans="1:51" ht="43.5" customHeight="1" x14ac:dyDescent="0.15">
      <c r="A950" s="364">
        <v>7</v>
      </c>
      <c r="B950" s="364">
        <v>1</v>
      </c>
      <c r="C950" s="343" t="s">
        <v>752</v>
      </c>
      <c r="D950" s="328"/>
      <c r="E950" s="328"/>
      <c r="F950" s="328"/>
      <c r="G950" s="328"/>
      <c r="H950" s="328"/>
      <c r="I950" s="328"/>
      <c r="J950" s="329">
        <v>6140001009780</v>
      </c>
      <c r="K950" s="330"/>
      <c r="L950" s="330"/>
      <c r="M950" s="330"/>
      <c r="N950" s="330"/>
      <c r="O950" s="330"/>
      <c r="P950" s="344" t="s">
        <v>753</v>
      </c>
      <c r="Q950" s="331"/>
      <c r="R950" s="331"/>
      <c r="S950" s="331"/>
      <c r="T950" s="331"/>
      <c r="U950" s="331"/>
      <c r="V950" s="331"/>
      <c r="W950" s="331"/>
      <c r="X950" s="331"/>
      <c r="Y950" s="332">
        <v>6.5</v>
      </c>
      <c r="Z950" s="333"/>
      <c r="AA950" s="333"/>
      <c r="AB950" s="334"/>
      <c r="AC950" s="335" t="s">
        <v>287</v>
      </c>
      <c r="AD950" s="336"/>
      <c r="AE950" s="336"/>
      <c r="AF950" s="336"/>
      <c r="AG950" s="336"/>
      <c r="AH950" s="337">
        <v>8</v>
      </c>
      <c r="AI950" s="338"/>
      <c r="AJ950" s="338"/>
      <c r="AK950" s="338"/>
      <c r="AL950" s="339">
        <v>97</v>
      </c>
      <c r="AM950" s="340"/>
      <c r="AN950" s="340"/>
      <c r="AO950" s="341"/>
      <c r="AP950" s="342" t="s">
        <v>690</v>
      </c>
      <c r="AQ950" s="342"/>
      <c r="AR950" s="342"/>
      <c r="AS950" s="342"/>
      <c r="AT950" s="342"/>
      <c r="AU950" s="342"/>
      <c r="AV950" s="342"/>
      <c r="AW950" s="342"/>
      <c r="AX950" s="342"/>
      <c r="AY950">
        <f>COUNTA($C$950)</f>
        <v>1</v>
      </c>
    </row>
    <row r="951" spans="1:51" ht="45" customHeight="1" x14ac:dyDescent="0.15">
      <c r="A951" s="364">
        <v>8</v>
      </c>
      <c r="B951" s="364">
        <v>1</v>
      </c>
      <c r="C951" s="343" t="s">
        <v>754</v>
      </c>
      <c r="D951" s="328"/>
      <c r="E951" s="328"/>
      <c r="F951" s="328"/>
      <c r="G951" s="328"/>
      <c r="H951" s="328"/>
      <c r="I951" s="328"/>
      <c r="J951" s="329">
        <v>5010001045971</v>
      </c>
      <c r="K951" s="330"/>
      <c r="L951" s="330"/>
      <c r="M951" s="330"/>
      <c r="N951" s="330"/>
      <c r="O951" s="330"/>
      <c r="P951" s="344" t="s">
        <v>755</v>
      </c>
      <c r="Q951" s="331"/>
      <c r="R951" s="331"/>
      <c r="S951" s="331"/>
      <c r="T951" s="331"/>
      <c r="U951" s="331"/>
      <c r="V951" s="331"/>
      <c r="W951" s="331"/>
      <c r="X951" s="331"/>
      <c r="Y951" s="332">
        <v>6</v>
      </c>
      <c r="Z951" s="333"/>
      <c r="AA951" s="333"/>
      <c r="AB951" s="334"/>
      <c r="AC951" s="335" t="s">
        <v>287</v>
      </c>
      <c r="AD951" s="336"/>
      <c r="AE951" s="336"/>
      <c r="AF951" s="336"/>
      <c r="AG951" s="336"/>
      <c r="AH951" s="337">
        <v>5</v>
      </c>
      <c r="AI951" s="338"/>
      <c r="AJ951" s="338"/>
      <c r="AK951" s="338"/>
      <c r="AL951" s="339">
        <v>98.1</v>
      </c>
      <c r="AM951" s="340"/>
      <c r="AN951" s="340"/>
      <c r="AO951" s="341"/>
      <c r="AP951" s="342" t="s">
        <v>690</v>
      </c>
      <c r="AQ951" s="342"/>
      <c r="AR951" s="342"/>
      <c r="AS951" s="342"/>
      <c r="AT951" s="342"/>
      <c r="AU951" s="342"/>
      <c r="AV951" s="342"/>
      <c r="AW951" s="342"/>
      <c r="AX951" s="342"/>
      <c r="AY951">
        <f>COUNTA($C$951)</f>
        <v>1</v>
      </c>
    </row>
    <row r="952" spans="1:51" ht="60" customHeight="1" x14ac:dyDescent="0.15">
      <c r="A952" s="364">
        <v>9</v>
      </c>
      <c r="B952" s="364">
        <v>1</v>
      </c>
      <c r="C952" s="343" t="s">
        <v>790</v>
      </c>
      <c r="D952" s="328"/>
      <c r="E952" s="328"/>
      <c r="F952" s="328"/>
      <c r="G952" s="328"/>
      <c r="H952" s="328"/>
      <c r="I952" s="328"/>
      <c r="J952" s="329">
        <v>5120001039649</v>
      </c>
      <c r="K952" s="330"/>
      <c r="L952" s="330"/>
      <c r="M952" s="330"/>
      <c r="N952" s="330"/>
      <c r="O952" s="330"/>
      <c r="P952" s="344" t="s">
        <v>751</v>
      </c>
      <c r="Q952" s="331"/>
      <c r="R952" s="331"/>
      <c r="S952" s="331"/>
      <c r="T952" s="331"/>
      <c r="U952" s="331"/>
      <c r="V952" s="331"/>
      <c r="W952" s="331"/>
      <c r="X952" s="331"/>
      <c r="Y952" s="332">
        <v>5</v>
      </c>
      <c r="Z952" s="333"/>
      <c r="AA952" s="333"/>
      <c r="AB952" s="334"/>
      <c r="AC952" s="335" t="s">
        <v>287</v>
      </c>
      <c r="AD952" s="336"/>
      <c r="AE952" s="336"/>
      <c r="AF952" s="336"/>
      <c r="AG952" s="336"/>
      <c r="AH952" s="337">
        <v>6</v>
      </c>
      <c r="AI952" s="338"/>
      <c r="AJ952" s="338"/>
      <c r="AK952" s="338"/>
      <c r="AL952" s="339">
        <v>97.8</v>
      </c>
      <c r="AM952" s="340"/>
      <c r="AN952" s="340"/>
      <c r="AO952" s="341"/>
      <c r="AP952" s="342" t="s">
        <v>690</v>
      </c>
      <c r="AQ952" s="342"/>
      <c r="AR952" s="342"/>
      <c r="AS952" s="342"/>
      <c r="AT952" s="342"/>
      <c r="AU952" s="342"/>
      <c r="AV952" s="342"/>
      <c r="AW952" s="342"/>
      <c r="AX952" s="342"/>
      <c r="AY952">
        <f>COUNTA($C$952)</f>
        <v>1</v>
      </c>
    </row>
    <row r="953" spans="1:51" ht="45" customHeight="1" x14ac:dyDescent="0.15">
      <c r="A953" s="364">
        <v>10</v>
      </c>
      <c r="B953" s="364">
        <v>1</v>
      </c>
      <c r="C953" s="343" t="s">
        <v>756</v>
      </c>
      <c r="D953" s="328"/>
      <c r="E953" s="328"/>
      <c r="F953" s="328"/>
      <c r="G953" s="328"/>
      <c r="H953" s="328"/>
      <c r="I953" s="328"/>
      <c r="J953" s="329">
        <v>8010101002671</v>
      </c>
      <c r="K953" s="330"/>
      <c r="L953" s="330"/>
      <c r="M953" s="330"/>
      <c r="N953" s="330"/>
      <c r="O953" s="330"/>
      <c r="P953" s="344" t="s">
        <v>757</v>
      </c>
      <c r="Q953" s="331"/>
      <c r="R953" s="331"/>
      <c r="S953" s="331"/>
      <c r="T953" s="331"/>
      <c r="U953" s="331"/>
      <c r="V953" s="331"/>
      <c r="W953" s="331"/>
      <c r="X953" s="331"/>
      <c r="Y953" s="332">
        <v>4</v>
      </c>
      <c r="Z953" s="333"/>
      <c r="AA953" s="333"/>
      <c r="AB953" s="334"/>
      <c r="AC953" s="335" t="s">
        <v>287</v>
      </c>
      <c r="AD953" s="336"/>
      <c r="AE953" s="336"/>
      <c r="AF953" s="336"/>
      <c r="AG953" s="336"/>
      <c r="AH953" s="337">
        <v>3</v>
      </c>
      <c r="AI953" s="338"/>
      <c r="AJ953" s="338"/>
      <c r="AK953" s="338"/>
      <c r="AL953" s="339">
        <v>99.7</v>
      </c>
      <c r="AM953" s="340"/>
      <c r="AN953" s="340"/>
      <c r="AO953" s="341"/>
      <c r="AP953" s="342" t="s">
        <v>690</v>
      </c>
      <c r="AQ953" s="342"/>
      <c r="AR953" s="342"/>
      <c r="AS953" s="342"/>
      <c r="AT953" s="342"/>
      <c r="AU953" s="342"/>
      <c r="AV953" s="342"/>
      <c r="AW953" s="342"/>
      <c r="AX953" s="342"/>
      <c r="AY953">
        <f>COUNTA($C$953)</f>
        <v>1</v>
      </c>
    </row>
    <row r="954" spans="1:51" ht="30" hidden="1" customHeight="1" x14ac:dyDescent="0.15">
      <c r="A954" s="364">
        <v>11</v>
      </c>
      <c r="B954" s="364">
        <v>1</v>
      </c>
      <c r="C954" s="343"/>
      <c r="D954" s="328"/>
      <c r="E954" s="328"/>
      <c r="F954" s="328"/>
      <c r="G954" s="328"/>
      <c r="H954" s="328"/>
      <c r="I954" s="328"/>
      <c r="J954" s="329"/>
      <c r="K954" s="330"/>
      <c r="L954" s="330"/>
      <c r="M954" s="330"/>
      <c r="N954" s="330"/>
      <c r="O954" s="330"/>
      <c r="P954" s="344"/>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45" hidden="1" customHeight="1" x14ac:dyDescent="0.15">
      <c r="A955" s="364">
        <v>12</v>
      </c>
      <c r="B955" s="364">
        <v>1</v>
      </c>
      <c r="C955" s="343"/>
      <c r="D955" s="328"/>
      <c r="E955" s="328"/>
      <c r="F955" s="328"/>
      <c r="G955" s="328"/>
      <c r="H955" s="328"/>
      <c r="I955" s="328"/>
      <c r="J955" s="329"/>
      <c r="K955" s="330"/>
      <c r="L955" s="330"/>
      <c r="M955" s="330"/>
      <c r="N955" s="330"/>
      <c r="O955" s="330"/>
      <c r="P955" s="344"/>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45" hidden="1" customHeight="1" x14ac:dyDescent="0.15">
      <c r="A956" s="364">
        <v>13</v>
      </c>
      <c r="B956" s="364">
        <v>1</v>
      </c>
      <c r="C956" s="343"/>
      <c r="D956" s="328"/>
      <c r="E956" s="328"/>
      <c r="F956" s="328"/>
      <c r="G956" s="328"/>
      <c r="H956" s="328"/>
      <c r="I956" s="328"/>
      <c r="J956" s="329"/>
      <c r="K956" s="330"/>
      <c r="L956" s="330"/>
      <c r="M956" s="330"/>
      <c r="N956" s="330"/>
      <c r="O956" s="330"/>
      <c r="P956" s="344"/>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4">
        <v>14</v>
      </c>
      <c r="B957" s="364">
        <v>1</v>
      </c>
      <c r="C957" s="343"/>
      <c r="D957" s="328"/>
      <c r="E957" s="328"/>
      <c r="F957" s="328"/>
      <c r="G957" s="328"/>
      <c r="H957" s="328"/>
      <c r="I957" s="328"/>
      <c r="J957" s="329"/>
      <c r="K957" s="330"/>
      <c r="L957" s="330"/>
      <c r="M957" s="330"/>
      <c r="N957" s="330"/>
      <c r="O957" s="330"/>
      <c r="P957" s="344"/>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4">
        <v>15</v>
      </c>
      <c r="B958" s="364">
        <v>1</v>
      </c>
      <c r="C958" s="343"/>
      <c r="D958" s="328"/>
      <c r="E958" s="328"/>
      <c r="F958" s="328"/>
      <c r="G958" s="328"/>
      <c r="H958" s="328"/>
      <c r="I958" s="328"/>
      <c r="J958" s="329"/>
      <c r="K958" s="330"/>
      <c r="L958" s="330"/>
      <c r="M958" s="330"/>
      <c r="N958" s="330"/>
      <c r="O958" s="330"/>
      <c r="P958" s="344"/>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45" hidden="1" customHeight="1" x14ac:dyDescent="0.15">
      <c r="A959" s="364">
        <v>16</v>
      </c>
      <c r="B959" s="364">
        <v>1</v>
      </c>
      <c r="C959" s="343"/>
      <c r="D959" s="328"/>
      <c r="E959" s="328"/>
      <c r="F959" s="328"/>
      <c r="G959" s="328"/>
      <c r="H959" s="328"/>
      <c r="I959" s="328"/>
      <c r="J959" s="329"/>
      <c r="K959" s="330"/>
      <c r="L959" s="330"/>
      <c r="M959" s="330"/>
      <c r="N959" s="330"/>
      <c r="O959" s="330"/>
      <c r="P959" s="344"/>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4">
        <v>17</v>
      </c>
      <c r="B960" s="364">
        <v>1</v>
      </c>
      <c r="C960" s="343"/>
      <c r="D960" s="328"/>
      <c r="E960" s="328"/>
      <c r="F960" s="328"/>
      <c r="G960" s="328"/>
      <c r="H960" s="328"/>
      <c r="I960" s="328"/>
      <c r="J960" s="329"/>
      <c r="K960" s="330"/>
      <c r="L960" s="330"/>
      <c r="M960" s="330"/>
      <c r="N960" s="330"/>
      <c r="O960" s="330"/>
      <c r="P960" s="344"/>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4.5" hidden="1" customHeight="1" x14ac:dyDescent="0.15">
      <c r="A961" s="364">
        <v>18</v>
      </c>
      <c r="B961" s="364">
        <v>1</v>
      </c>
      <c r="C961" s="343"/>
      <c r="D961" s="328"/>
      <c r="E961" s="328"/>
      <c r="F961" s="328"/>
      <c r="G961" s="328"/>
      <c r="H961" s="328"/>
      <c r="I961" s="328"/>
      <c r="J961" s="329"/>
      <c r="K961" s="330"/>
      <c r="L961" s="330"/>
      <c r="M961" s="330"/>
      <c r="N961" s="330"/>
      <c r="O961" s="330"/>
      <c r="P961" s="344"/>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4">
        <v>19</v>
      </c>
      <c r="B962" s="364">
        <v>1</v>
      </c>
      <c r="C962" s="343"/>
      <c r="D962" s="328"/>
      <c r="E962" s="328"/>
      <c r="F962" s="328"/>
      <c r="G962" s="328"/>
      <c r="H962" s="328"/>
      <c r="I962" s="328"/>
      <c r="J962" s="329"/>
      <c r="K962" s="330"/>
      <c r="L962" s="330"/>
      <c r="M962" s="330"/>
      <c r="N962" s="330"/>
      <c r="O962" s="330"/>
      <c r="P962" s="344"/>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45" hidden="1" customHeight="1" x14ac:dyDescent="0.15">
      <c r="A963" s="364">
        <v>20</v>
      </c>
      <c r="B963" s="364">
        <v>1</v>
      </c>
      <c r="C963" s="343"/>
      <c r="D963" s="328"/>
      <c r="E963" s="328"/>
      <c r="F963" s="328"/>
      <c r="G963" s="328"/>
      <c r="H963" s="328"/>
      <c r="I963" s="328"/>
      <c r="J963" s="329"/>
      <c r="K963" s="330"/>
      <c r="L963" s="330"/>
      <c r="M963" s="330"/>
      <c r="N963" s="330"/>
      <c r="O963" s="330"/>
      <c r="P963" s="344"/>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4">
        <v>21</v>
      </c>
      <c r="B964" s="364">
        <v>1</v>
      </c>
      <c r="C964" s="343"/>
      <c r="D964" s="328"/>
      <c r="E964" s="328"/>
      <c r="F964" s="328"/>
      <c r="G964" s="328"/>
      <c r="H964" s="328"/>
      <c r="I964" s="328"/>
      <c r="J964" s="329"/>
      <c r="K964" s="330"/>
      <c r="L964" s="330"/>
      <c r="M964" s="330"/>
      <c r="N964" s="330"/>
      <c r="O964" s="330"/>
      <c r="P964" s="344"/>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4">
        <v>22</v>
      </c>
      <c r="B965" s="364">
        <v>1</v>
      </c>
      <c r="C965" s="343"/>
      <c r="D965" s="328"/>
      <c r="E965" s="328"/>
      <c r="F965" s="328"/>
      <c r="G965" s="328"/>
      <c r="H965" s="328"/>
      <c r="I965" s="328"/>
      <c r="J965" s="329"/>
      <c r="K965" s="330"/>
      <c r="L965" s="330"/>
      <c r="M965" s="330"/>
      <c r="N965" s="330"/>
      <c r="O965" s="330"/>
      <c r="P965" s="344"/>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4">
        <v>23</v>
      </c>
      <c r="B966" s="364">
        <v>1</v>
      </c>
      <c r="C966" s="343"/>
      <c r="D966" s="328"/>
      <c r="E966" s="328"/>
      <c r="F966" s="328"/>
      <c r="G966" s="328"/>
      <c r="H966" s="328"/>
      <c r="I966" s="328"/>
      <c r="J966" s="329"/>
      <c r="K966" s="330"/>
      <c r="L966" s="330"/>
      <c r="M966" s="330"/>
      <c r="N966" s="330"/>
      <c r="O966" s="330"/>
      <c r="P966" s="344"/>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5.25" hidden="1" customHeight="1" x14ac:dyDescent="0.15">
      <c r="A967" s="364">
        <v>24</v>
      </c>
      <c r="B967" s="364">
        <v>1</v>
      </c>
      <c r="C967" s="343"/>
      <c r="D967" s="328"/>
      <c r="E967" s="328"/>
      <c r="F967" s="328"/>
      <c r="G967" s="328"/>
      <c r="H967" s="328"/>
      <c r="I967" s="328"/>
      <c r="J967" s="329"/>
      <c r="K967" s="330"/>
      <c r="L967" s="330"/>
      <c r="M967" s="330"/>
      <c r="N967" s="330"/>
      <c r="O967" s="330"/>
      <c r="P967" s="344"/>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4">
        <v>25</v>
      </c>
      <c r="B968" s="364">
        <v>1</v>
      </c>
      <c r="C968" s="343"/>
      <c r="D968" s="328"/>
      <c r="E968" s="328"/>
      <c r="F968" s="328"/>
      <c r="G968" s="328"/>
      <c r="H968" s="328"/>
      <c r="I968" s="328"/>
      <c r="J968" s="329"/>
      <c r="K968" s="330"/>
      <c r="L968" s="330"/>
      <c r="M968" s="330"/>
      <c r="N968" s="330"/>
      <c r="O968" s="330"/>
      <c r="P968" s="344"/>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4">
        <v>26</v>
      </c>
      <c r="B969" s="364">
        <v>1</v>
      </c>
      <c r="C969" s="343"/>
      <c r="D969" s="328"/>
      <c r="E969" s="328"/>
      <c r="F969" s="328"/>
      <c r="G969" s="328"/>
      <c r="H969" s="328"/>
      <c r="I969" s="328"/>
      <c r="J969" s="329"/>
      <c r="K969" s="330"/>
      <c r="L969" s="330"/>
      <c r="M969" s="330"/>
      <c r="N969" s="330"/>
      <c r="O969" s="330"/>
      <c r="P969" s="344"/>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45" hidden="1" customHeight="1" x14ac:dyDescent="0.15">
      <c r="A970" s="364">
        <v>27</v>
      </c>
      <c r="B970" s="364">
        <v>1</v>
      </c>
      <c r="C970" s="343"/>
      <c r="D970" s="328"/>
      <c r="E970" s="328"/>
      <c r="F970" s="328"/>
      <c r="G970" s="328"/>
      <c r="H970" s="328"/>
      <c r="I970" s="328"/>
      <c r="J970" s="329"/>
      <c r="K970" s="330"/>
      <c r="L970" s="330"/>
      <c r="M970" s="330"/>
      <c r="N970" s="330"/>
      <c r="O970" s="330"/>
      <c r="P970" s="344"/>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45" hidden="1" customHeight="1" x14ac:dyDescent="0.15">
      <c r="A971" s="364">
        <v>28</v>
      </c>
      <c r="B971" s="364">
        <v>1</v>
      </c>
      <c r="C971" s="343"/>
      <c r="D971" s="328"/>
      <c r="E971" s="328"/>
      <c r="F971" s="328"/>
      <c r="G971" s="328"/>
      <c r="H971" s="328"/>
      <c r="I971" s="328"/>
      <c r="J971" s="329"/>
      <c r="K971" s="330"/>
      <c r="L971" s="330"/>
      <c r="M971" s="330"/>
      <c r="N971" s="330"/>
      <c r="O971" s="330"/>
      <c r="P971" s="344"/>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4">
        <v>29</v>
      </c>
      <c r="B972" s="364">
        <v>1</v>
      </c>
      <c r="C972" s="343"/>
      <c r="D972" s="328"/>
      <c r="E972" s="328"/>
      <c r="F972" s="328"/>
      <c r="G972" s="328"/>
      <c r="H972" s="328"/>
      <c r="I972" s="328"/>
      <c r="J972" s="329"/>
      <c r="K972" s="330"/>
      <c r="L972" s="330"/>
      <c r="M972" s="330"/>
      <c r="N972" s="330"/>
      <c r="O972" s="330"/>
      <c r="P972" s="344"/>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4">
        <v>30</v>
      </c>
      <c r="B973" s="364">
        <v>1</v>
      </c>
      <c r="C973" s="343"/>
      <c r="D973" s="328"/>
      <c r="E973" s="328"/>
      <c r="F973" s="328"/>
      <c r="G973" s="328"/>
      <c r="H973" s="328"/>
      <c r="I973" s="328"/>
      <c r="J973" s="329"/>
      <c r="K973" s="330"/>
      <c r="L973" s="330"/>
      <c r="M973" s="330"/>
      <c r="N973" s="330"/>
      <c r="O973" s="330"/>
      <c r="P973" s="344"/>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45" customHeight="1" x14ac:dyDescent="0.15">
      <c r="A977" s="364">
        <v>1</v>
      </c>
      <c r="B977" s="364">
        <v>1</v>
      </c>
      <c r="C977" s="343" t="s">
        <v>691</v>
      </c>
      <c r="D977" s="328"/>
      <c r="E977" s="328"/>
      <c r="F977" s="328"/>
      <c r="G977" s="328"/>
      <c r="H977" s="328"/>
      <c r="I977" s="328"/>
      <c r="J977" s="329">
        <v>1140001005719</v>
      </c>
      <c r="K977" s="330"/>
      <c r="L977" s="330"/>
      <c r="M977" s="330"/>
      <c r="N977" s="330"/>
      <c r="O977" s="330"/>
      <c r="P977" s="344" t="s">
        <v>758</v>
      </c>
      <c r="Q977" s="331"/>
      <c r="R977" s="331"/>
      <c r="S977" s="331"/>
      <c r="T977" s="331"/>
      <c r="U977" s="331"/>
      <c r="V977" s="331"/>
      <c r="W977" s="331"/>
      <c r="X977" s="331"/>
      <c r="Y977" s="332">
        <v>3352</v>
      </c>
      <c r="Z977" s="333"/>
      <c r="AA977" s="333"/>
      <c r="AB977" s="334"/>
      <c r="AC977" s="335" t="s">
        <v>711</v>
      </c>
      <c r="AD977" s="336"/>
      <c r="AE977" s="336"/>
      <c r="AF977" s="336"/>
      <c r="AG977" s="336"/>
      <c r="AH977" s="351" t="s">
        <v>690</v>
      </c>
      <c r="AI977" s="352"/>
      <c r="AJ977" s="352"/>
      <c r="AK977" s="352"/>
      <c r="AL977" s="339" t="s">
        <v>690</v>
      </c>
      <c r="AM977" s="340"/>
      <c r="AN977" s="340"/>
      <c r="AO977" s="341"/>
      <c r="AP977" s="342" t="s">
        <v>716</v>
      </c>
      <c r="AQ977" s="342"/>
      <c r="AR977" s="342"/>
      <c r="AS977" s="342"/>
      <c r="AT977" s="342"/>
      <c r="AU977" s="342"/>
      <c r="AV977" s="342"/>
      <c r="AW977" s="342"/>
      <c r="AX977" s="342"/>
      <c r="AY977">
        <f t="shared" si="121"/>
        <v>1</v>
      </c>
    </row>
    <row r="978" spans="1:51" ht="60" customHeight="1" x14ac:dyDescent="0.15">
      <c r="A978" s="364">
        <v>2</v>
      </c>
      <c r="B978" s="364">
        <v>1</v>
      </c>
      <c r="C978" s="343" t="s">
        <v>721</v>
      </c>
      <c r="D978" s="328"/>
      <c r="E978" s="328"/>
      <c r="F978" s="328"/>
      <c r="G978" s="328"/>
      <c r="H978" s="328"/>
      <c r="I978" s="328"/>
      <c r="J978" s="329">
        <v>6010001018290</v>
      </c>
      <c r="K978" s="330"/>
      <c r="L978" s="330"/>
      <c r="M978" s="330"/>
      <c r="N978" s="330"/>
      <c r="O978" s="330"/>
      <c r="P978" s="344" t="s">
        <v>759</v>
      </c>
      <c r="Q978" s="331"/>
      <c r="R978" s="331"/>
      <c r="S978" s="331"/>
      <c r="T978" s="331"/>
      <c r="U978" s="331"/>
      <c r="V978" s="331"/>
      <c r="W978" s="331"/>
      <c r="X978" s="331"/>
      <c r="Y978" s="332">
        <v>3336</v>
      </c>
      <c r="Z978" s="333"/>
      <c r="AA978" s="333"/>
      <c r="AB978" s="334"/>
      <c r="AC978" s="335" t="s">
        <v>711</v>
      </c>
      <c r="AD978" s="336"/>
      <c r="AE978" s="336"/>
      <c r="AF978" s="336"/>
      <c r="AG978" s="336"/>
      <c r="AH978" s="351" t="s">
        <v>690</v>
      </c>
      <c r="AI978" s="352"/>
      <c r="AJ978" s="352"/>
      <c r="AK978" s="352"/>
      <c r="AL978" s="339" t="s">
        <v>690</v>
      </c>
      <c r="AM978" s="340"/>
      <c r="AN978" s="340"/>
      <c r="AO978" s="341"/>
      <c r="AP978" s="342" t="s">
        <v>690</v>
      </c>
      <c r="AQ978" s="342"/>
      <c r="AR978" s="342"/>
      <c r="AS978" s="342"/>
      <c r="AT978" s="342"/>
      <c r="AU978" s="342"/>
      <c r="AV978" s="342"/>
      <c r="AW978" s="342"/>
      <c r="AX978" s="342"/>
      <c r="AY978">
        <f>COUNTA($C$978)</f>
        <v>1</v>
      </c>
    </row>
    <row r="979" spans="1:51" ht="45" customHeight="1" x14ac:dyDescent="0.15">
      <c r="A979" s="364">
        <v>3</v>
      </c>
      <c r="B979" s="364">
        <v>1</v>
      </c>
      <c r="C979" s="343" t="s">
        <v>760</v>
      </c>
      <c r="D979" s="328"/>
      <c r="E979" s="328"/>
      <c r="F979" s="328"/>
      <c r="G979" s="328"/>
      <c r="H979" s="328"/>
      <c r="I979" s="328"/>
      <c r="J979" s="329">
        <v>8010401050387</v>
      </c>
      <c r="K979" s="330"/>
      <c r="L979" s="330"/>
      <c r="M979" s="330"/>
      <c r="N979" s="330"/>
      <c r="O979" s="330"/>
      <c r="P979" s="344" t="s">
        <v>761</v>
      </c>
      <c r="Q979" s="331"/>
      <c r="R979" s="331"/>
      <c r="S979" s="331"/>
      <c r="T979" s="331"/>
      <c r="U979" s="331"/>
      <c r="V979" s="331"/>
      <c r="W979" s="331"/>
      <c r="X979" s="331"/>
      <c r="Y979" s="332">
        <v>3180</v>
      </c>
      <c r="Z979" s="333"/>
      <c r="AA979" s="333"/>
      <c r="AB979" s="334"/>
      <c r="AC979" s="335" t="s">
        <v>711</v>
      </c>
      <c r="AD979" s="336"/>
      <c r="AE979" s="336"/>
      <c r="AF979" s="336"/>
      <c r="AG979" s="336"/>
      <c r="AH979" s="351" t="s">
        <v>690</v>
      </c>
      <c r="AI979" s="352"/>
      <c r="AJ979" s="352"/>
      <c r="AK979" s="352"/>
      <c r="AL979" s="339" t="s">
        <v>690</v>
      </c>
      <c r="AM979" s="340"/>
      <c r="AN979" s="340"/>
      <c r="AO979" s="341"/>
      <c r="AP979" s="342" t="s">
        <v>690</v>
      </c>
      <c r="AQ979" s="342"/>
      <c r="AR979" s="342"/>
      <c r="AS979" s="342"/>
      <c r="AT979" s="342"/>
      <c r="AU979" s="342"/>
      <c r="AV979" s="342"/>
      <c r="AW979" s="342"/>
      <c r="AX979" s="342"/>
      <c r="AY979">
        <f>COUNTA($C$979)</f>
        <v>1</v>
      </c>
    </row>
    <row r="980" spans="1:51" ht="44.25" customHeight="1" x14ac:dyDescent="0.15">
      <c r="A980" s="364">
        <v>4</v>
      </c>
      <c r="B980" s="364">
        <v>1</v>
      </c>
      <c r="C980" s="343" t="s">
        <v>762</v>
      </c>
      <c r="D980" s="328"/>
      <c r="E980" s="328"/>
      <c r="F980" s="328"/>
      <c r="G980" s="328"/>
      <c r="H980" s="328"/>
      <c r="I980" s="328"/>
      <c r="J980" s="329">
        <v>7010001029485</v>
      </c>
      <c r="K980" s="330"/>
      <c r="L980" s="330"/>
      <c r="M980" s="330"/>
      <c r="N980" s="330"/>
      <c r="O980" s="330"/>
      <c r="P980" s="344" t="s">
        <v>763</v>
      </c>
      <c r="Q980" s="331"/>
      <c r="R980" s="331"/>
      <c r="S980" s="331"/>
      <c r="T980" s="331"/>
      <c r="U980" s="331"/>
      <c r="V980" s="331"/>
      <c r="W980" s="331"/>
      <c r="X980" s="331"/>
      <c r="Y980" s="332">
        <v>2961</v>
      </c>
      <c r="Z980" s="333"/>
      <c r="AA980" s="333"/>
      <c r="AB980" s="334"/>
      <c r="AC980" s="335" t="s">
        <v>711</v>
      </c>
      <c r="AD980" s="336"/>
      <c r="AE980" s="336"/>
      <c r="AF980" s="336"/>
      <c r="AG980" s="336"/>
      <c r="AH980" s="351" t="s">
        <v>690</v>
      </c>
      <c r="AI980" s="352"/>
      <c r="AJ980" s="352"/>
      <c r="AK980" s="352"/>
      <c r="AL980" s="339" t="s">
        <v>690</v>
      </c>
      <c r="AM980" s="340"/>
      <c r="AN980" s="340"/>
      <c r="AO980" s="341"/>
      <c r="AP980" s="342" t="s">
        <v>690</v>
      </c>
      <c r="AQ980" s="342"/>
      <c r="AR980" s="342"/>
      <c r="AS980" s="342"/>
      <c r="AT980" s="342"/>
      <c r="AU980" s="342"/>
      <c r="AV980" s="342"/>
      <c r="AW980" s="342"/>
      <c r="AX980" s="342"/>
      <c r="AY980">
        <f>COUNTA($C$980)</f>
        <v>1</v>
      </c>
    </row>
    <row r="981" spans="1:51" ht="45.75" customHeight="1" x14ac:dyDescent="0.15">
      <c r="A981" s="364">
        <v>5</v>
      </c>
      <c r="B981" s="364">
        <v>1</v>
      </c>
      <c r="C981" s="343" t="s">
        <v>714</v>
      </c>
      <c r="D981" s="328"/>
      <c r="E981" s="328"/>
      <c r="F981" s="328"/>
      <c r="G981" s="328"/>
      <c r="H981" s="328"/>
      <c r="I981" s="328"/>
      <c r="J981" s="353">
        <v>4010601031604</v>
      </c>
      <c r="K981" s="354"/>
      <c r="L981" s="354"/>
      <c r="M981" s="354"/>
      <c r="N981" s="354"/>
      <c r="O981" s="355"/>
      <c r="P981" s="344" t="s">
        <v>764</v>
      </c>
      <c r="Q981" s="331"/>
      <c r="R981" s="331"/>
      <c r="S981" s="331"/>
      <c r="T981" s="331"/>
      <c r="U981" s="331"/>
      <c r="V981" s="331"/>
      <c r="W981" s="331"/>
      <c r="X981" s="331"/>
      <c r="Y981" s="332">
        <v>1709</v>
      </c>
      <c r="Z981" s="333"/>
      <c r="AA981" s="333"/>
      <c r="AB981" s="334"/>
      <c r="AC981" s="335" t="s">
        <v>711</v>
      </c>
      <c r="AD981" s="336"/>
      <c r="AE981" s="336"/>
      <c r="AF981" s="336"/>
      <c r="AG981" s="336"/>
      <c r="AH981" s="351" t="s">
        <v>690</v>
      </c>
      <c r="AI981" s="352"/>
      <c r="AJ981" s="352"/>
      <c r="AK981" s="352"/>
      <c r="AL981" s="339" t="s">
        <v>690</v>
      </c>
      <c r="AM981" s="340"/>
      <c r="AN981" s="340"/>
      <c r="AO981" s="341"/>
      <c r="AP981" s="342" t="s">
        <v>690</v>
      </c>
      <c r="AQ981" s="342"/>
      <c r="AR981" s="342"/>
      <c r="AS981" s="342"/>
      <c r="AT981" s="342"/>
      <c r="AU981" s="342"/>
      <c r="AV981" s="342"/>
      <c r="AW981" s="342"/>
      <c r="AX981" s="342"/>
      <c r="AY981">
        <f>COUNTA($C$981)</f>
        <v>1</v>
      </c>
    </row>
    <row r="982" spans="1:51" ht="45" customHeight="1" x14ac:dyDescent="0.15">
      <c r="A982" s="364">
        <v>6</v>
      </c>
      <c r="B982" s="364">
        <v>1</v>
      </c>
      <c r="C982" s="343" t="s">
        <v>765</v>
      </c>
      <c r="D982" s="328"/>
      <c r="E982" s="328"/>
      <c r="F982" s="328"/>
      <c r="G982" s="328"/>
      <c r="H982" s="328"/>
      <c r="I982" s="328"/>
      <c r="J982" s="329">
        <v>1010001020185</v>
      </c>
      <c r="K982" s="330"/>
      <c r="L982" s="330"/>
      <c r="M982" s="330"/>
      <c r="N982" s="330"/>
      <c r="O982" s="330"/>
      <c r="P982" s="344" t="s">
        <v>766</v>
      </c>
      <c r="Q982" s="331"/>
      <c r="R982" s="331"/>
      <c r="S982" s="331"/>
      <c r="T982" s="331"/>
      <c r="U982" s="331"/>
      <c r="V982" s="331"/>
      <c r="W982" s="331"/>
      <c r="X982" s="331"/>
      <c r="Y982" s="332">
        <v>1652</v>
      </c>
      <c r="Z982" s="333"/>
      <c r="AA982" s="333"/>
      <c r="AB982" s="334"/>
      <c r="AC982" s="335" t="s">
        <v>711</v>
      </c>
      <c r="AD982" s="336"/>
      <c r="AE982" s="336"/>
      <c r="AF982" s="336"/>
      <c r="AG982" s="336"/>
      <c r="AH982" s="351" t="s">
        <v>690</v>
      </c>
      <c r="AI982" s="352"/>
      <c r="AJ982" s="352"/>
      <c r="AK982" s="352"/>
      <c r="AL982" s="339" t="s">
        <v>690</v>
      </c>
      <c r="AM982" s="340"/>
      <c r="AN982" s="340"/>
      <c r="AO982" s="341"/>
      <c r="AP982" s="342" t="s">
        <v>690</v>
      </c>
      <c r="AQ982" s="342"/>
      <c r="AR982" s="342"/>
      <c r="AS982" s="342"/>
      <c r="AT982" s="342"/>
      <c r="AU982" s="342"/>
      <c r="AV982" s="342"/>
      <c r="AW982" s="342"/>
      <c r="AX982" s="342"/>
      <c r="AY982">
        <f>COUNTA($C$982)</f>
        <v>1</v>
      </c>
    </row>
    <row r="983" spans="1:51" ht="43.5" customHeight="1" x14ac:dyDescent="0.15">
      <c r="A983" s="364">
        <v>7</v>
      </c>
      <c r="B983" s="364">
        <v>1</v>
      </c>
      <c r="C983" s="343" t="s">
        <v>723</v>
      </c>
      <c r="D983" s="328"/>
      <c r="E983" s="328"/>
      <c r="F983" s="328"/>
      <c r="G983" s="328"/>
      <c r="H983" s="328"/>
      <c r="I983" s="328"/>
      <c r="J983" s="329">
        <v>4140001049416</v>
      </c>
      <c r="K983" s="330"/>
      <c r="L983" s="330"/>
      <c r="M983" s="330"/>
      <c r="N983" s="330"/>
      <c r="O983" s="330"/>
      <c r="P983" s="344" t="s">
        <v>767</v>
      </c>
      <c r="Q983" s="331"/>
      <c r="R983" s="331"/>
      <c r="S983" s="331"/>
      <c r="T983" s="331"/>
      <c r="U983" s="331"/>
      <c r="V983" s="331"/>
      <c r="W983" s="331"/>
      <c r="X983" s="331"/>
      <c r="Y983" s="332">
        <v>1175</v>
      </c>
      <c r="Z983" s="333"/>
      <c r="AA983" s="333"/>
      <c r="AB983" s="334"/>
      <c r="AC983" s="335" t="s">
        <v>711</v>
      </c>
      <c r="AD983" s="336"/>
      <c r="AE983" s="336"/>
      <c r="AF983" s="336"/>
      <c r="AG983" s="336"/>
      <c r="AH983" s="351" t="s">
        <v>690</v>
      </c>
      <c r="AI983" s="352"/>
      <c r="AJ983" s="352"/>
      <c r="AK983" s="352"/>
      <c r="AL983" s="339" t="s">
        <v>690</v>
      </c>
      <c r="AM983" s="340"/>
      <c r="AN983" s="340"/>
      <c r="AO983" s="341"/>
      <c r="AP983" s="342" t="s">
        <v>690</v>
      </c>
      <c r="AQ983" s="342"/>
      <c r="AR983" s="342"/>
      <c r="AS983" s="342"/>
      <c r="AT983" s="342"/>
      <c r="AU983" s="342"/>
      <c r="AV983" s="342"/>
      <c r="AW983" s="342"/>
      <c r="AX983" s="342"/>
      <c r="AY983">
        <f>COUNTA($C$983)</f>
        <v>1</v>
      </c>
    </row>
    <row r="984" spans="1:51" ht="43.5" customHeight="1" x14ac:dyDescent="0.15">
      <c r="A984" s="364">
        <v>8</v>
      </c>
      <c r="B984" s="364">
        <v>1</v>
      </c>
      <c r="C984" s="343" t="s">
        <v>725</v>
      </c>
      <c r="D984" s="328"/>
      <c r="E984" s="328"/>
      <c r="F984" s="328"/>
      <c r="G984" s="328"/>
      <c r="H984" s="328"/>
      <c r="I984" s="328"/>
      <c r="J984" s="329">
        <v>6130001021068</v>
      </c>
      <c r="K984" s="330"/>
      <c r="L984" s="330"/>
      <c r="M984" s="330"/>
      <c r="N984" s="330"/>
      <c r="O984" s="330"/>
      <c r="P984" s="344" t="s">
        <v>768</v>
      </c>
      <c r="Q984" s="331"/>
      <c r="R984" s="331"/>
      <c r="S984" s="331"/>
      <c r="T984" s="331"/>
      <c r="U984" s="331"/>
      <c r="V984" s="331"/>
      <c r="W984" s="331"/>
      <c r="X984" s="331"/>
      <c r="Y984" s="332">
        <v>849</v>
      </c>
      <c r="Z984" s="333"/>
      <c r="AA984" s="333"/>
      <c r="AB984" s="334"/>
      <c r="AC984" s="335" t="s">
        <v>711</v>
      </c>
      <c r="AD984" s="336"/>
      <c r="AE984" s="336"/>
      <c r="AF984" s="336"/>
      <c r="AG984" s="336"/>
      <c r="AH984" s="351" t="s">
        <v>690</v>
      </c>
      <c r="AI984" s="352"/>
      <c r="AJ984" s="352"/>
      <c r="AK984" s="352"/>
      <c r="AL984" s="339" t="s">
        <v>690</v>
      </c>
      <c r="AM984" s="340"/>
      <c r="AN984" s="340"/>
      <c r="AO984" s="341"/>
      <c r="AP984" s="342" t="s">
        <v>690</v>
      </c>
      <c r="AQ984" s="342"/>
      <c r="AR984" s="342"/>
      <c r="AS984" s="342"/>
      <c r="AT984" s="342"/>
      <c r="AU984" s="342"/>
      <c r="AV984" s="342"/>
      <c r="AW984" s="342"/>
      <c r="AX984" s="342"/>
      <c r="AY984">
        <f>COUNTA($C$984)</f>
        <v>1</v>
      </c>
    </row>
    <row r="985" spans="1:51" ht="60" customHeight="1" x14ac:dyDescent="0.15">
      <c r="A985" s="364">
        <v>9</v>
      </c>
      <c r="B985" s="364">
        <v>1</v>
      </c>
      <c r="C985" s="343" t="s">
        <v>769</v>
      </c>
      <c r="D985" s="328"/>
      <c r="E985" s="328"/>
      <c r="F985" s="328"/>
      <c r="G985" s="328"/>
      <c r="H985" s="328"/>
      <c r="I985" s="328"/>
      <c r="J985" s="329">
        <v>5010001008771</v>
      </c>
      <c r="K985" s="330"/>
      <c r="L985" s="330"/>
      <c r="M985" s="330"/>
      <c r="N985" s="330"/>
      <c r="O985" s="330"/>
      <c r="P985" s="344" t="s">
        <v>770</v>
      </c>
      <c r="Q985" s="331"/>
      <c r="R985" s="331"/>
      <c r="S985" s="331"/>
      <c r="T985" s="331"/>
      <c r="U985" s="331"/>
      <c r="V985" s="331"/>
      <c r="W985" s="331"/>
      <c r="X985" s="331"/>
      <c r="Y985" s="332">
        <v>795</v>
      </c>
      <c r="Z985" s="333"/>
      <c r="AA985" s="333"/>
      <c r="AB985" s="334"/>
      <c r="AC985" s="335" t="s">
        <v>711</v>
      </c>
      <c r="AD985" s="336"/>
      <c r="AE985" s="336"/>
      <c r="AF985" s="336"/>
      <c r="AG985" s="336"/>
      <c r="AH985" s="351" t="s">
        <v>690</v>
      </c>
      <c r="AI985" s="352"/>
      <c r="AJ985" s="352"/>
      <c r="AK985" s="352"/>
      <c r="AL985" s="339" t="s">
        <v>690</v>
      </c>
      <c r="AM985" s="340"/>
      <c r="AN985" s="340"/>
      <c r="AO985" s="341"/>
      <c r="AP985" s="342" t="s">
        <v>690</v>
      </c>
      <c r="AQ985" s="342"/>
      <c r="AR985" s="342"/>
      <c r="AS985" s="342"/>
      <c r="AT985" s="342"/>
      <c r="AU985" s="342"/>
      <c r="AV985" s="342"/>
      <c r="AW985" s="342"/>
      <c r="AX985" s="342"/>
      <c r="AY985">
        <f>COUNTA($C$985)</f>
        <v>1</v>
      </c>
    </row>
    <row r="986" spans="1:51" ht="45" customHeight="1" x14ac:dyDescent="0.15">
      <c r="A986" s="364">
        <v>10</v>
      </c>
      <c r="B986" s="364">
        <v>1</v>
      </c>
      <c r="C986" s="343" t="s">
        <v>717</v>
      </c>
      <c r="D986" s="328"/>
      <c r="E986" s="328"/>
      <c r="F986" s="328"/>
      <c r="G986" s="328"/>
      <c r="H986" s="328"/>
      <c r="I986" s="328"/>
      <c r="J986" s="329">
        <v>7010401093230</v>
      </c>
      <c r="K986" s="330"/>
      <c r="L986" s="330"/>
      <c r="M986" s="330"/>
      <c r="N986" s="330"/>
      <c r="O986" s="330"/>
      <c r="P986" s="344" t="s">
        <v>771</v>
      </c>
      <c r="Q986" s="331"/>
      <c r="R986" s="331"/>
      <c r="S986" s="331"/>
      <c r="T986" s="331"/>
      <c r="U986" s="331"/>
      <c r="V986" s="331"/>
      <c r="W986" s="331"/>
      <c r="X986" s="331"/>
      <c r="Y986" s="332">
        <v>655</v>
      </c>
      <c r="Z986" s="333"/>
      <c r="AA986" s="333"/>
      <c r="AB986" s="334"/>
      <c r="AC986" s="335" t="s">
        <v>711</v>
      </c>
      <c r="AD986" s="336"/>
      <c r="AE986" s="336"/>
      <c r="AF986" s="336"/>
      <c r="AG986" s="336"/>
      <c r="AH986" s="351" t="s">
        <v>690</v>
      </c>
      <c r="AI986" s="352"/>
      <c r="AJ986" s="352"/>
      <c r="AK986" s="352"/>
      <c r="AL986" s="339" t="s">
        <v>690</v>
      </c>
      <c r="AM986" s="340"/>
      <c r="AN986" s="340"/>
      <c r="AO986" s="341"/>
      <c r="AP986" s="342" t="s">
        <v>690</v>
      </c>
      <c r="AQ986" s="342"/>
      <c r="AR986" s="342"/>
      <c r="AS986" s="342"/>
      <c r="AT986" s="342"/>
      <c r="AU986" s="342"/>
      <c r="AV986" s="342"/>
      <c r="AW986" s="342"/>
      <c r="AX986" s="342"/>
      <c r="AY986">
        <f>COUNTA($C$986)</f>
        <v>1</v>
      </c>
    </row>
    <row r="987" spans="1:51" ht="45" hidden="1" customHeight="1" x14ac:dyDescent="0.15">
      <c r="A987" s="364">
        <v>11</v>
      </c>
      <c r="B987" s="364">
        <v>1</v>
      </c>
      <c r="C987" s="343"/>
      <c r="D987" s="328"/>
      <c r="E987" s="328"/>
      <c r="F987" s="328"/>
      <c r="G987" s="328"/>
      <c r="H987" s="328"/>
      <c r="I987" s="328"/>
      <c r="J987" s="329"/>
      <c r="K987" s="330"/>
      <c r="L987" s="330"/>
      <c r="M987" s="330"/>
      <c r="N987" s="330"/>
      <c r="O987" s="330"/>
      <c r="P987" s="344"/>
      <c r="Q987" s="331"/>
      <c r="R987" s="331"/>
      <c r="S987" s="331"/>
      <c r="T987" s="331"/>
      <c r="U987" s="331"/>
      <c r="V987" s="331"/>
      <c r="W987" s="331"/>
      <c r="X987" s="331"/>
      <c r="Y987" s="332"/>
      <c r="Z987" s="333"/>
      <c r="AA987" s="333"/>
      <c r="AB987" s="334"/>
      <c r="AC987" s="335"/>
      <c r="AD987" s="336"/>
      <c r="AE987" s="336"/>
      <c r="AF987" s="336"/>
      <c r="AG987" s="336"/>
      <c r="AH987" s="351"/>
      <c r="AI987" s="352"/>
      <c r="AJ987" s="352"/>
      <c r="AK987" s="352"/>
      <c r="AL987" s="339"/>
      <c r="AM987" s="340"/>
      <c r="AN987" s="340"/>
      <c r="AO987" s="341"/>
      <c r="AP987" s="342"/>
      <c r="AQ987" s="342"/>
      <c r="AR987" s="342"/>
      <c r="AS987" s="342"/>
      <c r="AT987" s="342"/>
      <c r="AU987" s="342"/>
      <c r="AV987" s="342"/>
      <c r="AW987" s="342"/>
      <c r="AX987" s="342"/>
      <c r="AY987">
        <f>COUNTA($C$987)</f>
        <v>0</v>
      </c>
    </row>
    <row r="988" spans="1:51" ht="45" hidden="1" customHeight="1" x14ac:dyDescent="0.15">
      <c r="A988" s="364">
        <v>12</v>
      </c>
      <c r="B988" s="364">
        <v>1</v>
      </c>
      <c r="C988" s="343"/>
      <c r="D988" s="328"/>
      <c r="E988" s="328"/>
      <c r="F988" s="328"/>
      <c r="G988" s="328"/>
      <c r="H988" s="328"/>
      <c r="I988" s="328"/>
      <c r="J988" s="329"/>
      <c r="K988" s="330"/>
      <c r="L988" s="330"/>
      <c r="M988" s="330"/>
      <c r="N988" s="330"/>
      <c r="O988" s="330"/>
      <c r="P988" s="344"/>
      <c r="Q988" s="331"/>
      <c r="R988" s="331"/>
      <c r="S988" s="331"/>
      <c r="T988" s="331"/>
      <c r="U988" s="331"/>
      <c r="V988" s="331"/>
      <c r="W988" s="331"/>
      <c r="X988" s="331"/>
      <c r="Y988" s="332"/>
      <c r="Z988" s="333"/>
      <c r="AA988" s="333"/>
      <c r="AB988" s="334"/>
      <c r="AC988" s="335"/>
      <c r="AD988" s="336"/>
      <c r="AE988" s="336"/>
      <c r="AF988" s="336"/>
      <c r="AG988" s="336"/>
      <c r="AH988" s="351"/>
      <c r="AI988" s="352"/>
      <c r="AJ988" s="352"/>
      <c r="AK988" s="352"/>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4">
        <v>13</v>
      </c>
      <c r="B989" s="364">
        <v>1</v>
      </c>
      <c r="C989" s="343"/>
      <c r="D989" s="328"/>
      <c r="E989" s="328"/>
      <c r="F989" s="328"/>
      <c r="G989" s="328"/>
      <c r="H989" s="328"/>
      <c r="I989" s="328"/>
      <c r="J989" s="329"/>
      <c r="K989" s="330"/>
      <c r="L989" s="330"/>
      <c r="M989" s="330"/>
      <c r="N989" s="330"/>
      <c r="O989" s="330"/>
      <c r="P989" s="344"/>
      <c r="Q989" s="331"/>
      <c r="R989" s="331"/>
      <c r="S989" s="331"/>
      <c r="T989" s="331"/>
      <c r="U989" s="331"/>
      <c r="V989" s="331"/>
      <c r="W989" s="331"/>
      <c r="X989" s="331"/>
      <c r="Y989" s="332"/>
      <c r="Z989" s="333"/>
      <c r="AA989" s="333"/>
      <c r="AB989" s="334"/>
      <c r="AC989" s="335"/>
      <c r="AD989" s="336"/>
      <c r="AE989" s="336"/>
      <c r="AF989" s="336"/>
      <c r="AG989" s="336"/>
      <c r="AH989" s="351"/>
      <c r="AI989" s="352"/>
      <c r="AJ989" s="352"/>
      <c r="AK989" s="352"/>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4">
        <v>14</v>
      </c>
      <c r="B990" s="364">
        <v>1</v>
      </c>
      <c r="C990" s="343"/>
      <c r="D990" s="328"/>
      <c r="E990" s="328"/>
      <c r="F990" s="328"/>
      <c r="G990" s="328"/>
      <c r="H990" s="328"/>
      <c r="I990" s="328"/>
      <c r="J990" s="329"/>
      <c r="K990" s="330"/>
      <c r="L990" s="330"/>
      <c r="M990" s="330"/>
      <c r="N990" s="330"/>
      <c r="O990" s="330"/>
      <c r="P990" s="344"/>
      <c r="Q990" s="331"/>
      <c r="R990" s="331"/>
      <c r="S990" s="331"/>
      <c r="T990" s="331"/>
      <c r="U990" s="331"/>
      <c r="V990" s="331"/>
      <c r="W990" s="331"/>
      <c r="X990" s="331"/>
      <c r="Y990" s="332"/>
      <c r="Z990" s="333"/>
      <c r="AA990" s="333"/>
      <c r="AB990" s="334"/>
      <c r="AC990" s="335"/>
      <c r="AD990" s="336"/>
      <c r="AE990" s="336"/>
      <c r="AF990" s="336"/>
      <c r="AG990" s="336"/>
      <c r="AH990" s="351"/>
      <c r="AI990" s="352"/>
      <c r="AJ990" s="352"/>
      <c r="AK990" s="352"/>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4">
        <v>15</v>
      </c>
      <c r="B991" s="364">
        <v>1</v>
      </c>
      <c r="C991" s="343"/>
      <c r="D991" s="328"/>
      <c r="E991" s="328"/>
      <c r="F991" s="328"/>
      <c r="G991" s="328"/>
      <c r="H991" s="328"/>
      <c r="I991" s="328"/>
      <c r="J991" s="329"/>
      <c r="K991" s="330"/>
      <c r="L991" s="330"/>
      <c r="M991" s="330"/>
      <c r="N991" s="330"/>
      <c r="O991" s="330"/>
      <c r="P991" s="344"/>
      <c r="Q991" s="331"/>
      <c r="R991" s="331"/>
      <c r="S991" s="331"/>
      <c r="T991" s="331"/>
      <c r="U991" s="331"/>
      <c r="V991" s="331"/>
      <c r="W991" s="331"/>
      <c r="X991" s="331"/>
      <c r="Y991" s="332"/>
      <c r="Z991" s="333"/>
      <c r="AA991" s="333"/>
      <c r="AB991" s="334"/>
      <c r="AC991" s="335"/>
      <c r="AD991" s="336"/>
      <c r="AE991" s="336"/>
      <c r="AF991" s="336"/>
      <c r="AG991" s="336"/>
      <c r="AH991" s="351"/>
      <c r="AI991" s="352"/>
      <c r="AJ991" s="352"/>
      <c r="AK991" s="352"/>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4">
        <v>16</v>
      </c>
      <c r="B992" s="364">
        <v>1</v>
      </c>
      <c r="C992" s="343"/>
      <c r="D992" s="328"/>
      <c r="E992" s="328"/>
      <c r="F992" s="328"/>
      <c r="G992" s="328"/>
      <c r="H992" s="328"/>
      <c r="I992" s="328"/>
      <c r="J992" s="329"/>
      <c r="K992" s="330"/>
      <c r="L992" s="330"/>
      <c r="M992" s="330"/>
      <c r="N992" s="330"/>
      <c r="O992" s="330"/>
      <c r="P992" s="344"/>
      <c r="Q992" s="331"/>
      <c r="R992" s="331"/>
      <c r="S992" s="331"/>
      <c r="T992" s="331"/>
      <c r="U992" s="331"/>
      <c r="V992" s="331"/>
      <c r="W992" s="331"/>
      <c r="X992" s="331"/>
      <c r="Y992" s="332"/>
      <c r="Z992" s="333"/>
      <c r="AA992" s="333"/>
      <c r="AB992" s="334"/>
      <c r="AC992" s="335"/>
      <c r="AD992" s="336"/>
      <c r="AE992" s="336"/>
      <c r="AF992" s="336"/>
      <c r="AG992" s="336"/>
      <c r="AH992" s="351"/>
      <c r="AI992" s="352"/>
      <c r="AJ992" s="352"/>
      <c r="AK992" s="352"/>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4">
        <v>17</v>
      </c>
      <c r="B993" s="364">
        <v>1</v>
      </c>
      <c r="C993" s="343"/>
      <c r="D993" s="328"/>
      <c r="E993" s="328"/>
      <c r="F993" s="328"/>
      <c r="G993" s="328"/>
      <c r="H993" s="328"/>
      <c r="I993" s="328"/>
      <c r="J993" s="329"/>
      <c r="K993" s="330"/>
      <c r="L993" s="330"/>
      <c r="M993" s="330"/>
      <c r="N993" s="330"/>
      <c r="O993" s="330"/>
      <c r="P993" s="344"/>
      <c r="Q993" s="331"/>
      <c r="R993" s="331"/>
      <c r="S993" s="331"/>
      <c r="T993" s="331"/>
      <c r="U993" s="331"/>
      <c r="V993" s="331"/>
      <c r="W993" s="331"/>
      <c r="X993" s="331"/>
      <c r="Y993" s="332"/>
      <c r="Z993" s="333"/>
      <c r="AA993" s="333"/>
      <c r="AB993" s="334"/>
      <c r="AC993" s="335"/>
      <c r="AD993" s="336"/>
      <c r="AE993" s="336"/>
      <c r="AF993" s="336"/>
      <c r="AG993" s="336"/>
      <c r="AH993" s="351"/>
      <c r="AI993" s="352"/>
      <c r="AJ993" s="352"/>
      <c r="AK993" s="352"/>
      <c r="AL993" s="339"/>
      <c r="AM993" s="340"/>
      <c r="AN993" s="340"/>
      <c r="AO993" s="341"/>
      <c r="AP993" s="342"/>
      <c r="AQ993" s="342"/>
      <c r="AR993" s="342"/>
      <c r="AS993" s="342"/>
      <c r="AT993" s="342"/>
      <c r="AU993" s="342"/>
      <c r="AV993" s="342"/>
      <c r="AW993" s="342"/>
      <c r="AX993" s="342"/>
      <c r="AY993">
        <f>COUNTA($C$993)</f>
        <v>0</v>
      </c>
    </row>
    <row r="994" spans="1:51" ht="45" hidden="1" customHeight="1" x14ac:dyDescent="0.15">
      <c r="A994" s="364">
        <v>18</v>
      </c>
      <c r="B994" s="364">
        <v>1</v>
      </c>
      <c r="C994" s="343"/>
      <c r="D994" s="328"/>
      <c r="E994" s="328"/>
      <c r="F994" s="328"/>
      <c r="G994" s="328"/>
      <c r="H994" s="328"/>
      <c r="I994" s="328"/>
      <c r="J994" s="329"/>
      <c r="K994" s="330"/>
      <c r="L994" s="330"/>
      <c r="M994" s="330"/>
      <c r="N994" s="330"/>
      <c r="O994" s="330"/>
      <c r="P994" s="344"/>
      <c r="Q994" s="331"/>
      <c r="R994" s="331"/>
      <c r="S994" s="331"/>
      <c r="T994" s="331"/>
      <c r="U994" s="331"/>
      <c r="V994" s="331"/>
      <c r="W994" s="331"/>
      <c r="X994" s="331"/>
      <c r="Y994" s="332"/>
      <c r="Z994" s="333"/>
      <c r="AA994" s="333"/>
      <c r="AB994" s="334"/>
      <c r="AC994" s="335"/>
      <c r="AD994" s="336"/>
      <c r="AE994" s="336"/>
      <c r="AF994" s="336"/>
      <c r="AG994" s="336"/>
      <c r="AH994" s="351"/>
      <c r="AI994" s="352"/>
      <c r="AJ994" s="352"/>
      <c r="AK994" s="352"/>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4">
        <v>19</v>
      </c>
      <c r="B995" s="364">
        <v>1</v>
      </c>
      <c r="C995" s="343"/>
      <c r="D995" s="328"/>
      <c r="E995" s="328"/>
      <c r="F995" s="328"/>
      <c r="G995" s="328"/>
      <c r="H995" s="328"/>
      <c r="I995" s="328"/>
      <c r="J995" s="329"/>
      <c r="K995" s="330"/>
      <c r="L995" s="330"/>
      <c r="M995" s="330"/>
      <c r="N995" s="330"/>
      <c r="O995" s="330"/>
      <c r="P995" s="344"/>
      <c r="Q995" s="331"/>
      <c r="R995" s="331"/>
      <c r="S995" s="331"/>
      <c r="T995" s="331"/>
      <c r="U995" s="331"/>
      <c r="V995" s="331"/>
      <c r="W995" s="331"/>
      <c r="X995" s="331"/>
      <c r="Y995" s="332"/>
      <c r="Z995" s="333"/>
      <c r="AA995" s="333"/>
      <c r="AB995" s="334"/>
      <c r="AC995" s="335"/>
      <c r="AD995" s="336"/>
      <c r="AE995" s="336"/>
      <c r="AF995" s="336"/>
      <c r="AG995" s="336"/>
      <c r="AH995" s="351"/>
      <c r="AI995" s="352"/>
      <c r="AJ995" s="352"/>
      <c r="AK995" s="352"/>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4">
        <v>20</v>
      </c>
      <c r="B996" s="364">
        <v>1</v>
      </c>
      <c r="C996" s="343"/>
      <c r="D996" s="328"/>
      <c r="E996" s="328"/>
      <c r="F996" s="328"/>
      <c r="G996" s="328"/>
      <c r="H996" s="328"/>
      <c r="I996" s="328"/>
      <c r="J996" s="329"/>
      <c r="K996" s="330"/>
      <c r="L996" s="330"/>
      <c r="M996" s="330"/>
      <c r="N996" s="330"/>
      <c r="O996" s="330"/>
      <c r="P996" s="344"/>
      <c r="Q996" s="331"/>
      <c r="R996" s="331"/>
      <c r="S996" s="331"/>
      <c r="T996" s="331"/>
      <c r="U996" s="331"/>
      <c r="V996" s="331"/>
      <c r="W996" s="331"/>
      <c r="X996" s="331"/>
      <c r="Y996" s="332"/>
      <c r="Z996" s="333"/>
      <c r="AA996" s="333"/>
      <c r="AB996" s="334"/>
      <c r="AC996" s="335"/>
      <c r="AD996" s="336"/>
      <c r="AE996" s="336"/>
      <c r="AF996" s="336"/>
      <c r="AG996" s="336"/>
      <c r="AH996" s="351"/>
      <c r="AI996" s="352"/>
      <c r="AJ996" s="352"/>
      <c r="AK996" s="352"/>
      <c r="AL996" s="339"/>
      <c r="AM996" s="340"/>
      <c r="AN996" s="340"/>
      <c r="AO996" s="341"/>
      <c r="AP996" s="342"/>
      <c r="AQ996" s="342"/>
      <c r="AR996" s="342"/>
      <c r="AS996" s="342"/>
      <c r="AT996" s="342"/>
      <c r="AU996" s="342"/>
      <c r="AV996" s="342"/>
      <c r="AW996" s="342"/>
      <c r="AX996" s="342"/>
      <c r="AY996">
        <f>COUNTA($C$996)</f>
        <v>0</v>
      </c>
    </row>
    <row r="997" spans="1:51" ht="45" hidden="1" customHeight="1" x14ac:dyDescent="0.15">
      <c r="A997" s="364">
        <v>21</v>
      </c>
      <c r="B997" s="364">
        <v>1</v>
      </c>
      <c r="C997" s="343"/>
      <c r="D997" s="328"/>
      <c r="E997" s="328"/>
      <c r="F997" s="328"/>
      <c r="G997" s="328"/>
      <c r="H997" s="328"/>
      <c r="I997" s="328"/>
      <c r="J997" s="329"/>
      <c r="K997" s="330"/>
      <c r="L997" s="330"/>
      <c r="M997" s="330"/>
      <c r="N997" s="330"/>
      <c r="O997" s="330"/>
      <c r="P997" s="344"/>
      <c r="Q997" s="331"/>
      <c r="R997" s="331"/>
      <c r="S997" s="331"/>
      <c r="T997" s="331"/>
      <c r="U997" s="331"/>
      <c r="V997" s="331"/>
      <c r="W997" s="331"/>
      <c r="X997" s="331"/>
      <c r="Y997" s="332"/>
      <c r="Z997" s="333"/>
      <c r="AA997" s="333"/>
      <c r="AB997" s="334"/>
      <c r="AC997" s="335"/>
      <c r="AD997" s="336"/>
      <c r="AE997" s="336"/>
      <c r="AF997" s="336"/>
      <c r="AG997" s="336"/>
      <c r="AH997" s="351"/>
      <c r="AI997" s="352"/>
      <c r="AJ997" s="352"/>
      <c r="AK997" s="352"/>
      <c r="AL997" s="339"/>
      <c r="AM997" s="340"/>
      <c r="AN997" s="340"/>
      <c r="AO997" s="341"/>
      <c r="AP997" s="342"/>
      <c r="AQ997" s="342"/>
      <c r="AR997" s="342"/>
      <c r="AS997" s="342"/>
      <c r="AT997" s="342"/>
      <c r="AU997" s="342"/>
      <c r="AV997" s="342"/>
      <c r="AW997" s="342"/>
      <c r="AX997" s="342"/>
      <c r="AY997">
        <f>COUNTA($C$997)</f>
        <v>0</v>
      </c>
    </row>
    <row r="998" spans="1:51" ht="45" hidden="1" customHeight="1" x14ac:dyDescent="0.15">
      <c r="A998" s="364">
        <v>22</v>
      </c>
      <c r="B998" s="364">
        <v>1</v>
      </c>
      <c r="C998" s="343"/>
      <c r="D998" s="328"/>
      <c r="E998" s="328"/>
      <c r="F998" s="328"/>
      <c r="G998" s="328"/>
      <c r="H998" s="328"/>
      <c r="I998" s="328"/>
      <c r="J998" s="329"/>
      <c r="K998" s="330"/>
      <c r="L998" s="330"/>
      <c r="M998" s="330"/>
      <c r="N998" s="330"/>
      <c r="O998" s="330"/>
      <c r="P998" s="344"/>
      <c r="Q998" s="331"/>
      <c r="R998" s="331"/>
      <c r="S998" s="331"/>
      <c r="T998" s="331"/>
      <c r="U998" s="331"/>
      <c r="V998" s="331"/>
      <c r="W998" s="331"/>
      <c r="X998" s="331"/>
      <c r="Y998" s="332"/>
      <c r="Z998" s="333"/>
      <c r="AA998" s="333"/>
      <c r="AB998" s="334"/>
      <c r="AC998" s="335"/>
      <c r="AD998" s="336"/>
      <c r="AE998" s="336"/>
      <c r="AF998" s="336"/>
      <c r="AG998" s="336"/>
      <c r="AH998" s="351"/>
      <c r="AI998" s="352"/>
      <c r="AJ998" s="352"/>
      <c r="AK998" s="352"/>
      <c r="AL998" s="339"/>
      <c r="AM998" s="340"/>
      <c r="AN998" s="340"/>
      <c r="AO998" s="341"/>
      <c r="AP998" s="342"/>
      <c r="AQ998" s="342"/>
      <c r="AR998" s="342"/>
      <c r="AS998" s="342"/>
      <c r="AT998" s="342"/>
      <c r="AU998" s="342"/>
      <c r="AV998" s="342"/>
      <c r="AW998" s="342"/>
      <c r="AX998" s="342"/>
      <c r="AY998">
        <f>COUNTA($C$998)</f>
        <v>0</v>
      </c>
    </row>
    <row r="999" spans="1:51" ht="45" hidden="1" customHeight="1" x14ac:dyDescent="0.15">
      <c r="A999" s="364">
        <v>23</v>
      </c>
      <c r="B999" s="364">
        <v>1</v>
      </c>
      <c r="C999" s="343"/>
      <c r="D999" s="328"/>
      <c r="E999" s="328"/>
      <c r="F999" s="328"/>
      <c r="G999" s="328"/>
      <c r="H999" s="328"/>
      <c r="I999" s="328"/>
      <c r="J999" s="329"/>
      <c r="K999" s="330"/>
      <c r="L999" s="330"/>
      <c r="M999" s="330"/>
      <c r="N999" s="330"/>
      <c r="O999" s="330"/>
      <c r="P999" s="344"/>
      <c r="Q999" s="331"/>
      <c r="R999" s="331"/>
      <c r="S999" s="331"/>
      <c r="T999" s="331"/>
      <c r="U999" s="331"/>
      <c r="V999" s="331"/>
      <c r="W999" s="331"/>
      <c r="X999" s="331"/>
      <c r="Y999" s="332"/>
      <c r="Z999" s="333"/>
      <c r="AA999" s="333"/>
      <c r="AB999" s="334"/>
      <c r="AC999" s="335"/>
      <c r="AD999" s="336"/>
      <c r="AE999" s="336"/>
      <c r="AF999" s="336"/>
      <c r="AG999" s="336"/>
      <c r="AH999" s="351"/>
      <c r="AI999" s="352"/>
      <c r="AJ999" s="352"/>
      <c r="AK999" s="352"/>
      <c r="AL999" s="339"/>
      <c r="AM999" s="340"/>
      <c r="AN999" s="340"/>
      <c r="AO999" s="341"/>
      <c r="AP999" s="342"/>
      <c r="AQ999" s="342"/>
      <c r="AR999" s="342"/>
      <c r="AS999" s="342"/>
      <c r="AT999" s="342"/>
      <c r="AU999" s="342"/>
      <c r="AV999" s="342"/>
      <c r="AW999" s="342"/>
      <c r="AX999" s="342"/>
      <c r="AY999">
        <f>COUNTA($C$999)</f>
        <v>0</v>
      </c>
    </row>
    <row r="1000" spans="1:51" ht="45" hidden="1" customHeight="1" x14ac:dyDescent="0.15">
      <c r="A1000" s="364">
        <v>24</v>
      </c>
      <c r="B1000" s="364">
        <v>1</v>
      </c>
      <c r="C1000" s="343"/>
      <c r="D1000" s="328"/>
      <c r="E1000" s="328"/>
      <c r="F1000" s="328"/>
      <c r="G1000" s="328"/>
      <c r="H1000" s="328"/>
      <c r="I1000" s="328"/>
      <c r="J1000" s="329"/>
      <c r="K1000" s="330"/>
      <c r="L1000" s="330"/>
      <c r="M1000" s="330"/>
      <c r="N1000" s="330"/>
      <c r="O1000" s="330"/>
      <c r="P1000" s="344"/>
      <c r="Q1000" s="331"/>
      <c r="R1000" s="331"/>
      <c r="S1000" s="331"/>
      <c r="T1000" s="331"/>
      <c r="U1000" s="331"/>
      <c r="V1000" s="331"/>
      <c r="W1000" s="331"/>
      <c r="X1000" s="331"/>
      <c r="Y1000" s="332"/>
      <c r="Z1000" s="333"/>
      <c r="AA1000" s="333"/>
      <c r="AB1000" s="334"/>
      <c r="AC1000" s="335"/>
      <c r="AD1000" s="336"/>
      <c r="AE1000" s="336"/>
      <c r="AF1000" s="336"/>
      <c r="AG1000" s="336"/>
      <c r="AH1000" s="351"/>
      <c r="AI1000" s="352"/>
      <c r="AJ1000" s="352"/>
      <c r="AK1000" s="352"/>
      <c r="AL1000" s="339"/>
      <c r="AM1000" s="340"/>
      <c r="AN1000" s="340"/>
      <c r="AO1000" s="341"/>
      <c r="AP1000" s="342"/>
      <c r="AQ1000" s="342"/>
      <c r="AR1000" s="342"/>
      <c r="AS1000" s="342"/>
      <c r="AT1000" s="342"/>
      <c r="AU1000" s="342"/>
      <c r="AV1000" s="342"/>
      <c r="AW1000" s="342"/>
      <c r="AX1000" s="342"/>
      <c r="AY1000">
        <f>COUNTA($C$1000)</f>
        <v>0</v>
      </c>
    </row>
    <row r="1001" spans="1:51" ht="45" hidden="1" customHeight="1" x14ac:dyDescent="0.15">
      <c r="A1001" s="364">
        <v>25</v>
      </c>
      <c r="B1001" s="364">
        <v>1</v>
      </c>
      <c r="C1001" s="343"/>
      <c r="D1001" s="328"/>
      <c r="E1001" s="328"/>
      <c r="F1001" s="328"/>
      <c r="G1001" s="328"/>
      <c r="H1001" s="328"/>
      <c r="I1001" s="328"/>
      <c r="J1001" s="329"/>
      <c r="K1001" s="330"/>
      <c r="L1001" s="330"/>
      <c r="M1001" s="330"/>
      <c r="N1001" s="330"/>
      <c r="O1001" s="330"/>
      <c r="P1001" s="344"/>
      <c r="Q1001" s="331"/>
      <c r="R1001" s="331"/>
      <c r="S1001" s="331"/>
      <c r="T1001" s="331"/>
      <c r="U1001" s="331"/>
      <c r="V1001" s="331"/>
      <c r="W1001" s="331"/>
      <c r="X1001" s="331"/>
      <c r="Y1001" s="332"/>
      <c r="Z1001" s="333"/>
      <c r="AA1001" s="333"/>
      <c r="AB1001" s="334"/>
      <c r="AC1001" s="335"/>
      <c r="AD1001" s="336"/>
      <c r="AE1001" s="336"/>
      <c r="AF1001" s="336"/>
      <c r="AG1001" s="336"/>
      <c r="AH1001" s="351"/>
      <c r="AI1001" s="352"/>
      <c r="AJ1001" s="352"/>
      <c r="AK1001" s="352"/>
      <c r="AL1001" s="339"/>
      <c r="AM1001" s="340"/>
      <c r="AN1001" s="340"/>
      <c r="AO1001" s="341"/>
      <c r="AP1001" s="342"/>
      <c r="AQ1001" s="342"/>
      <c r="AR1001" s="342"/>
      <c r="AS1001" s="342"/>
      <c r="AT1001" s="342"/>
      <c r="AU1001" s="342"/>
      <c r="AV1001" s="342"/>
      <c r="AW1001" s="342"/>
      <c r="AX1001" s="342"/>
      <c r="AY1001">
        <f>COUNTA($C$1001)</f>
        <v>0</v>
      </c>
    </row>
    <row r="1002" spans="1:51" ht="45" hidden="1" customHeight="1" x14ac:dyDescent="0.15">
      <c r="A1002" s="364">
        <v>26</v>
      </c>
      <c r="B1002" s="364">
        <v>1</v>
      </c>
      <c r="C1002" s="343"/>
      <c r="D1002" s="328"/>
      <c r="E1002" s="328"/>
      <c r="F1002" s="328"/>
      <c r="G1002" s="328"/>
      <c r="H1002" s="328"/>
      <c r="I1002" s="328"/>
      <c r="J1002" s="329"/>
      <c r="K1002" s="330"/>
      <c r="L1002" s="330"/>
      <c r="M1002" s="330"/>
      <c r="N1002" s="330"/>
      <c r="O1002" s="330"/>
      <c r="P1002" s="344"/>
      <c r="Q1002" s="331"/>
      <c r="R1002" s="331"/>
      <c r="S1002" s="331"/>
      <c r="T1002" s="331"/>
      <c r="U1002" s="331"/>
      <c r="V1002" s="331"/>
      <c r="W1002" s="331"/>
      <c r="X1002" s="331"/>
      <c r="Y1002" s="332"/>
      <c r="Z1002" s="333"/>
      <c r="AA1002" s="333"/>
      <c r="AB1002" s="334"/>
      <c r="AC1002" s="335"/>
      <c r="AD1002" s="336"/>
      <c r="AE1002" s="336"/>
      <c r="AF1002" s="336"/>
      <c r="AG1002" s="336"/>
      <c r="AH1002" s="351"/>
      <c r="AI1002" s="352"/>
      <c r="AJ1002" s="352"/>
      <c r="AK1002" s="352"/>
      <c r="AL1002" s="339"/>
      <c r="AM1002" s="340"/>
      <c r="AN1002" s="340"/>
      <c r="AO1002" s="341"/>
      <c r="AP1002" s="342"/>
      <c r="AQ1002" s="342"/>
      <c r="AR1002" s="342"/>
      <c r="AS1002" s="342"/>
      <c r="AT1002" s="342"/>
      <c r="AU1002" s="342"/>
      <c r="AV1002" s="342"/>
      <c r="AW1002" s="342"/>
      <c r="AX1002" s="342"/>
      <c r="AY1002">
        <f>COUNTA($C$1002)</f>
        <v>0</v>
      </c>
    </row>
    <row r="1003" spans="1:51" ht="45" hidden="1" customHeight="1" x14ac:dyDescent="0.15">
      <c r="A1003" s="364">
        <v>27</v>
      </c>
      <c r="B1003" s="364">
        <v>1</v>
      </c>
      <c r="C1003" s="343"/>
      <c r="D1003" s="328"/>
      <c r="E1003" s="328"/>
      <c r="F1003" s="328"/>
      <c r="G1003" s="328"/>
      <c r="H1003" s="328"/>
      <c r="I1003" s="328"/>
      <c r="J1003" s="329"/>
      <c r="K1003" s="330"/>
      <c r="L1003" s="330"/>
      <c r="M1003" s="330"/>
      <c r="N1003" s="330"/>
      <c r="O1003" s="330"/>
      <c r="P1003" s="344"/>
      <c r="Q1003" s="331"/>
      <c r="R1003" s="331"/>
      <c r="S1003" s="331"/>
      <c r="T1003" s="331"/>
      <c r="U1003" s="331"/>
      <c r="V1003" s="331"/>
      <c r="W1003" s="331"/>
      <c r="X1003" s="331"/>
      <c r="Y1003" s="332"/>
      <c r="Z1003" s="333"/>
      <c r="AA1003" s="333"/>
      <c r="AB1003" s="334"/>
      <c r="AC1003" s="335"/>
      <c r="AD1003" s="336"/>
      <c r="AE1003" s="336"/>
      <c r="AF1003" s="336"/>
      <c r="AG1003" s="336"/>
      <c r="AH1003" s="351"/>
      <c r="AI1003" s="352"/>
      <c r="AJ1003" s="352"/>
      <c r="AK1003" s="352"/>
      <c r="AL1003" s="339"/>
      <c r="AM1003" s="340"/>
      <c r="AN1003" s="340"/>
      <c r="AO1003" s="341"/>
      <c r="AP1003" s="342"/>
      <c r="AQ1003" s="342"/>
      <c r="AR1003" s="342"/>
      <c r="AS1003" s="342"/>
      <c r="AT1003" s="342"/>
      <c r="AU1003" s="342"/>
      <c r="AV1003" s="342"/>
      <c r="AW1003" s="342"/>
      <c r="AX1003" s="342"/>
      <c r="AY1003">
        <f>COUNTA($C$1003)</f>
        <v>0</v>
      </c>
    </row>
    <row r="1004" spans="1:51" ht="45" hidden="1" customHeight="1" x14ac:dyDescent="0.15">
      <c r="A1004" s="364">
        <v>28</v>
      </c>
      <c r="B1004" s="364">
        <v>1</v>
      </c>
      <c r="C1004" s="343"/>
      <c r="D1004" s="328"/>
      <c r="E1004" s="328"/>
      <c r="F1004" s="328"/>
      <c r="G1004" s="328"/>
      <c r="H1004" s="328"/>
      <c r="I1004" s="328"/>
      <c r="J1004" s="329"/>
      <c r="K1004" s="330"/>
      <c r="L1004" s="330"/>
      <c r="M1004" s="330"/>
      <c r="N1004" s="330"/>
      <c r="O1004" s="330"/>
      <c r="P1004" s="344"/>
      <c r="Q1004" s="331"/>
      <c r="R1004" s="331"/>
      <c r="S1004" s="331"/>
      <c r="T1004" s="331"/>
      <c r="U1004" s="331"/>
      <c r="V1004" s="331"/>
      <c r="W1004" s="331"/>
      <c r="X1004" s="331"/>
      <c r="Y1004" s="332"/>
      <c r="Z1004" s="333"/>
      <c r="AA1004" s="333"/>
      <c r="AB1004" s="334"/>
      <c r="AC1004" s="335"/>
      <c r="AD1004" s="336"/>
      <c r="AE1004" s="336"/>
      <c r="AF1004" s="336"/>
      <c r="AG1004" s="336"/>
      <c r="AH1004" s="351"/>
      <c r="AI1004" s="352"/>
      <c r="AJ1004" s="352"/>
      <c r="AK1004" s="352"/>
      <c r="AL1004" s="339"/>
      <c r="AM1004" s="340"/>
      <c r="AN1004" s="340"/>
      <c r="AO1004" s="341"/>
      <c r="AP1004" s="342"/>
      <c r="AQ1004" s="342"/>
      <c r="AR1004" s="342"/>
      <c r="AS1004" s="342"/>
      <c r="AT1004" s="342"/>
      <c r="AU1004" s="342"/>
      <c r="AV1004" s="342"/>
      <c r="AW1004" s="342"/>
      <c r="AX1004" s="342"/>
      <c r="AY1004">
        <f>COUNTA($C$1004)</f>
        <v>0</v>
      </c>
    </row>
    <row r="1005" spans="1:51" ht="45" hidden="1" customHeight="1" x14ac:dyDescent="0.15">
      <c r="A1005" s="364">
        <v>29</v>
      </c>
      <c r="B1005" s="364">
        <v>1</v>
      </c>
      <c r="C1005" s="343"/>
      <c r="D1005" s="328"/>
      <c r="E1005" s="328"/>
      <c r="F1005" s="328"/>
      <c r="G1005" s="328"/>
      <c r="H1005" s="328"/>
      <c r="I1005" s="328"/>
      <c r="J1005" s="329"/>
      <c r="K1005" s="330"/>
      <c r="L1005" s="330"/>
      <c r="M1005" s="330"/>
      <c r="N1005" s="330"/>
      <c r="O1005" s="330"/>
      <c r="P1005" s="344"/>
      <c r="Q1005" s="331"/>
      <c r="R1005" s="331"/>
      <c r="S1005" s="331"/>
      <c r="T1005" s="331"/>
      <c r="U1005" s="331"/>
      <c r="V1005" s="331"/>
      <c r="W1005" s="331"/>
      <c r="X1005" s="331"/>
      <c r="Y1005" s="332"/>
      <c r="Z1005" s="333"/>
      <c r="AA1005" s="333"/>
      <c r="AB1005" s="334"/>
      <c r="AC1005" s="335"/>
      <c r="AD1005" s="336"/>
      <c r="AE1005" s="336"/>
      <c r="AF1005" s="336"/>
      <c r="AG1005" s="336"/>
      <c r="AH1005" s="351"/>
      <c r="AI1005" s="352"/>
      <c r="AJ1005" s="352"/>
      <c r="AK1005" s="352"/>
      <c r="AL1005" s="339"/>
      <c r="AM1005" s="340"/>
      <c r="AN1005" s="340"/>
      <c r="AO1005" s="341"/>
      <c r="AP1005" s="342"/>
      <c r="AQ1005" s="342"/>
      <c r="AR1005" s="342"/>
      <c r="AS1005" s="342"/>
      <c r="AT1005" s="342"/>
      <c r="AU1005" s="342"/>
      <c r="AV1005" s="342"/>
      <c r="AW1005" s="342"/>
      <c r="AX1005" s="342"/>
      <c r="AY1005">
        <f>COUNTA($C$1005)</f>
        <v>0</v>
      </c>
    </row>
    <row r="1006" spans="1:51" ht="45" hidden="1" customHeight="1" x14ac:dyDescent="0.15">
      <c r="A1006" s="364">
        <v>30</v>
      </c>
      <c r="B1006" s="364">
        <v>1</v>
      </c>
      <c r="C1006" s="343"/>
      <c r="D1006" s="328"/>
      <c r="E1006" s="328"/>
      <c r="F1006" s="328"/>
      <c r="G1006" s="328"/>
      <c r="H1006" s="328"/>
      <c r="I1006" s="328"/>
      <c r="J1006" s="329"/>
      <c r="K1006" s="330"/>
      <c r="L1006" s="330"/>
      <c r="M1006" s="330"/>
      <c r="N1006" s="330"/>
      <c r="O1006" s="330"/>
      <c r="P1006" s="344"/>
      <c r="Q1006" s="331"/>
      <c r="R1006" s="331"/>
      <c r="S1006" s="331"/>
      <c r="T1006" s="331"/>
      <c r="U1006" s="331"/>
      <c r="V1006" s="331"/>
      <c r="W1006" s="331"/>
      <c r="X1006" s="331"/>
      <c r="Y1006" s="332"/>
      <c r="Z1006" s="333"/>
      <c r="AA1006" s="333"/>
      <c r="AB1006" s="334"/>
      <c r="AC1006" s="335"/>
      <c r="AD1006" s="336"/>
      <c r="AE1006" s="336"/>
      <c r="AF1006" s="336"/>
      <c r="AG1006" s="336"/>
      <c r="AH1006" s="351"/>
      <c r="AI1006" s="352"/>
      <c r="AJ1006" s="352"/>
      <c r="AK1006" s="352"/>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64">
        <v>1</v>
      </c>
      <c r="B1010" s="364">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4">
        <v>2</v>
      </c>
      <c r="B1011" s="364">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4">
        <v>3</v>
      </c>
      <c r="B1012" s="364">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4">
        <v>4</v>
      </c>
      <c r="B1013" s="364">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4">
        <v>5</v>
      </c>
      <c r="B1014" s="364">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4">
        <v>6</v>
      </c>
      <c r="B1015" s="364">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4">
        <v>7</v>
      </c>
      <c r="B1016" s="364">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4">
        <v>8</v>
      </c>
      <c r="B1017" s="364">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4">
        <v>9</v>
      </c>
      <c r="B1018" s="364">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4">
        <v>10</v>
      </c>
      <c r="B1019" s="364">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4">
        <v>11</v>
      </c>
      <c r="B1020" s="364">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4">
        <v>12</v>
      </c>
      <c r="B1021" s="364">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4">
        <v>13</v>
      </c>
      <c r="B1022" s="364">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4">
        <v>14</v>
      </c>
      <c r="B1023" s="364">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4">
        <v>15</v>
      </c>
      <c r="B1024" s="364">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4">
        <v>16</v>
      </c>
      <c r="B1025" s="364">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4">
        <v>17</v>
      </c>
      <c r="B1026" s="364">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4">
        <v>18</v>
      </c>
      <c r="B1027" s="364">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4">
        <v>19</v>
      </c>
      <c r="B1028" s="364">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4">
        <v>20</v>
      </c>
      <c r="B1029" s="364">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4">
        <v>21</v>
      </c>
      <c r="B1030" s="364">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4">
        <v>22</v>
      </c>
      <c r="B1031" s="364">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4">
        <v>23</v>
      </c>
      <c r="B1032" s="364">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4">
        <v>24</v>
      </c>
      <c r="B1033" s="364">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4">
        <v>25</v>
      </c>
      <c r="B1034" s="364">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4">
        <v>26</v>
      </c>
      <c r="B1035" s="364">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4">
        <v>27</v>
      </c>
      <c r="B1036" s="364">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4">
        <v>28</v>
      </c>
      <c r="B1037" s="364">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4">
        <v>29</v>
      </c>
      <c r="B1038" s="364">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4">
        <v>30</v>
      </c>
      <c r="B1039" s="364">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4">
        <v>1</v>
      </c>
      <c r="B1043" s="364">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4">
        <v>2</v>
      </c>
      <c r="B1044" s="364">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4">
        <v>3</v>
      </c>
      <c r="B1045" s="364">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4">
        <v>4</v>
      </c>
      <c r="B1046" s="364">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4">
        <v>5</v>
      </c>
      <c r="B1047" s="364">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4">
        <v>6</v>
      </c>
      <c r="B1048" s="364">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4">
        <v>7</v>
      </c>
      <c r="B1049" s="364">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4">
        <v>8</v>
      </c>
      <c r="B1050" s="364">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4">
        <v>9</v>
      </c>
      <c r="B1051" s="364">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4">
        <v>10</v>
      </c>
      <c r="B1052" s="364">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4">
        <v>11</v>
      </c>
      <c r="B1053" s="364">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4">
        <v>12</v>
      </c>
      <c r="B1054" s="364">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4">
        <v>13</v>
      </c>
      <c r="B1055" s="364">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4">
        <v>14</v>
      </c>
      <c r="B1056" s="364">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4">
        <v>15</v>
      </c>
      <c r="B1057" s="364">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4">
        <v>16</v>
      </c>
      <c r="B1058" s="364">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4">
        <v>17</v>
      </c>
      <c r="B1059" s="364">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4">
        <v>18</v>
      </c>
      <c r="B1060" s="364">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4">
        <v>19</v>
      </c>
      <c r="B1061" s="364">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4">
        <v>20</v>
      </c>
      <c r="B1062" s="364">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4">
        <v>21</v>
      </c>
      <c r="B1063" s="364">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4">
        <v>22</v>
      </c>
      <c r="B1064" s="364">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4">
        <v>23</v>
      </c>
      <c r="B1065" s="364">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4">
        <v>24</v>
      </c>
      <c r="B1066" s="364">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4">
        <v>25</v>
      </c>
      <c r="B1067" s="364">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4">
        <v>26</v>
      </c>
      <c r="B1068" s="364">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4">
        <v>27</v>
      </c>
      <c r="B1069" s="364">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4">
        <v>28</v>
      </c>
      <c r="B1070" s="364">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4">
        <v>29</v>
      </c>
      <c r="B1071" s="364">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4">
        <v>30</v>
      </c>
      <c r="B1072" s="364">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4">
        <v>1</v>
      </c>
      <c r="B1076" s="364">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4">
        <v>2</v>
      </c>
      <c r="B1077" s="364">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4">
        <v>3</v>
      </c>
      <c r="B1078" s="364">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4">
        <v>4</v>
      </c>
      <c r="B1079" s="364">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4">
        <v>5</v>
      </c>
      <c r="B1080" s="364">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4">
        <v>6</v>
      </c>
      <c r="B1081" s="364">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4">
        <v>7</v>
      </c>
      <c r="B1082" s="364">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4">
        <v>8</v>
      </c>
      <c r="B1083" s="364">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4">
        <v>9</v>
      </c>
      <c r="B1084" s="364">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4">
        <v>10</v>
      </c>
      <c r="B1085" s="364">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4">
        <v>11</v>
      </c>
      <c r="B1086" s="364">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4">
        <v>12</v>
      </c>
      <c r="B1087" s="364">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4">
        <v>13</v>
      </c>
      <c r="B1088" s="364">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4">
        <v>14</v>
      </c>
      <c r="B1089" s="364">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4">
        <v>15</v>
      </c>
      <c r="B1090" s="364">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4">
        <v>16</v>
      </c>
      <c r="B1091" s="364">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4">
        <v>17</v>
      </c>
      <c r="B1092" s="364">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4">
        <v>18</v>
      </c>
      <c r="B1093" s="364">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4">
        <v>19</v>
      </c>
      <c r="B1094" s="364">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4">
        <v>20</v>
      </c>
      <c r="B1095" s="364">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4">
        <v>21</v>
      </c>
      <c r="B1096" s="364">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4">
        <v>22</v>
      </c>
      <c r="B1097" s="364">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4">
        <v>23</v>
      </c>
      <c r="B1098" s="364">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4">
        <v>24</v>
      </c>
      <c r="B1099" s="364">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4">
        <v>25</v>
      </c>
      <c r="B1100" s="364">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4">
        <v>26</v>
      </c>
      <c r="B1101" s="364">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4">
        <v>27</v>
      </c>
      <c r="B1102" s="364">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4">
        <v>28</v>
      </c>
      <c r="B1103" s="364">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4">
        <v>29</v>
      </c>
      <c r="B1104" s="364">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4">
        <v>30</v>
      </c>
      <c r="B1105" s="364">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65" t="s">
        <v>247</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4"/>
      <c r="B1109" s="364"/>
      <c r="C1109" s="137" t="s">
        <v>215</v>
      </c>
      <c r="D1109" s="368"/>
      <c r="E1109" s="137" t="s">
        <v>214</v>
      </c>
      <c r="F1109" s="368"/>
      <c r="G1109" s="368"/>
      <c r="H1109" s="368"/>
      <c r="I1109" s="368"/>
      <c r="J1109" s="137" t="s">
        <v>221</v>
      </c>
      <c r="K1109" s="137"/>
      <c r="L1109" s="137"/>
      <c r="M1109" s="137"/>
      <c r="N1109" s="137"/>
      <c r="O1109" s="137"/>
      <c r="P1109" s="347" t="s">
        <v>27</v>
      </c>
      <c r="Q1109" s="347"/>
      <c r="R1109" s="347"/>
      <c r="S1109" s="347"/>
      <c r="T1109" s="347"/>
      <c r="U1109" s="347"/>
      <c r="V1109" s="347"/>
      <c r="W1109" s="347"/>
      <c r="X1109" s="347"/>
      <c r="Y1109" s="137" t="s">
        <v>223</v>
      </c>
      <c r="Z1109" s="368"/>
      <c r="AA1109" s="368"/>
      <c r="AB1109" s="368"/>
      <c r="AC1109" s="137" t="s">
        <v>197</v>
      </c>
      <c r="AD1109" s="137"/>
      <c r="AE1109" s="137"/>
      <c r="AF1109" s="137"/>
      <c r="AG1109" s="137"/>
      <c r="AH1109" s="347" t="s">
        <v>210</v>
      </c>
      <c r="AI1109" s="348"/>
      <c r="AJ1109" s="348"/>
      <c r="AK1109" s="348"/>
      <c r="AL1109" s="348" t="s">
        <v>21</v>
      </c>
      <c r="AM1109" s="348"/>
      <c r="AN1109" s="348"/>
      <c r="AO1109" s="369"/>
      <c r="AP1109" s="350" t="s">
        <v>248</v>
      </c>
      <c r="AQ1109" s="350"/>
      <c r="AR1109" s="350"/>
      <c r="AS1109" s="350"/>
      <c r="AT1109" s="350"/>
      <c r="AU1109" s="350"/>
      <c r="AV1109" s="350"/>
      <c r="AW1109" s="350"/>
      <c r="AX1109" s="350"/>
    </row>
    <row r="1110" spans="1:51" ht="60" customHeight="1" x14ac:dyDescent="0.15">
      <c r="A1110" s="364">
        <v>1</v>
      </c>
      <c r="B1110" s="364">
        <v>1</v>
      </c>
      <c r="C1110" s="362" t="s">
        <v>712</v>
      </c>
      <c r="D1110" s="362"/>
      <c r="E1110" s="135" t="s">
        <v>719</v>
      </c>
      <c r="F1110" s="363"/>
      <c r="G1110" s="363"/>
      <c r="H1110" s="363"/>
      <c r="I1110" s="363"/>
      <c r="J1110" s="329">
        <v>1140001005719</v>
      </c>
      <c r="K1110" s="330"/>
      <c r="L1110" s="330"/>
      <c r="M1110" s="330"/>
      <c r="N1110" s="330"/>
      <c r="O1110" s="330"/>
      <c r="P1110" s="344" t="s">
        <v>772</v>
      </c>
      <c r="Q1110" s="331"/>
      <c r="R1110" s="331"/>
      <c r="S1110" s="331"/>
      <c r="T1110" s="331"/>
      <c r="U1110" s="331"/>
      <c r="V1110" s="331"/>
      <c r="W1110" s="331"/>
      <c r="X1110" s="331"/>
      <c r="Y1110" s="332">
        <v>8287</v>
      </c>
      <c r="Z1110" s="333"/>
      <c r="AA1110" s="333"/>
      <c r="AB1110" s="334"/>
      <c r="AC1110" s="335" t="s">
        <v>292</v>
      </c>
      <c r="AD1110" s="336"/>
      <c r="AE1110" s="336"/>
      <c r="AF1110" s="336"/>
      <c r="AG1110" s="336"/>
      <c r="AH1110" s="337" t="s">
        <v>716</v>
      </c>
      <c r="AI1110" s="338"/>
      <c r="AJ1110" s="338"/>
      <c r="AK1110" s="338"/>
      <c r="AL1110" s="339">
        <v>99.6</v>
      </c>
      <c r="AM1110" s="340"/>
      <c r="AN1110" s="340"/>
      <c r="AO1110" s="341"/>
      <c r="AP1110" s="342" t="s">
        <v>716</v>
      </c>
      <c r="AQ1110" s="342"/>
      <c r="AR1110" s="342"/>
      <c r="AS1110" s="342"/>
      <c r="AT1110" s="342"/>
      <c r="AU1110" s="342"/>
      <c r="AV1110" s="342"/>
      <c r="AW1110" s="342"/>
      <c r="AX1110" s="342"/>
    </row>
    <row r="1111" spans="1:51" ht="45" customHeight="1" x14ac:dyDescent="0.15">
      <c r="A1111" s="364">
        <v>2</v>
      </c>
      <c r="B1111" s="364">
        <v>1</v>
      </c>
      <c r="C1111" s="362" t="s">
        <v>712</v>
      </c>
      <c r="D1111" s="362"/>
      <c r="E1111" s="135" t="s">
        <v>760</v>
      </c>
      <c r="F1111" s="363"/>
      <c r="G1111" s="363"/>
      <c r="H1111" s="363"/>
      <c r="I1111" s="363"/>
      <c r="J1111" s="329">
        <v>8010401050387</v>
      </c>
      <c r="K1111" s="330"/>
      <c r="L1111" s="330"/>
      <c r="M1111" s="330"/>
      <c r="N1111" s="330"/>
      <c r="O1111" s="330"/>
      <c r="P1111" s="344" t="s">
        <v>773</v>
      </c>
      <c r="Q1111" s="331"/>
      <c r="R1111" s="331"/>
      <c r="S1111" s="331"/>
      <c r="T1111" s="331"/>
      <c r="U1111" s="331"/>
      <c r="V1111" s="331"/>
      <c r="W1111" s="331"/>
      <c r="X1111" s="331"/>
      <c r="Y1111" s="332">
        <v>6121</v>
      </c>
      <c r="Z1111" s="333"/>
      <c r="AA1111" s="333"/>
      <c r="AB1111" s="334"/>
      <c r="AC1111" s="335" t="s">
        <v>292</v>
      </c>
      <c r="AD1111" s="336"/>
      <c r="AE1111" s="336"/>
      <c r="AF1111" s="336"/>
      <c r="AG1111" s="336"/>
      <c r="AH1111" s="337" t="s">
        <v>716</v>
      </c>
      <c r="AI1111" s="338"/>
      <c r="AJ1111" s="338"/>
      <c r="AK1111" s="338"/>
      <c r="AL1111" s="339">
        <v>99.9</v>
      </c>
      <c r="AM1111" s="340"/>
      <c r="AN1111" s="340"/>
      <c r="AO1111" s="341"/>
      <c r="AP1111" s="342" t="s">
        <v>690</v>
      </c>
      <c r="AQ1111" s="342"/>
      <c r="AR1111" s="342"/>
      <c r="AS1111" s="342"/>
      <c r="AT1111" s="342"/>
      <c r="AU1111" s="342"/>
      <c r="AV1111" s="342"/>
      <c r="AW1111" s="342"/>
      <c r="AX1111" s="342"/>
      <c r="AY1111">
        <f>COUNTA($E$1111)</f>
        <v>1</v>
      </c>
    </row>
    <row r="1112" spans="1:51" ht="45" customHeight="1" x14ac:dyDescent="0.15">
      <c r="A1112" s="364">
        <v>3</v>
      </c>
      <c r="B1112" s="364">
        <v>1</v>
      </c>
      <c r="C1112" s="362" t="s">
        <v>712</v>
      </c>
      <c r="D1112" s="362"/>
      <c r="E1112" s="135" t="s">
        <v>721</v>
      </c>
      <c r="F1112" s="363"/>
      <c r="G1112" s="363"/>
      <c r="H1112" s="363"/>
      <c r="I1112" s="363"/>
      <c r="J1112" s="329">
        <v>6010001018290</v>
      </c>
      <c r="K1112" s="330"/>
      <c r="L1112" s="330"/>
      <c r="M1112" s="330"/>
      <c r="N1112" s="330"/>
      <c r="O1112" s="330"/>
      <c r="P1112" s="344" t="s">
        <v>774</v>
      </c>
      <c r="Q1112" s="331"/>
      <c r="R1112" s="331"/>
      <c r="S1112" s="331"/>
      <c r="T1112" s="331"/>
      <c r="U1112" s="331"/>
      <c r="V1112" s="331"/>
      <c r="W1112" s="331"/>
      <c r="X1112" s="331"/>
      <c r="Y1112" s="332">
        <v>5525</v>
      </c>
      <c r="Z1112" s="333"/>
      <c r="AA1112" s="333"/>
      <c r="AB1112" s="334"/>
      <c r="AC1112" s="335" t="s">
        <v>292</v>
      </c>
      <c r="AD1112" s="336"/>
      <c r="AE1112" s="336"/>
      <c r="AF1112" s="336"/>
      <c r="AG1112" s="336"/>
      <c r="AH1112" s="337" t="s">
        <v>716</v>
      </c>
      <c r="AI1112" s="338"/>
      <c r="AJ1112" s="338"/>
      <c r="AK1112" s="338"/>
      <c r="AL1112" s="339">
        <v>100</v>
      </c>
      <c r="AM1112" s="340"/>
      <c r="AN1112" s="340"/>
      <c r="AO1112" s="341"/>
      <c r="AP1112" s="342" t="s">
        <v>690</v>
      </c>
      <c r="AQ1112" s="342"/>
      <c r="AR1112" s="342"/>
      <c r="AS1112" s="342"/>
      <c r="AT1112" s="342"/>
      <c r="AU1112" s="342"/>
      <c r="AV1112" s="342"/>
      <c r="AW1112" s="342"/>
      <c r="AX1112" s="342"/>
      <c r="AY1112">
        <f>COUNTA($E$1112)</f>
        <v>1</v>
      </c>
    </row>
    <row r="1113" spans="1:51" ht="45" customHeight="1" x14ac:dyDescent="0.15">
      <c r="A1113" s="364">
        <v>4</v>
      </c>
      <c r="B1113" s="364">
        <v>1</v>
      </c>
      <c r="C1113" s="362" t="s">
        <v>712</v>
      </c>
      <c r="D1113" s="362"/>
      <c r="E1113" s="135" t="s">
        <v>762</v>
      </c>
      <c r="F1113" s="363"/>
      <c r="G1113" s="363"/>
      <c r="H1113" s="363"/>
      <c r="I1113" s="363"/>
      <c r="J1113" s="329">
        <v>7010001029485</v>
      </c>
      <c r="K1113" s="330"/>
      <c r="L1113" s="330"/>
      <c r="M1113" s="330"/>
      <c r="N1113" s="330"/>
      <c r="O1113" s="330"/>
      <c r="P1113" s="344" t="s">
        <v>775</v>
      </c>
      <c r="Q1113" s="331"/>
      <c r="R1113" s="331"/>
      <c r="S1113" s="331"/>
      <c r="T1113" s="331"/>
      <c r="U1113" s="331"/>
      <c r="V1113" s="331"/>
      <c r="W1113" s="331"/>
      <c r="X1113" s="331"/>
      <c r="Y1113" s="332">
        <v>3468</v>
      </c>
      <c r="Z1113" s="333"/>
      <c r="AA1113" s="333"/>
      <c r="AB1113" s="334"/>
      <c r="AC1113" s="335" t="s">
        <v>292</v>
      </c>
      <c r="AD1113" s="336"/>
      <c r="AE1113" s="336"/>
      <c r="AF1113" s="336"/>
      <c r="AG1113" s="336"/>
      <c r="AH1113" s="337" t="s">
        <v>716</v>
      </c>
      <c r="AI1113" s="338"/>
      <c r="AJ1113" s="338"/>
      <c r="AK1113" s="338"/>
      <c r="AL1113" s="339">
        <v>99.9</v>
      </c>
      <c r="AM1113" s="340"/>
      <c r="AN1113" s="340"/>
      <c r="AO1113" s="341"/>
      <c r="AP1113" s="342" t="s">
        <v>690</v>
      </c>
      <c r="AQ1113" s="342"/>
      <c r="AR1113" s="342"/>
      <c r="AS1113" s="342"/>
      <c r="AT1113" s="342"/>
      <c r="AU1113" s="342"/>
      <c r="AV1113" s="342"/>
      <c r="AW1113" s="342"/>
      <c r="AX1113" s="342"/>
      <c r="AY1113">
        <f>COUNTA($E$1113)</f>
        <v>1</v>
      </c>
    </row>
    <row r="1114" spans="1:51" ht="60" customHeight="1" x14ac:dyDescent="0.15">
      <c r="A1114" s="364">
        <v>5</v>
      </c>
      <c r="B1114" s="364">
        <v>1</v>
      </c>
      <c r="C1114" s="362" t="s">
        <v>712</v>
      </c>
      <c r="D1114" s="362"/>
      <c r="E1114" s="135" t="s">
        <v>765</v>
      </c>
      <c r="F1114" s="363"/>
      <c r="G1114" s="363"/>
      <c r="H1114" s="363"/>
      <c r="I1114" s="363"/>
      <c r="J1114" s="329">
        <v>1010001020185</v>
      </c>
      <c r="K1114" s="330"/>
      <c r="L1114" s="330"/>
      <c r="M1114" s="330"/>
      <c r="N1114" s="330"/>
      <c r="O1114" s="330"/>
      <c r="P1114" s="344" t="s">
        <v>776</v>
      </c>
      <c r="Q1114" s="331"/>
      <c r="R1114" s="331"/>
      <c r="S1114" s="331"/>
      <c r="T1114" s="331"/>
      <c r="U1114" s="331"/>
      <c r="V1114" s="331"/>
      <c r="W1114" s="331"/>
      <c r="X1114" s="331"/>
      <c r="Y1114" s="332">
        <v>1909</v>
      </c>
      <c r="Z1114" s="333"/>
      <c r="AA1114" s="333"/>
      <c r="AB1114" s="334"/>
      <c r="AC1114" s="335" t="s">
        <v>292</v>
      </c>
      <c r="AD1114" s="336"/>
      <c r="AE1114" s="336"/>
      <c r="AF1114" s="336"/>
      <c r="AG1114" s="336"/>
      <c r="AH1114" s="337" t="s">
        <v>716</v>
      </c>
      <c r="AI1114" s="338"/>
      <c r="AJ1114" s="338"/>
      <c r="AK1114" s="338"/>
      <c r="AL1114" s="339">
        <v>99.9</v>
      </c>
      <c r="AM1114" s="340"/>
      <c r="AN1114" s="340"/>
      <c r="AO1114" s="341"/>
      <c r="AP1114" s="342" t="s">
        <v>716</v>
      </c>
      <c r="AQ1114" s="342"/>
      <c r="AR1114" s="342"/>
      <c r="AS1114" s="342"/>
      <c r="AT1114" s="342"/>
      <c r="AU1114" s="342"/>
      <c r="AV1114" s="342"/>
      <c r="AW1114" s="342"/>
      <c r="AX1114" s="342"/>
      <c r="AY1114">
        <f>COUNTA($E$1114)</f>
        <v>1</v>
      </c>
    </row>
    <row r="1115" spans="1:51" ht="45" customHeight="1" x14ac:dyDescent="0.15">
      <c r="A1115" s="364">
        <v>6</v>
      </c>
      <c r="B1115" s="364">
        <v>1</v>
      </c>
      <c r="C1115" s="362" t="s">
        <v>712</v>
      </c>
      <c r="D1115" s="362"/>
      <c r="E1115" s="135" t="s">
        <v>714</v>
      </c>
      <c r="F1115" s="363"/>
      <c r="G1115" s="363"/>
      <c r="H1115" s="363"/>
      <c r="I1115" s="363"/>
      <c r="J1115" s="329">
        <v>4010601031604</v>
      </c>
      <c r="K1115" s="330"/>
      <c r="L1115" s="330"/>
      <c r="M1115" s="330"/>
      <c r="N1115" s="330"/>
      <c r="O1115" s="330"/>
      <c r="P1115" s="344" t="s">
        <v>777</v>
      </c>
      <c r="Q1115" s="331"/>
      <c r="R1115" s="331"/>
      <c r="S1115" s="331"/>
      <c r="T1115" s="331"/>
      <c r="U1115" s="331"/>
      <c r="V1115" s="331"/>
      <c r="W1115" s="331"/>
      <c r="X1115" s="331"/>
      <c r="Y1115" s="332">
        <v>1896</v>
      </c>
      <c r="Z1115" s="333"/>
      <c r="AA1115" s="333"/>
      <c r="AB1115" s="334"/>
      <c r="AC1115" s="335" t="s">
        <v>292</v>
      </c>
      <c r="AD1115" s="336"/>
      <c r="AE1115" s="336"/>
      <c r="AF1115" s="336"/>
      <c r="AG1115" s="336"/>
      <c r="AH1115" s="337" t="s">
        <v>716</v>
      </c>
      <c r="AI1115" s="338"/>
      <c r="AJ1115" s="338"/>
      <c r="AK1115" s="338"/>
      <c r="AL1115" s="339">
        <v>99.9</v>
      </c>
      <c r="AM1115" s="340"/>
      <c r="AN1115" s="340"/>
      <c r="AO1115" s="341"/>
      <c r="AP1115" s="342" t="s">
        <v>690</v>
      </c>
      <c r="AQ1115" s="342"/>
      <c r="AR1115" s="342"/>
      <c r="AS1115" s="342"/>
      <c r="AT1115" s="342"/>
      <c r="AU1115" s="342"/>
      <c r="AV1115" s="342"/>
      <c r="AW1115" s="342"/>
      <c r="AX1115" s="342"/>
      <c r="AY1115">
        <f>COUNTA($E$1115)</f>
        <v>1</v>
      </c>
    </row>
    <row r="1116" spans="1:51" ht="44.25" customHeight="1" x14ac:dyDescent="0.15">
      <c r="A1116" s="364">
        <v>7</v>
      </c>
      <c r="B1116" s="364">
        <v>1</v>
      </c>
      <c r="C1116" s="362" t="s">
        <v>712</v>
      </c>
      <c r="D1116" s="362"/>
      <c r="E1116" s="135" t="s">
        <v>769</v>
      </c>
      <c r="F1116" s="363"/>
      <c r="G1116" s="363"/>
      <c r="H1116" s="363"/>
      <c r="I1116" s="363"/>
      <c r="J1116" s="329">
        <v>5010001008771</v>
      </c>
      <c r="K1116" s="330"/>
      <c r="L1116" s="330"/>
      <c r="M1116" s="330"/>
      <c r="N1116" s="330"/>
      <c r="O1116" s="330"/>
      <c r="P1116" s="344" t="s">
        <v>778</v>
      </c>
      <c r="Q1116" s="331"/>
      <c r="R1116" s="331"/>
      <c r="S1116" s="331"/>
      <c r="T1116" s="331"/>
      <c r="U1116" s="331"/>
      <c r="V1116" s="331"/>
      <c r="W1116" s="331"/>
      <c r="X1116" s="331"/>
      <c r="Y1116" s="332">
        <v>1676</v>
      </c>
      <c r="Z1116" s="333"/>
      <c r="AA1116" s="333"/>
      <c r="AB1116" s="334"/>
      <c r="AC1116" s="335" t="s">
        <v>292</v>
      </c>
      <c r="AD1116" s="336"/>
      <c r="AE1116" s="336"/>
      <c r="AF1116" s="336"/>
      <c r="AG1116" s="336"/>
      <c r="AH1116" s="337" t="s">
        <v>716</v>
      </c>
      <c r="AI1116" s="338"/>
      <c r="AJ1116" s="338"/>
      <c r="AK1116" s="338"/>
      <c r="AL1116" s="339">
        <v>99.9</v>
      </c>
      <c r="AM1116" s="340"/>
      <c r="AN1116" s="340"/>
      <c r="AO1116" s="341"/>
      <c r="AP1116" s="342" t="s">
        <v>690</v>
      </c>
      <c r="AQ1116" s="342"/>
      <c r="AR1116" s="342"/>
      <c r="AS1116" s="342"/>
      <c r="AT1116" s="342"/>
      <c r="AU1116" s="342"/>
      <c r="AV1116" s="342"/>
      <c r="AW1116" s="342"/>
      <c r="AX1116" s="342"/>
      <c r="AY1116">
        <f>COUNTA($E$1116)</f>
        <v>1</v>
      </c>
    </row>
    <row r="1117" spans="1:51" ht="53.25" customHeight="1" x14ac:dyDescent="0.15">
      <c r="A1117" s="364">
        <v>8</v>
      </c>
      <c r="B1117" s="364">
        <v>1</v>
      </c>
      <c r="C1117" s="362" t="s">
        <v>712</v>
      </c>
      <c r="D1117" s="362"/>
      <c r="E1117" s="135" t="s">
        <v>689</v>
      </c>
      <c r="F1117" s="363"/>
      <c r="G1117" s="363"/>
      <c r="H1117" s="363"/>
      <c r="I1117" s="363"/>
      <c r="J1117" s="329">
        <v>7010401093230</v>
      </c>
      <c r="K1117" s="330"/>
      <c r="L1117" s="330"/>
      <c r="M1117" s="330"/>
      <c r="N1117" s="330"/>
      <c r="O1117" s="330"/>
      <c r="P1117" s="344" t="s">
        <v>779</v>
      </c>
      <c r="Q1117" s="331"/>
      <c r="R1117" s="331"/>
      <c r="S1117" s="331"/>
      <c r="T1117" s="331"/>
      <c r="U1117" s="331"/>
      <c r="V1117" s="331"/>
      <c r="W1117" s="331"/>
      <c r="X1117" s="331"/>
      <c r="Y1117" s="332">
        <v>1489</v>
      </c>
      <c r="Z1117" s="333"/>
      <c r="AA1117" s="333"/>
      <c r="AB1117" s="334"/>
      <c r="AC1117" s="335" t="s">
        <v>292</v>
      </c>
      <c r="AD1117" s="336"/>
      <c r="AE1117" s="336"/>
      <c r="AF1117" s="336"/>
      <c r="AG1117" s="336"/>
      <c r="AH1117" s="337" t="s">
        <v>716</v>
      </c>
      <c r="AI1117" s="338"/>
      <c r="AJ1117" s="338"/>
      <c r="AK1117" s="338"/>
      <c r="AL1117" s="339">
        <v>99.8</v>
      </c>
      <c r="AM1117" s="340"/>
      <c r="AN1117" s="340"/>
      <c r="AO1117" s="341"/>
      <c r="AP1117" s="342" t="s">
        <v>690</v>
      </c>
      <c r="AQ1117" s="342"/>
      <c r="AR1117" s="342"/>
      <c r="AS1117" s="342"/>
      <c r="AT1117" s="342"/>
      <c r="AU1117" s="342"/>
      <c r="AV1117" s="342"/>
      <c r="AW1117" s="342"/>
      <c r="AX1117" s="342"/>
      <c r="AY1117">
        <f>COUNTA($E$1117)</f>
        <v>1</v>
      </c>
    </row>
    <row r="1118" spans="1:51" ht="45" customHeight="1" x14ac:dyDescent="0.15">
      <c r="A1118" s="364">
        <v>9</v>
      </c>
      <c r="B1118" s="364">
        <v>1</v>
      </c>
      <c r="C1118" s="362" t="s">
        <v>712</v>
      </c>
      <c r="D1118" s="362"/>
      <c r="E1118" s="135" t="s">
        <v>780</v>
      </c>
      <c r="F1118" s="363"/>
      <c r="G1118" s="363"/>
      <c r="H1118" s="363"/>
      <c r="I1118" s="363"/>
      <c r="J1118" s="329">
        <v>7140001082323</v>
      </c>
      <c r="K1118" s="330"/>
      <c r="L1118" s="330"/>
      <c r="M1118" s="330"/>
      <c r="N1118" s="330"/>
      <c r="O1118" s="330"/>
      <c r="P1118" s="344" t="s">
        <v>781</v>
      </c>
      <c r="Q1118" s="331"/>
      <c r="R1118" s="331"/>
      <c r="S1118" s="331"/>
      <c r="T1118" s="331"/>
      <c r="U1118" s="331"/>
      <c r="V1118" s="331"/>
      <c r="W1118" s="331"/>
      <c r="X1118" s="331"/>
      <c r="Y1118" s="332">
        <v>1483</v>
      </c>
      <c r="Z1118" s="333"/>
      <c r="AA1118" s="333"/>
      <c r="AB1118" s="334"/>
      <c r="AC1118" s="335" t="s">
        <v>292</v>
      </c>
      <c r="AD1118" s="336"/>
      <c r="AE1118" s="336"/>
      <c r="AF1118" s="336"/>
      <c r="AG1118" s="336"/>
      <c r="AH1118" s="337" t="s">
        <v>716</v>
      </c>
      <c r="AI1118" s="338"/>
      <c r="AJ1118" s="338"/>
      <c r="AK1118" s="338"/>
      <c r="AL1118" s="339">
        <v>100</v>
      </c>
      <c r="AM1118" s="340"/>
      <c r="AN1118" s="340"/>
      <c r="AO1118" s="341"/>
      <c r="AP1118" s="342" t="s">
        <v>793</v>
      </c>
      <c r="AQ1118" s="342"/>
      <c r="AR1118" s="342"/>
      <c r="AS1118" s="342"/>
      <c r="AT1118" s="342"/>
      <c r="AU1118" s="342"/>
      <c r="AV1118" s="342"/>
      <c r="AW1118" s="342"/>
      <c r="AX1118" s="342"/>
      <c r="AY1118">
        <f>COUNTA($E$1118)</f>
        <v>1</v>
      </c>
    </row>
    <row r="1119" spans="1:51" ht="45" customHeight="1" x14ac:dyDescent="0.15">
      <c r="A1119" s="364">
        <v>10</v>
      </c>
      <c r="B1119" s="364">
        <v>1</v>
      </c>
      <c r="C1119" s="362" t="s">
        <v>712</v>
      </c>
      <c r="D1119" s="362"/>
      <c r="E1119" s="135" t="s">
        <v>782</v>
      </c>
      <c r="F1119" s="363"/>
      <c r="G1119" s="363"/>
      <c r="H1119" s="363"/>
      <c r="I1119" s="363"/>
      <c r="J1119" s="329">
        <v>1010401002840</v>
      </c>
      <c r="K1119" s="330"/>
      <c r="L1119" s="330"/>
      <c r="M1119" s="330"/>
      <c r="N1119" s="330"/>
      <c r="O1119" s="330"/>
      <c r="P1119" s="344" t="s">
        <v>783</v>
      </c>
      <c r="Q1119" s="331"/>
      <c r="R1119" s="331"/>
      <c r="S1119" s="331"/>
      <c r="T1119" s="331"/>
      <c r="U1119" s="331"/>
      <c r="V1119" s="331"/>
      <c r="W1119" s="331"/>
      <c r="X1119" s="331"/>
      <c r="Y1119" s="332">
        <v>1212</v>
      </c>
      <c r="Z1119" s="333"/>
      <c r="AA1119" s="333"/>
      <c r="AB1119" s="334"/>
      <c r="AC1119" s="335" t="s">
        <v>292</v>
      </c>
      <c r="AD1119" s="336"/>
      <c r="AE1119" s="336"/>
      <c r="AF1119" s="336"/>
      <c r="AG1119" s="336"/>
      <c r="AH1119" s="337" t="s">
        <v>716</v>
      </c>
      <c r="AI1119" s="338"/>
      <c r="AJ1119" s="338"/>
      <c r="AK1119" s="338"/>
      <c r="AL1119" s="339">
        <v>100</v>
      </c>
      <c r="AM1119" s="340"/>
      <c r="AN1119" s="340"/>
      <c r="AO1119" s="341"/>
      <c r="AP1119" s="342" t="s">
        <v>793</v>
      </c>
      <c r="AQ1119" s="342"/>
      <c r="AR1119" s="342"/>
      <c r="AS1119" s="342"/>
      <c r="AT1119" s="342"/>
      <c r="AU1119" s="342"/>
      <c r="AV1119" s="342"/>
      <c r="AW1119" s="342"/>
      <c r="AX1119" s="342"/>
      <c r="AY1119">
        <f>COUNTA($E$1119)</f>
        <v>1</v>
      </c>
    </row>
    <row r="1120" spans="1:51" ht="30" hidden="1" customHeight="1" x14ac:dyDescent="0.15">
      <c r="A1120" s="364">
        <v>11</v>
      </c>
      <c r="B1120" s="364">
        <v>1</v>
      </c>
      <c r="C1120" s="362"/>
      <c r="D1120" s="362"/>
      <c r="E1120" s="135"/>
      <c r="F1120" s="363"/>
      <c r="G1120" s="363"/>
      <c r="H1120" s="363"/>
      <c r="I1120" s="363"/>
      <c r="J1120" s="329"/>
      <c r="K1120" s="330"/>
      <c r="L1120" s="330"/>
      <c r="M1120" s="330"/>
      <c r="N1120" s="330"/>
      <c r="O1120" s="330"/>
      <c r="P1120" s="344"/>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4">
        <v>12</v>
      </c>
      <c r="B1121" s="364">
        <v>1</v>
      </c>
      <c r="C1121" s="362"/>
      <c r="D1121" s="362"/>
      <c r="E1121" s="135"/>
      <c r="F1121" s="363"/>
      <c r="G1121" s="363"/>
      <c r="H1121" s="363"/>
      <c r="I1121" s="363"/>
      <c r="J1121" s="329"/>
      <c r="K1121" s="330"/>
      <c r="L1121" s="330"/>
      <c r="M1121" s="330"/>
      <c r="N1121" s="330"/>
      <c r="O1121" s="330"/>
      <c r="P1121" s="344"/>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45" hidden="1" customHeight="1" x14ac:dyDescent="0.15">
      <c r="A1122" s="364">
        <v>13</v>
      </c>
      <c r="B1122" s="364">
        <v>1</v>
      </c>
      <c r="C1122" s="362"/>
      <c r="D1122" s="362"/>
      <c r="E1122" s="135"/>
      <c r="F1122" s="363"/>
      <c r="G1122" s="363"/>
      <c r="H1122" s="363"/>
      <c r="I1122" s="363"/>
      <c r="J1122" s="329"/>
      <c r="K1122" s="330"/>
      <c r="L1122" s="330"/>
      <c r="M1122" s="330"/>
      <c r="N1122" s="330"/>
      <c r="O1122" s="330"/>
      <c r="P1122" s="344"/>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45" hidden="1" customHeight="1" x14ac:dyDescent="0.15">
      <c r="A1123" s="364">
        <v>14</v>
      </c>
      <c r="B1123" s="364">
        <v>1</v>
      </c>
      <c r="C1123" s="362"/>
      <c r="D1123" s="362"/>
      <c r="E1123" s="135"/>
      <c r="F1123" s="363"/>
      <c r="G1123" s="363"/>
      <c r="H1123" s="363"/>
      <c r="I1123" s="363"/>
      <c r="J1123" s="329"/>
      <c r="K1123" s="330"/>
      <c r="L1123" s="330"/>
      <c r="M1123" s="330"/>
      <c r="N1123" s="330"/>
      <c r="O1123" s="330"/>
      <c r="P1123" s="344"/>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4">
        <v>15</v>
      </c>
      <c r="B1124" s="364">
        <v>1</v>
      </c>
      <c r="C1124" s="362"/>
      <c r="D1124" s="362"/>
      <c r="E1124" s="135"/>
      <c r="F1124" s="363"/>
      <c r="G1124" s="363"/>
      <c r="H1124" s="363"/>
      <c r="I1124" s="363"/>
      <c r="J1124" s="329"/>
      <c r="K1124" s="330"/>
      <c r="L1124" s="330"/>
      <c r="M1124" s="330"/>
      <c r="N1124" s="330"/>
      <c r="O1124" s="330"/>
      <c r="P1124" s="344"/>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4">
        <v>16</v>
      </c>
      <c r="B1125" s="364">
        <v>1</v>
      </c>
      <c r="C1125" s="362"/>
      <c r="D1125" s="362"/>
      <c r="E1125" s="135"/>
      <c r="F1125" s="363"/>
      <c r="G1125" s="363"/>
      <c r="H1125" s="363"/>
      <c r="I1125" s="363"/>
      <c r="J1125" s="329"/>
      <c r="K1125" s="330"/>
      <c r="L1125" s="330"/>
      <c r="M1125" s="330"/>
      <c r="N1125" s="330"/>
      <c r="O1125" s="330"/>
      <c r="P1125" s="344"/>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45" hidden="1" customHeight="1" x14ac:dyDescent="0.15">
      <c r="A1126" s="364">
        <v>17</v>
      </c>
      <c r="B1126" s="364">
        <v>1</v>
      </c>
      <c r="C1126" s="362"/>
      <c r="D1126" s="362"/>
      <c r="E1126" s="135"/>
      <c r="F1126" s="363"/>
      <c r="G1126" s="363"/>
      <c r="H1126" s="363"/>
      <c r="I1126" s="363"/>
      <c r="J1126" s="329"/>
      <c r="K1126" s="330"/>
      <c r="L1126" s="330"/>
      <c r="M1126" s="330"/>
      <c r="N1126" s="330"/>
      <c r="O1126" s="330"/>
      <c r="P1126" s="344"/>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4">
        <v>18</v>
      </c>
      <c r="B1127" s="364">
        <v>1</v>
      </c>
      <c r="C1127" s="362"/>
      <c r="D1127" s="362"/>
      <c r="E1127" s="135"/>
      <c r="F1127" s="363"/>
      <c r="G1127" s="363"/>
      <c r="H1127" s="363"/>
      <c r="I1127" s="363"/>
      <c r="J1127" s="329"/>
      <c r="K1127" s="330"/>
      <c r="L1127" s="330"/>
      <c r="M1127" s="330"/>
      <c r="N1127" s="330"/>
      <c r="O1127" s="330"/>
      <c r="P1127" s="344"/>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4">
        <v>19</v>
      </c>
      <c r="B1128" s="364">
        <v>1</v>
      </c>
      <c r="C1128" s="362"/>
      <c r="D1128" s="362"/>
      <c r="E1128" s="135"/>
      <c r="F1128" s="363"/>
      <c r="G1128" s="363"/>
      <c r="H1128" s="363"/>
      <c r="I1128" s="363"/>
      <c r="J1128" s="329"/>
      <c r="K1128" s="330"/>
      <c r="L1128" s="330"/>
      <c r="M1128" s="330"/>
      <c r="N1128" s="330"/>
      <c r="O1128" s="330"/>
      <c r="P1128" s="344"/>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4">
        <v>20</v>
      </c>
      <c r="B1129" s="364">
        <v>1</v>
      </c>
      <c r="C1129" s="362"/>
      <c r="D1129" s="362"/>
      <c r="E1129" s="135"/>
      <c r="F1129" s="363"/>
      <c r="G1129" s="363"/>
      <c r="H1129" s="363"/>
      <c r="I1129" s="363"/>
      <c r="J1129" s="329"/>
      <c r="K1129" s="330"/>
      <c r="L1129" s="330"/>
      <c r="M1129" s="330"/>
      <c r="N1129" s="330"/>
      <c r="O1129" s="330"/>
      <c r="P1129" s="344"/>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4">
        <v>21</v>
      </c>
      <c r="B1130" s="364">
        <v>1</v>
      </c>
      <c r="C1130" s="362"/>
      <c r="D1130" s="362"/>
      <c r="E1130" s="135"/>
      <c r="F1130" s="363"/>
      <c r="G1130" s="363"/>
      <c r="H1130" s="363"/>
      <c r="I1130" s="363"/>
      <c r="J1130" s="329"/>
      <c r="K1130" s="330"/>
      <c r="L1130" s="330"/>
      <c r="M1130" s="330"/>
      <c r="N1130" s="330"/>
      <c r="O1130" s="330"/>
      <c r="P1130" s="344"/>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4">
        <v>22</v>
      </c>
      <c r="B1131" s="364">
        <v>1</v>
      </c>
      <c r="C1131" s="362"/>
      <c r="D1131" s="362"/>
      <c r="E1131" s="135"/>
      <c r="F1131" s="363"/>
      <c r="G1131" s="363"/>
      <c r="H1131" s="363"/>
      <c r="I1131" s="363"/>
      <c r="J1131" s="329"/>
      <c r="K1131" s="330"/>
      <c r="L1131" s="330"/>
      <c r="M1131" s="330"/>
      <c r="N1131" s="330"/>
      <c r="O1131" s="330"/>
      <c r="P1131" s="344"/>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4">
        <v>23</v>
      </c>
      <c r="B1132" s="364">
        <v>1</v>
      </c>
      <c r="C1132" s="362"/>
      <c r="D1132" s="362"/>
      <c r="E1132" s="135"/>
      <c r="F1132" s="363"/>
      <c r="G1132" s="363"/>
      <c r="H1132" s="363"/>
      <c r="I1132" s="363"/>
      <c r="J1132" s="329"/>
      <c r="K1132" s="330"/>
      <c r="L1132" s="330"/>
      <c r="M1132" s="330"/>
      <c r="N1132" s="330"/>
      <c r="O1132" s="330"/>
      <c r="P1132" s="344"/>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45" hidden="1" customHeight="1" x14ac:dyDescent="0.15">
      <c r="A1133" s="364">
        <v>24</v>
      </c>
      <c r="B1133" s="364">
        <v>1</v>
      </c>
      <c r="C1133" s="362"/>
      <c r="D1133" s="362"/>
      <c r="E1133" s="135"/>
      <c r="F1133" s="363"/>
      <c r="G1133" s="363"/>
      <c r="H1133" s="363"/>
      <c r="I1133" s="363"/>
      <c r="J1133" s="329"/>
      <c r="K1133" s="330"/>
      <c r="L1133" s="330"/>
      <c r="M1133" s="330"/>
      <c r="N1133" s="330"/>
      <c r="O1133" s="330"/>
      <c r="P1133" s="344"/>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45" hidden="1" customHeight="1" x14ac:dyDescent="0.15">
      <c r="A1134" s="364">
        <v>25</v>
      </c>
      <c r="B1134" s="364">
        <v>1</v>
      </c>
      <c r="C1134" s="362"/>
      <c r="D1134" s="362"/>
      <c r="E1134" s="135"/>
      <c r="F1134" s="363"/>
      <c r="G1134" s="363"/>
      <c r="H1134" s="363"/>
      <c r="I1134" s="363"/>
      <c r="J1134" s="329"/>
      <c r="K1134" s="330"/>
      <c r="L1134" s="330"/>
      <c r="M1134" s="330"/>
      <c r="N1134" s="330"/>
      <c r="O1134" s="330"/>
      <c r="P1134" s="344"/>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45" hidden="1" customHeight="1" x14ac:dyDescent="0.15">
      <c r="A1135" s="364">
        <v>26</v>
      </c>
      <c r="B1135" s="364">
        <v>1</v>
      </c>
      <c r="C1135" s="362"/>
      <c r="D1135" s="362"/>
      <c r="E1135" s="135"/>
      <c r="F1135" s="363"/>
      <c r="G1135" s="363"/>
      <c r="H1135" s="363"/>
      <c r="I1135" s="363"/>
      <c r="J1135" s="329"/>
      <c r="K1135" s="330"/>
      <c r="L1135" s="330"/>
      <c r="M1135" s="330"/>
      <c r="N1135" s="330"/>
      <c r="O1135" s="330"/>
      <c r="P1135" s="344"/>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4">
        <v>27</v>
      </c>
      <c r="B1136" s="364">
        <v>1</v>
      </c>
      <c r="C1136" s="362"/>
      <c r="D1136" s="362"/>
      <c r="E1136" s="135"/>
      <c r="F1136" s="363"/>
      <c r="G1136" s="363"/>
      <c r="H1136" s="363"/>
      <c r="I1136" s="363"/>
      <c r="J1136" s="329"/>
      <c r="K1136" s="330"/>
      <c r="L1136" s="330"/>
      <c r="M1136" s="330"/>
      <c r="N1136" s="330"/>
      <c r="O1136" s="330"/>
      <c r="P1136" s="344"/>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4">
        <v>28</v>
      </c>
      <c r="B1137" s="364">
        <v>1</v>
      </c>
      <c r="C1137" s="362"/>
      <c r="D1137" s="362"/>
      <c r="E1137" s="135"/>
      <c r="F1137" s="363"/>
      <c r="G1137" s="363"/>
      <c r="H1137" s="363"/>
      <c r="I1137" s="363"/>
      <c r="J1137" s="329"/>
      <c r="K1137" s="330"/>
      <c r="L1137" s="330"/>
      <c r="M1137" s="330"/>
      <c r="N1137" s="330"/>
      <c r="O1137" s="330"/>
      <c r="P1137" s="344"/>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4">
        <v>29</v>
      </c>
      <c r="B1138" s="364">
        <v>1</v>
      </c>
      <c r="C1138" s="362"/>
      <c r="D1138" s="362"/>
      <c r="E1138" s="135"/>
      <c r="F1138" s="363"/>
      <c r="G1138" s="363"/>
      <c r="H1138" s="363"/>
      <c r="I1138" s="363"/>
      <c r="J1138" s="329"/>
      <c r="K1138" s="330"/>
      <c r="L1138" s="330"/>
      <c r="M1138" s="330"/>
      <c r="N1138" s="330"/>
      <c r="O1138" s="330"/>
      <c r="P1138" s="344"/>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4">
        <v>30</v>
      </c>
      <c r="B1139" s="364">
        <v>1</v>
      </c>
      <c r="C1139" s="362"/>
      <c r="D1139" s="362"/>
      <c r="E1139" s="135"/>
      <c r="F1139" s="363"/>
      <c r="G1139" s="363"/>
      <c r="H1139" s="363"/>
      <c r="I1139" s="363"/>
      <c r="J1139" s="329"/>
      <c r="K1139" s="330"/>
      <c r="L1139" s="330"/>
      <c r="M1139" s="330"/>
      <c r="N1139" s="330"/>
      <c r="O1139" s="330"/>
      <c r="P1139" s="344"/>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90">
    <cfRule type="expression" dxfId="2099" priority="13887">
      <formula>IF(RIGHT(TEXT(Y790,"0.#"),1)=".",FALSE,TRUE)</formula>
    </cfRule>
    <cfRule type="expression" dxfId="2098" priority="13888">
      <formula>IF(RIGHT(TEXT(Y790,"0.#"),1)=".",TRUE,FALSE)</formula>
    </cfRule>
  </conditionalFormatting>
  <conditionalFormatting sqref="Y799">
    <cfRule type="expression" dxfId="2097" priority="13883">
      <formula>IF(RIGHT(TEXT(Y799,"0.#"),1)=".",FALSE,TRUE)</formula>
    </cfRule>
    <cfRule type="expression" dxfId="2096" priority="13884">
      <formula>IF(RIGHT(TEXT(Y799,"0.#"),1)=".",TRUE,FALSE)</formula>
    </cfRule>
  </conditionalFormatting>
  <conditionalFormatting sqref="Y830:Y837 Y828 Y817:Y824 Y815 Y804:Y811 Y802">
    <cfRule type="expression" dxfId="2095" priority="13665">
      <formula>IF(RIGHT(TEXT(Y802,"0.#"),1)=".",FALSE,TRUE)</formula>
    </cfRule>
    <cfRule type="expression" dxfId="2094" priority="13666">
      <formula>IF(RIGHT(TEXT(Y802,"0.#"),1)=".",TRUE,FALSE)</formula>
    </cfRule>
  </conditionalFormatting>
  <conditionalFormatting sqref="P16:AQ17 P15:AX15 P13:AX13">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91:Y798 Y789">
    <cfRule type="expression" dxfId="2087" priority="13689">
      <formula>IF(RIGHT(TEXT(Y789,"0.#"),1)=".",FALSE,TRUE)</formula>
    </cfRule>
    <cfRule type="expression" dxfId="2086" priority="13690">
      <formula>IF(RIGHT(TEXT(Y789,"0.#"),1)=".",TRUE,FALSE)</formula>
    </cfRule>
  </conditionalFormatting>
  <conditionalFormatting sqref="AU790">
    <cfRule type="expression" dxfId="2085" priority="13687">
      <formula>IF(RIGHT(TEXT(AU790,"0.#"),1)=".",FALSE,TRUE)</formula>
    </cfRule>
    <cfRule type="expression" dxfId="2084" priority="13688">
      <formula>IF(RIGHT(TEXT(AU790,"0.#"),1)=".",TRUE,FALSE)</formula>
    </cfRule>
  </conditionalFormatting>
  <conditionalFormatting sqref="AU799">
    <cfRule type="expression" dxfId="2083" priority="13685">
      <formula>IF(RIGHT(TEXT(AU799,"0.#"),1)=".",FALSE,TRUE)</formula>
    </cfRule>
    <cfRule type="expression" dxfId="2082" priority="13686">
      <formula>IF(RIGHT(TEXT(AU799,"0.#"),1)=".",TRUE,FALSE)</formula>
    </cfRule>
  </conditionalFormatting>
  <conditionalFormatting sqref="AU791:AU798 AU789">
    <cfRule type="expression" dxfId="2081" priority="13683">
      <formula>IF(RIGHT(TEXT(AU789,"0.#"),1)=".",FALSE,TRUE)</formula>
    </cfRule>
    <cfRule type="expression" dxfId="2080" priority="13684">
      <formula>IF(RIGHT(TEXT(AU789,"0.#"),1)=".",TRUE,FALSE)</formula>
    </cfRule>
  </conditionalFormatting>
  <conditionalFormatting sqref="Y829 Y816 Y803">
    <cfRule type="expression" dxfId="2079" priority="13669">
      <formula>IF(RIGHT(TEXT(Y803,"0.#"),1)=".",FALSE,TRUE)</formula>
    </cfRule>
    <cfRule type="expression" dxfId="2078" priority="13670">
      <formula>IF(RIGHT(TEXT(Y803,"0.#"),1)=".",TRUE,FALSE)</formula>
    </cfRule>
  </conditionalFormatting>
  <conditionalFormatting sqref="Y838 Y825 Y812">
    <cfRule type="expression" dxfId="2077" priority="13667">
      <formula>IF(RIGHT(TEXT(Y812,"0.#"),1)=".",FALSE,TRUE)</formula>
    </cfRule>
    <cfRule type="expression" dxfId="2076" priority="13668">
      <formula>IF(RIGHT(TEXT(Y812,"0.#"),1)=".",TRUE,FALSE)</formula>
    </cfRule>
  </conditionalFormatting>
  <conditionalFormatting sqref="AU829 AU816 AU803">
    <cfRule type="expression" dxfId="2075" priority="13663">
      <formula>IF(RIGHT(TEXT(AU803,"0.#"),1)=".",FALSE,TRUE)</formula>
    </cfRule>
    <cfRule type="expression" dxfId="2074" priority="13664">
      <formula>IF(RIGHT(TEXT(AU803,"0.#"),1)=".",TRUE,FALSE)</formula>
    </cfRule>
  </conditionalFormatting>
  <conditionalFormatting sqref="AU838 AU825 AU812">
    <cfRule type="expression" dxfId="2073" priority="13661">
      <formula>IF(RIGHT(TEXT(AU812,"0.#"),1)=".",FALSE,TRUE)</formula>
    </cfRule>
    <cfRule type="expression" dxfId="2072" priority="13662">
      <formula>IF(RIGHT(TEXT(AU812,"0.#"),1)=".",TRUE,FALSE)</formula>
    </cfRule>
  </conditionalFormatting>
  <conditionalFormatting sqref="AU830:AU837 AU828 AU817:AU824 AU815 AU804:AU811 AU802">
    <cfRule type="expression" dxfId="2071" priority="13659">
      <formula>IF(RIGHT(TEXT(AU802,"0.#"),1)=".",FALSE,TRUE)</formula>
    </cfRule>
    <cfRule type="expression" dxfId="2070" priority="13660">
      <formula>IF(RIGHT(TEXT(AU802,"0.#"),1)=".",TRUE,FALSE)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47:AO874">
    <cfRule type="expression" dxfId="1805" priority="6637">
      <formula>IF(AND(AL847&gt;=0, RIGHT(TEXT(AL847,"0.#"),1)&lt;&gt;"."),TRUE,FALSE)</formula>
    </cfRule>
    <cfRule type="expression" dxfId="1804" priority="6638">
      <formula>IF(AND(AL847&gt;=0, RIGHT(TEXT(AL847,"0.#"),1)="."),TRUE,FALSE)</formula>
    </cfRule>
    <cfRule type="expression" dxfId="1803" priority="6639">
      <formula>IF(AND(AL847&lt;0, RIGHT(TEXT(AL847,"0.#"),1)&lt;&gt;"."),TRUE,FALSE)</formula>
    </cfRule>
    <cfRule type="expression" dxfId="1802" priority="6640">
      <formula>IF(AND(AL847&lt;0, RIGHT(TEXT(AL847,"0.#"),1)="."),TRUE,FALSE)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47:Y874">
    <cfRule type="expression" dxfId="1731" priority="2965">
      <formula>IF(RIGHT(TEXT(Y847,"0.#"),1)=".",FALSE,TRUE)</formula>
    </cfRule>
    <cfRule type="expression" dxfId="1730" priority="2966">
      <formula>IF(RIGHT(TEXT(Y847,"0.#"),1)=".",TRUE,FALSE)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10:AO1139">
    <cfRule type="expression" dxfId="1701" priority="2871">
      <formula>IF(AND(AL1110&gt;=0, RIGHT(TEXT(AL1110,"0.#"),1)&lt;&gt;"."),TRUE,FALSE)</formula>
    </cfRule>
    <cfRule type="expression" dxfId="1700" priority="2872">
      <formula>IF(AND(AL1110&gt;=0, RIGHT(TEXT(AL1110,"0.#"),1)="."),TRUE,FALSE)</formula>
    </cfRule>
    <cfRule type="expression" dxfId="1699" priority="2873">
      <formula>IF(AND(AL1110&lt;0, RIGHT(TEXT(AL1110,"0.#"),1)&lt;&gt;"."),TRUE,FALSE)</formula>
    </cfRule>
    <cfRule type="expression" dxfId="1698" priority="2874">
      <formula>IF(AND(AL1110&lt;0, RIGHT(TEXT(AL1110,"0.#"),1)="."),TRUE,FALSE)</formula>
    </cfRule>
  </conditionalFormatting>
  <conditionalFormatting sqref="Y1110:Y1139">
    <cfRule type="expression" dxfId="1697" priority="2869">
      <formula>IF(RIGHT(TEXT(Y1110,"0.#"),1)=".",FALSE,TRUE)</formula>
    </cfRule>
    <cfRule type="expression" dxfId="1696" priority="2870">
      <formula>IF(RIGHT(TEXT(Y1110,"0.#"),1)=".",TRUE,FALSE)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AL845:AO846">
    <cfRule type="expression" dxfId="1687" priority="2823">
      <formula>IF(AND(AL845&gt;=0, RIGHT(TEXT(AL845,"0.#"),1)&lt;&gt;"."),TRUE,FALSE)</formula>
    </cfRule>
    <cfRule type="expression" dxfId="1686" priority="2824">
      <formula>IF(AND(AL845&gt;=0, RIGHT(TEXT(AL845,"0.#"),1)="."),TRUE,FALSE)</formula>
    </cfRule>
    <cfRule type="expression" dxfId="1685" priority="2825">
      <formula>IF(AND(AL845&lt;0, RIGHT(TEXT(AL845,"0.#"),1)&lt;&gt;"."),TRUE,FALSE)</formula>
    </cfRule>
    <cfRule type="expression" dxfId="1684" priority="2826">
      <formula>IF(AND(AL845&lt;0, RIGHT(TEXT(AL845,"0.#"),1)="."),TRUE,FALSE)</formula>
    </cfRule>
  </conditionalFormatting>
  <conditionalFormatting sqref="Y845:Y846">
    <cfRule type="expression" dxfId="1683" priority="2821">
      <formula>IF(RIGHT(TEXT(Y845,"0.#"),1)=".",FALSE,TRUE)</formula>
    </cfRule>
    <cfRule type="expression" dxfId="1682" priority="2822">
      <formula>IF(RIGHT(TEXT(Y845,"0.#"),1)=".",TRUE,FALSE)</formula>
    </cfRule>
  </conditionalFormatting>
  <conditionalFormatting sqref="AE492">
    <cfRule type="expression" dxfId="1681" priority="1609">
      <formula>IF(RIGHT(TEXT(AE492,"0.#"),1)=".",FALSE,TRUE)</formula>
    </cfRule>
    <cfRule type="expression" dxfId="1680" priority="1610">
      <formula>IF(RIGHT(TEXT(AE492,"0.#"),1)=".",TRUE,FALSE)</formula>
    </cfRule>
  </conditionalFormatting>
  <conditionalFormatting sqref="AE493">
    <cfRule type="expression" dxfId="1679" priority="1607">
      <formula>IF(RIGHT(TEXT(AE493,"0.#"),1)=".",FALSE,TRUE)</formula>
    </cfRule>
    <cfRule type="expression" dxfId="1678" priority="1608">
      <formula>IF(RIGHT(TEXT(AE493,"0.#"),1)=".",TRUE,FALSE)</formula>
    </cfRule>
  </conditionalFormatting>
  <conditionalFormatting sqref="AE494">
    <cfRule type="expression" dxfId="1677" priority="1605">
      <formula>IF(RIGHT(TEXT(AE494,"0.#"),1)=".",FALSE,TRUE)</formula>
    </cfRule>
    <cfRule type="expression" dxfId="1676" priority="1606">
      <formula>IF(RIGHT(TEXT(AE494,"0.#"),1)=".",TRUE,FALSE)</formula>
    </cfRule>
  </conditionalFormatting>
  <conditionalFormatting sqref="AQ493">
    <cfRule type="expression" dxfId="1675" priority="1585">
      <formula>IF(RIGHT(TEXT(AQ493,"0.#"),1)=".",FALSE,TRUE)</formula>
    </cfRule>
    <cfRule type="expression" dxfId="1674" priority="1586">
      <formula>IF(RIGHT(TEXT(AQ493,"0.#"),1)=".",TRUE,FALSE)</formula>
    </cfRule>
  </conditionalFormatting>
  <conditionalFormatting sqref="AQ494">
    <cfRule type="expression" dxfId="1673" priority="1583">
      <formula>IF(RIGHT(TEXT(AQ494,"0.#"),1)=".",FALSE,TRUE)</formula>
    </cfRule>
    <cfRule type="expression" dxfId="1672" priority="1584">
      <formula>IF(RIGHT(TEXT(AQ494,"0.#"),1)=".",TRUE,FALSE)</formula>
    </cfRule>
  </conditionalFormatting>
  <conditionalFormatting sqref="AQ492">
    <cfRule type="expression" dxfId="1671" priority="1581">
      <formula>IF(RIGHT(TEXT(AQ492,"0.#"),1)=".",FALSE,TRUE)</formula>
    </cfRule>
    <cfRule type="expression" dxfId="1670" priority="1582">
      <formula>IF(RIGHT(TEXT(AQ492,"0.#"),1)=".",TRUE,FALSE)</formula>
    </cfRule>
  </conditionalFormatting>
  <conditionalFormatting sqref="AU494">
    <cfRule type="expression" dxfId="1669" priority="1593">
      <formula>IF(RIGHT(TEXT(AU494,"0.#"),1)=".",FALSE,TRUE)</formula>
    </cfRule>
    <cfRule type="expression" dxfId="1668" priority="1594">
      <formula>IF(RIGHT(TEXT(AU494,"0.#"),1)=".",TRUE,FALSE)</formula>
    </cfRule>
  </conditionalFormatting>
  <conditionalFormatting sqref="AU492">
    <cfRule type="expression" dxfId="1667" priority="1597">
      <formula>IF(RIGHT(TEXT(AU492,"0.#"),1)=".",FALSE,TRUE)</formula>
    </cfRule>
    <cfRule type="expression" dxfId="1666" priority="1598">
      <formula>IF(RIGHT(TEXT(AU492,"0.#"),1)=".",TRUE,FALSE)</formula>
    </cfRule>
  </conditionalFormatting>
  <conditionalFormatting sqref="AU493">
    <cfRule type="expression" dxfId="1665" priority="1595">
      <formula>IF(RIGHT(TEXT(AU493,"0.#"),1)=".",FALSE,TRUE)</formula>
    </cfRule>
    <cfRule type="expression" dxfId="1664" priority="1596">
      <formula>IF(RIGHT(TEXT(AU493,"0.#"),1)=".",TRUE,FALSE)</formula>
    </cfRule>
  </conditionalFormatting>
  <conditionalFormatting sqref="AU583">
    <cfRule type="expression" dxfId="1663" priority="1113">
      <formula>IF(RIGHT(TEXT(AU583,"0.#"),1)=".",FALSE,TRUE)</formula>
    </cfRule>
    <cfRule type="expression" dxfId="1662" priority="1114">
      <formula>IF(RIGHT(TEXT(AU583,"0.#"),1)=".",TRUE,FALSE)</formula>
    </cfRule>
  </conditionalFormatting>
  <conditionalFormatting sqref="AU582">
    <cfRule type="expression" dxfId="1661" priority="1115">
      <formula>IF(RIGHT(TEXT(AU582,"0.#"),1)=".",FALSE,TRUE)</formula>
    </cfRule>
    <cfRule type="expression" dxfId="1660" priority="1116">
      <formula>IF(RIGHT(TEXT(AU582,"0.#"),1)=".",TRUE,FALSE)</formula>
    </cfRule>
  </conditionalFormatting>
  <conditionalFormatting sqref="AE499">
    <cfRule type="expression" dxfId="1659" priority="1575">
      <formula>IF(RIGHT(TEXT(AE499,"0.#"),1)=".",FALSE,TRUE)</formula>
    </cfRule>
    <cfRule type="expression" dxfId="1658" priority="1576">
      <formula>IF(RIGHT(TEXT(AE499,"0.#"),1)=".",TRUE,FALSE)</formula>
    </cfRule>
  </conditionalFormatting>
  <conditionalFormatting sqref="AE497">
    <cfRule type="expression" dxfId="1657" priority="1579">
      <formula>IF(RIGHT(TEXT(AE497,"0.#"),1)=".",FALSE,TRUE)</formula>
    </cfRule>
    <cfRule type="expression" dxfId="1656" priority="1580">
      <formula>IF(RIGHT(TEXT(AE497,"0.#"),1)=".",TRUE,FALSE)</formula>
    </cfRule>
  </conditionalFormatting>
  <conditionalFormatting sqref="AE498">
    <cfRule type="expression" dxfId="1655" priority="1577">
      <formula>IF(RIGHT(TEXT(AE498,"0.#"),1)=".",FALSE,TRUE)</formula>
    </cfRule>
    <cfRule type="expression" dxfId="1654" priority="1578">
      <formula>IF(RIGHT(TEXT(AE498,"0.#"),1)=".",TRUE,FALSE)</formula>
    </cfRule>
  </conditionalFormatting>
  <conditionalFormatting sqref="AU499">
    <cfRule type="expression" dxfId="1653" priority="1563">
      <formula>IF(RIGHT(TEXT(AU499,"0.#"),1)=".",FALSE,TRUE)</formula>
    </cfRule>
    <cfRule type="expression" dxfId="1652" priority="1564">
      <formula>IF(RIGHT(TEXT(AU499,"0.#"),1)=".",TRUE,FALSE)</formula>
    </cfRule>
  </conditionalFormatting>
  <conditionalFormatting sqref="AU497">
    <cfRule type="expression" dxfId="1651" priority="1567">
      <formula>IF(RIGHT(TEXT(AU497,"0.#"),1)=".",FALSE,TRUE)</formula>
    </cfRule>
    <cfRule type="expression" dxfId="1650" priority="1568">
      <formula>IF(RIGHT(TEXT(AU497,"0.#"),1)=".",TRUE,FALSE)</formula>
    </cfRule>
  </conditionalFormatting>
  <conditionalFormatting sqref="AU498">
    <cfRule type="expression" dxfId="1649" priority="1565">
      <formula>IF(RIGHT(TEXT(AU498,"0.#"),1)=".",FALSE,TRUE)</formula>
    </cfRule>
    <cfRule type="expression" dxfId="1648" priority="1566">
      <formula>IF(RIGHT(TEXT(AU498,"0.#"),1)=".",TRUE,FALSE)</formula>
    </cfRule>
  </conditionalFormatting>
  <conditionalFormatting sqref="AQ497">
    <cfRule type="expression" dxfId="1647" priority="1551">
      <formula>IF(RIGHT(TEXT(AQ497,"0.#"),1)=".",FALSE,TRUE)</formula>
    </cfRule>
    <cfRule type="expression" dxfId="1646" priority="1552">
      <formula>IF(RIGHT(TEXT(AQ497,"0.#"),1)=".",TRUE,FALSE)</formula>
    </cfRule>
  </conditionalFormatting>
  <conditionalFormatting sqref="AQ498">
    <cfRule type="expression" dxfId="1645" priority="1555">
      <formula>IF(RIGHT(TEXT(AQ498,"0.#"),1)=".",FALSE,TRUE)</formula>
    </cfRule>
    <cfRule type="expression" dxfId="1644" priority="1556">
      <formula>IF(RIGHT(TEXT(AQ498,"0.#"),1)=".",TRUE,FALSE)</formula>
    </cfRule>
  </conditionalFormatting>
  <conditionalFormatting sqref="AQ499">
    <cfRule type="expression" dxfId="1643" priority="1553">
      <formula>IF(RIGHT(TEXT(AQ499,"0.#"),1)=".",FALSE,TRUE)</formula>
    </cfRule>
    <cfRule type="expression" dxfId="1642" priority="1554">
      <formula>IF(RIGHT(TEXT(AQ499,"0.#"),1)=".",TRUE,FALSE)</formula>
    </cfRule>
  </conditionalFormatting>
  <conditionalFormatting sqref="AE504">
    <cfRule type="expression" dxfId="1641" priority="1545">
      <formula>IF(RIGHT(TEXT(AE504,"0.#"),1)=".",FALSE,TRUE)</formula>
    </cfRule>
    <cfRule type="expression" dxfId="1640" priority="1546">
      <formula>IF(RIGHT(TEXT(AE504,"0.#"),1)=".",TRUE,FALSE)</formula>
    </cfRule>
  </conditionalFormatting>
  <conditionalFormatting sqref="AE502">
    <cfRule type="expression" dxfId="1639" priority="1549">
      <formula>IF(RIGHT(TEXT(AE502,"0.#"),1)=".",FALSE,TRUE)</formula>
    </cfRule>
    <cfRule type="expression" dxfId="1638" priority="1550">
      <formula>IF(RIGHT(TEXT(AE502,"0.#"),1)=".",TRUE,FALSE)</formula>
    </cfRule>
  </conditionalFormatting>
  <conditionalFormatting sqref="AE503">
    <cfRule type="expression" dxfId="1637" priority="1547">
      <formula>IF(RIGHT(TEXT(AE503,"0.#"),1)=".",FALSE,TRUE)</formula>
    </cfRule>
    <cfRule type="expression" dxfId="1636" priority="1548">
      <formula>IF(RIGHT(TEXT(AE503,"0.#"),1)=".",TRUE,FALSE)</formula>
    </cfRule>
  </conditionalFormatting>
  <conditionalFormatting sqref="AU504">
    <cfRule type="expression" dxfId="1635" priority="1533">
      <formula>IF(RIGHT(TEXT(AU504,"0.#"),1)=".",FALSE,TRUE)</formula>
    </cfRule>
    <cfRule type="expression" dxfId="1634" priority="1534">
      <formula>IF(RIGHT(TEXT(AU504,"0.#"),1)=".",TRUE,FALSE)</formula>
    </cfRule>
  </conditionalFormatting>
  <conditionalFormatting sqref="AU502">
    <cfRule type="expression" dxfId="1633" priority="1537">
      <formula>IF(RIGHT(TEXT(AU502,"0.#"),1)=".",FALSE,TRUE)</formula>
    </cfRule>
    <cfRule type="expression" dxfId="1632" priority="1538">
      <formula>IF(RIGHT(TEXT(AU502,"0.#"),1)=".",TRUE,FALSE)</formula>
    </cfRule>
  </conditionalFormatting>
  <conditionalFormatting sqref="AU503">
    <cfRule type="expression" dxfId="1631" priority="1535">
      <formula>IF(RIGHT(TEXT(AU503,"0.#"),1)=".",FALSE,TRUE)</formula>
    </cfRule>
    <cfRule type="expression" dxfId="1630" priority="1536">
      <formula>IF(RIGHT(TEXT(AU503,"0.#"),1)=".",TRUE,FALSE)</formula>
    </cfRule>
  </conditionalFormatting>
  <conditionalFormatting sqref="AQ502">
    <cfRule type="expression" dxfId="1629" priority="1521">
      <formula>IF(RIGHT(TEXT(AQ502,"0.#"),1)=".",FALSE,TRUE)</formula>
    </cfRule>
    <cfRule type="expression" dxfId="1628" priority="1522">
      <formula>IF(RIGHT(TEXT(AQ502,"0.#"),1)=".",TRUE,FALSE)</formula>
    </cfRule>
  </conditionalFormatting>
  <conditionalFormatting sqref="AQ503">
    <cfRule type="expression" dxfId="1627" priority="1525">
      <formula>IF(RIGHT(TEXT(AQ503,"0.#"),1)=".",FALSE,TRUE)</formula>
    </cfRule>
    <cfRule type="expression" dxfId="1626" priority="1526">
      <formula>IF(RIGHT(TEXT(AQ503,"0.#"),1)=".",TRUE,FALSE)</formula>
    </cfRule>
  </conditionalFormatting>
  <conditionalFormatting sqref="AQ504">
    <cfRule type="expression" dxfId="1625" priority="1523">
      <formula>IF(RIGHT(TEXT(AQ504,"0.#"),1)=".",FALSE,TRUE)</formula>
    </cfRule>
    <cfRule type="expression" dxfId="1624" priority="1524">
      <formula>IF(RIGHT(TEXT(AQ504,"0.#"),1)=".",TRUE,FALSE)</formula>
    </cfRule>
  </conditionalFormatting>
  <conditionalFormatting sqref="AE509">
    <cfRule type="expression" dxfId="1623" priority="1515">
      <formula>IF(RIGHT(TEXT(AE509,"0.#"),1)=".",FALSE,TRUE)</formula>
    </cfRule>
    <cfRule type="expression" dxfId="1622" priority="1516">
      <formula>IF(RIGHT(TEXT(AE509,"0.#"),1)=".",TRUE,FALSE)</formula>
    </cfRule>
  </conditionalFormatting>
  <conditionalFormatting sqref="AE507">
    <cfRule type="expression" dxfId="1621" priority="1519">
      <formula>IF(RIGHT(TEXT(AE507,"0.#"),1)=".",FALSE,TRUE)</formula>
    </cfRule>
    <cfRule type="expression" dxfId="1620" priority="1520">
      <formula>IF(RIGHT(TEXT(AE507,"0.#"),1)=".",TRUE,FALSE)</formula>
    </cfRule>
  </conditionalFormatting>
  <conditionalFormatting sqref="AE508">
    <cfRule type="expression" dxfId="1619" priority="1517">
      <formula>IF(RIGHT(TEXT(AE508,"0.#"),1)=".",FALSE,TRUE)</formula>
    </cfRule>
    <cfRule type="expression" dxfId="1618" priority="1518">
      <formula>IF(RIGHT(TEXT(AE508,"0.#"),1)=".",TRUE,FALSE)</formula>
    </cfRule>
  </conditionalFormatting>
  <conditionalFormatting sqref="AU509">
    <cfRule type="expression" dxfId="1617" priority="1503">
      <formula>IF(RIGHT(TEXT(AU509,"0.#"),1)=".",FALSE,TRUE)</formula>
    </cfRule>
    <cfRule type="expression" dxfId="1616" priority="1504">
      <formula>IF(RIGHT(TEXT(AU509,"0.#"),1)=".",TRUE,FALSE)</formula>
    </cfRule>
  </conditionalFormatting>
  <conditionalFormatting sqref="AU507">
    <cfRule type="expression" dxfId="1615" priority="1507">
      <formula>IF(RIGHT(TEXT(AU507,"0.#"),1)=".",FALSE,TRUE)</formula>
    </cfRule>
    <cfRule type="expression" dxfId="1614" priority="1508">
      <formula>IF(RIGHT(TEXT(AU507,"0.#"),1)=".",TRUE,FALSE)</formula>
    </cfRule>
  </conditionalFormatting>
  <conditionalFormatting sqref="AU508">
    <cfRule type="expression" dxfId="1613" priority="1505">
      <formula>IF(RIGHT(TEXT(AU508,"0.#"),1)=".",FALSE,TRUE)</formula>
    </cfRule>
    <cfRule type="expression" dxfId="1612" priority="1506">
      <formula>IF(RIGHT(TEXT(AU508,"0.#"),1)=".",TRUE,FALSE)</formula>
    </cfRule>
  </conditionalFormatting>
  <conditionalFormatting sqref="AQ507">
    <cfRule type="expression" dxfId="1611" priority="1491">
      <formula>IF(RIGHT(TEXT(AQ507,"0.#"),1)=".",FALSE,TRUE)</formula>
    </cfRule>
    <cfRule type="expression" dxfId="1610" priority="1492">
      <formula>IF(RIGHT(TEXT(AQ507,"0.#"),1)=".",TRUE,FALSE)</formula>
    </cfRule>
  </conditionalFormatting>
  <conditionalFormatting sqref="AQ508">
    <cfRule type="expression" dxfId="1609" priority="1495">
      <formula>IF(RIGHT(TEXT(AQ508,"0.#"),1)=".",FALSE,TRUE)</formula>
    </cfRule>
    <cfRule type="expression" dxfId="1608" priority="1496">
      <formula>IF(RIGHT(TEXT(AQ508,"0.#"),1)=".",TRUE,FALSE)</formula>
    </cfRule>
  </conditionalFormatting>
  <conditionalFormatting sqref="AQ509">
    <cfRule type="expression" dxfId="1607" priority="1493">
      <formula>IF(RIGHT(TEXT(AQ509,"0.#"),1)=".",FALSE,TRUE)</formula>
    </cfRule>
    <cfRule type="expression" dxfId="1606" priority="1494">
      <formula>IF(RIGHT(TEXT(AQ509,"0.#"),1)=".",TRUE,FALSE)</formula>
    </cfRule>
  </conditionalFormatting>
  <conditionalFormatting sqref="AE465">
    <cfRule type="expression" dxfId="1605" priority="1785">
      <formula>IF(RIGHT(TEXT(AE465,"0.#"),1)=".",FALSE,TRUE)</formula>
    </cfRule>
    <cfRule type="expression" dxfId="1604" priority="1786">
      <formula>IF(RIGHT(TEXT(AE465,"0.#"),1)=".",TRUE,FALSE)</formula>
    </cfRule>
  </conditionalFormatting>
  <conditionalFormatting sqref="AE463">
    <cfRule type="expression" dxfId="1603" priority="1789">
      <formula>IF(RIGHT(TEXT(AE463,"0.#"),1)=".",FALSE,TRUE)</formula>
    </cfRule>
    <cfRule type="expression" dxfId="1602" priority="1790">
      <formula>IF(RIGHT(TEXT(AE463,"0.#"),1)=".",TRUE,FALSE)</formula>
    </cfRule>
  </conditionalFormatting>
  <conditionalFormatting sqref="AE464">
    <cfRule type="expression" dxfId="1601" priority="1787">
      <formula>IF(RIGHT(TEXT(AE464,"0.#"),1)=".",FALSE,TRUE)</formula>
    </cfRule>
    <cfRule type="expression" dxfId="1600" priority="1788">
      <formula>IF(RIGHT(TEXT(AE464,"0.#"),1)=".",TRUE,FALSE)</formula>
    </cfRule>
  </conditionalFormatting>
  <conditionalFormatting sqref="AM465">
    <cfRule type="expression" dxfId="1599" priority="1779">
      <formula>IF(RIGHT(TEXT(AM465,"0.#"),1)=".",FALSE,TRUE)</formula>
    </cfRule>
    <cfRule type="expression" dxfId="1598" priority="1780">
      <formula>IF(RIGHT(TEXT(AM465,"0.#"),1)=".",TRUE,FALSE)</formula>
    </cfRule>
  </conditionalFormatting>
  <conditionalFormatting sqref="AM463">
    <cfRule type="expression" dxfId="1597" priority="1783">
      <formula>IF(RIGHT(TEXT(AM463,"0.#"),1)=".",FALSE,TRUE)</formula>
    </cfRule>
    <cfRule type="expression" dxfId="1596" priority="1784">
      <formula>IF(RIGHT(TEXT(AM463,"0.#"),1)=".",TRUE,FALSE)</formula>
    </cfRule>
  </conditionalFormatting>
  <conditionalFormatting sqref="AM464">
    <cfRule type="expression" dxfId="1595" priority="1781">
      <formula>IF(RIGHT(TEXT(AM464,"0.#"),1)=".",FALSE,TRUE)</formula>
    </cfRule>
    <cfRule type="expression" dxfId="1594" priority="1782">
      <formula>IF(RIGHT(TEXT(AM464,"0.#"),1)=".",TRUE,FALSE)</formula>
    </cfRule>
  </conditionalFormatting>
  <conditionalFormatting sqref="AU465">
    <cfRule type="expression" dxfId="1593" priority="1773">
      <formula>IF(RIGHT(TEXT(AU465,"0.#"),1)=".",FALSE,TRUE)</formula>
    </cfRule>
    <cfRule type="expression" dxfId="1592" priority="1774">
      <formula>IF(RIGHT(TEXT(AU465,"0.#"),1)=".",TRUE,FALSE)</formula>
    </cfRule>
  </conditionalFormatting>
  <conditionalFormatting sqref="AU463">
    <cfRule type="expression" dxfId="1591" priority="1777">
      <formula>IF(RIGHT(TEXT(AU463,"0.#"),1)=".",FALSE,TRUE)</formula>
    </cfRule>
    <cfRule type="expression" dxfId="1590" priority="1778">
      <formula>IF(RIGHT(TEXT(AU463,"0.#"),1)=".",TRUE,FALSE)</formula>
    </cfRule>
  </conditionalFormatting>
  <conditionalFormatting sqref="AU464">
    <cfRule type="expression" dxfId="1589" priority="1775">
      <formula>IF(RIGHT(TEXT(AU464,"0.#"),1)=".",FALSE,TRUE)</formula>
    </cfRule>
    <cfRule type="expression" dxfId="1588" priority="1776">
      <formula>IF(RIGHT(TEXT(AU464,"0.#"),1)=".",TRUE,FALSE)</formula>
    </cfRule>
  </conditionalFormatting>
  <conditionalFormatting sqref="AI465">
    <cfRule type="expression" dxfId="1587" priority="1767">
      <formula>IF(RIGHT(TEXT(AI465,"0.#"),1)=".",FALSE,TRUE)</formula>
    </cfRule>
    <cfRule type="expression" dxfId="1586" priority="1768">
      <formula>IF(RIGHT(TEXT(AI465,"0.#"),1)=".",TRUE,FALSE)</formula>
    </cfRule>
  </conditionalFormatting>
  <conditionalFormatting sqref="AI463">
    <cfRule type="expression" dxfId="1585" priority="1771">
      <formula>IF(RIGHT(TEXT(AI463,"0.#"),1)=".",FALSE,TRUE)</formula>
    </cfRule>
    <cfRule type="expression" dxfId="1584" priority="1772">
      <formula>IF(RIGHT(TEXT(AI463,"0.#"),1)=".",TRUE,FALSE)</formula>
    </cfRule>
  </conditionalFormatting>
  <conditionalFormatting sqref="AI464">
    <cfRule type="expression" dxfId="1583" priority="1769">
      <formula>IF(RIGHT(TEXT(AI464,"0.#"),1)=".",FALSE,TRUE)</formula>
    </cfRule>
    <cfRule type="expression" dxfId="1582" priority="1770">
      <formula>IF(RIGHT(TEXT(AI464,"0.#"),1)=".",TRUE,FALSE)</formula>
    </cfRule>
  </conditionalFormatting>
  <conditionalFormatting sqref="AQ463">
    <cfRule type="expression" dxfId="1581" priority="1761">
      <formula>IF(RIGHT(TEXT(AQ463,"0.#"),1)=".",FALSE,TRUE)</formula>
    </cfRule>
    <cfRule type="expression" dxfId="1580" priority="1762">
      <formula>IF(RIGHT(TEXT(AQ463,"0.#"),1)=".",TRUE,FALSE)</formula>
    </cfRule>
  </conditionalFormatting>
  <conditionalFormatting sqref="AQ464">
    <cfRule type="expression" dxfId="1579" priority="1765">
      <formula>IF(RIGHT(TEXT(AQ464,"0.#"),1)=".",FALSE,TRUE)</formula>
    </cfRule>
    <cfRule type="expression" dxfId="1578" priority="1766">
      <formula>IF(RIGHT(TEXT(AQ464,"0.#"),1)=".",TRUE,FALSE)</formula>
    </cfRule>
  </conditionalFormatting>
  <conditionalFormatting sqref="AQ465">
    <cfRule type="expression" dxfId="1577" priority="1763">
      <formula>IF(RIGHT(TEXT(AQ465,"0.#"),1)=".",FALSE,TRUE)</formula>
    </cfRule>
    <cfRule type="expression" dxfId="1576" priority="1764">
      <formula>IF(RIGHT(TEXT(AQ465,"0.#"),1)=".",TRUE,FALSE)</formula>
    </cfRule>
  </conditionalFormatting>
  <conditionalFormatting sqref="AE470">
    <cfRule type="expression" dxfId="1575" priority="1755">
      <formula>IF(RIGHT(TEXT(AE470,"0.#"),1)=".",FALSE,TRUE)</formula>
    </cfRule>
    <cfRule type="expression" dxfId="1574" priority="1756">
      <formula>IF(RIGHT(TEXT(AE470,"0.#"),1)=".",TRUE,FALSE)</formula>
    </cfRule>
  </conditionalFormatting>
  <conditionalFormatting sqref="AE468">
    <cfRule type="expression" dxfId="1573" priority="1759">
      <formula>IF(RIGHT(TEXT(AE468,"0.#"),1)=".",FALSE,TRUE)</formula>
    </cfRule>
    <cfRule type="expression" dxfId="1572" priority="1760">
      <formula>IF(RIGHT(TEXT(AE468,"0.#"),1)=".",TRUE,FALSE)</formula>
    </cfRule>
  </conditionalFormatting>
  <conditionalFormatting sqref="AE469">
    <cfRule type="expression" dxfId="1571" priority="1757">
      <formula>IF(RIGHT(TEXT(AE469,"0.#"),1)=".",FALSE,TRUE)</formula>
    </cfRule>
    <cfRule type="expression" dxfId="1570" priority="1758">
      <formula>IF(RIGHT(TEXT(AE469,"0.#"),1)=".",TRUE,FALSE)</formula>
    </cfRule>
  </conditionalFormatting>
  <conditionalFormatting sqref="AM470">
    <cfRule type="expression" dxfId="1569" priority="1749">
      <formula>IF(RIGHT(TEXT(AM470,"0.#"),1)=".",FALSE,TRUE)</formula>
    </cfRule>
    <cfRule type="expression" dxfId="1568" priority="1750">
      <formula>IF(RIGHT(TEXT(AM470,"0.#"),1)=".",TRUE,FALSE)</formula>
    </cfRule>
  </conditionalFormatting>
  <conditionalFormatting sqref="AM468">
    <cfRule type="expression" dxfId="1567" priority="1753">
      <formula>IF(RIGHT(TEXT(AM468,"0.#"),1)=".",FALSE,TRUE)</formula>
    </cfRule>
    <cfRule type="expression" dxfId="1566" priority="1754">
      <formula>IF(RIGHT(TEXT(AM468,"0.#"),1)=".",TRUE,FALSE)</formula>
    </cfRule>
  </conditionalFormatting>
  <conditionalFormatting sqref="AM469">
    <cfRule type="expression" dxfId="1565" priority="1751">
      <formula>IF(RIGHT(TEXT(AM469,"0.#"),1)=".",FALSE,TRUE)</formula>
    </cfRule>
    <cfRule type="expression" dxfId="1564" priority="1752">
      <formula>IF(RIGHT(TEXT(AM469,"0.#"),1)=".",TRUE,FALSE)</formula>
    </cfRule>
  </conditionalFormatting>
  <conditionalFormatting sqref="AU470">
    <cfRule type="expression" dxfId="1563" priority="1743">
      <formula>IF(RIGHT(TEXT(AU470,"0.#"),1)=".",FALSE,TRUE)</formula>
    </cfRule>
    <cfRule type="expression" dxfId="1562" priority="1744">
      <formula>IF(RIGHT(TEXT(AU470,"0.#"),1)=".",TRUE,FALSE)</formula>
    </cfRule>
  </conditionalFormatting>
  <conditionalFormatting sqref="AU468">
    <cfRule type="expression" dxfId="1561" priority="1747">
      <formula>IF(RIGHT(TEXT(AU468,"0.#"),1)=".",FALSE,TRUE)</formula>
    </cfRule>
    <cfRule type="expression" dxfId="1560" priority="1748">
      <formula>IF(RIGHT(TEXT(AU468,"0.#"),1)=".",TRUE,FALSE)</formula>
    </cfRule>
  </conditionalFormatting>
  <conditionalFormatting sqref="AU469">
    <cfRule type="expression" dxfId="1559" priority="1745">
      <formula>IF(RIGHT(TEXT(AU469,"0.#"),1)=".",FALSE,TRUE)</formula>
    </cfRule>
    <cfRule type="expression" dxfId="1558" priority="1746">
      <formula>IF(RIGHT(TEXT(AU469,"0.#"),1)=".",TRUE,FALSE)</formula>
    </cfRule>
  </conditionalFormatting>
  <conditionalFormatting sqref="AI470">
    <cfRule type="expression" dxfId="1557" priority="1737">
      <formula>IF(RIGHT(TEXT(AI470,"0.#"),1)=".",FALSE,TRUE)</formula>
    </cfRule>
    <cfRule type="expression" dxfId="1556" priority="1738">
      <formula>IF(RIGHT(TEXT(AI470,"0.#"),1)=".",TRUE,FALSE)</formula>
    </cfRule>
  </conditionalFormatting>
  <conditionalFormatting sqref="AI468">
    <cfRule type="expression" dxfId="1555" priority="1741">
      <formula>IF(RIGHT(TEXT(AI468,"0.#"),1)=".",FALSE,TRUE)</formula>
    </cfRule>
    <cfRule type="expression" dxfId="1554" priority="1742">
      <formula>IF(RIGHT(TEXT(AI468,"0.#"),1)=".",TRUE,FALSE)</formula>
    </cfRule>
  </conditionalFormatting>
  <conditionalFormatting sqref="AI469">
    <cfRule type="expression" dxfId="1553" priority="1739">
      <formula>IF(RIGHT(TEXT(AI469,"0.#"),1)=".",FALSE,TRUE)</formula>
    </cfRule>
    <cfRule type="expression" dxfId="1552" priority="1740">
      <formula>IF(RIGHT(TEXT(AI469,"0.#"),1)=".",TRUE,FALSE)</formula>
    </cfRule>
  </conditionalFormatting>
  <conditionalFormatting sqref="AQ468">
    <cfRule type="expression" dxfId="1551" priority="1731">
      <formula>IF(RIGHT(TEXT(AQ468,"0.#"),1)=".",FALSE,TRUE)</formula>
    </cfRule>
    <cfRule type="expression" dxfId="1550" priority="1732">
      <formula>IF(RIGHT(TEXT(AQ468,"0.#"),1)=".",TRUE,FALSE)</formula>
    </cfRule>
  </conditionalFormatting>
  <conditionalFormatting sqref="AQ469">
    <cfRule type="expression" dxfId="1549" priority="1735">
      <formula>IF(RIGHT(TEXT(AQ469,"0.#"),1)=".",FALSE,TRUE)</formula>
    </cfRule>
    <cfRule type="expression" dxfId="1548" priority="1736">
      <formula>IF(RIGHT(TEXT(AQ469,"0.#"),1)=".",TRUE,FALSE)</formula>
    </cfRule>
  </conditionalFormatting>
  <conditionalFormatting sqref="AQ470">
    <cfRule type="expression" dxfId="1547" priority="1733">
      <formula>IF(RIGHT(TEXT(AQ470,"0.#"),1)=".",FALSE,TRUE)</formula>
    </cfRule>
    <cfRule type="expression" dxfId="1546" priority="1734">
      <formula>IF(RIGHT(TEXT(AQ470,"0.#"),1)=".",TRUE,FALSE)</formula>
    </cfRule>
  </conditionalFormatting>
  <conditionalFormatting sqref="AE475">
    <cfRule type="expression" dxfId="1545" priority="1725">
      <formula>IF(RIGHT(TEXT(AE475,"0.#"),1)=".",FALSE,TRUE)</formula>
    </cfRule>
    <cfRule type="expression" dxfId="1544" priority="1726">
      <formula>IF(RIGHT(TEXT(AE475,"0.#"),1)=".",TRUE,FALSE)</formula>
    </cfRule>
  </conditionalFormatting>
  <conditionalFormatting sqref="AE473">
    <cfRule type="expression" dxfId="1543" priority="1729">
      <formula>IF(RIGHT(TEXT(AE473,"0.#"),1)=".",FALSE,TRUE)</formula>
    </cfRule>
    <cfRule type="expression" dxfId="1542" priority="1730">
      <formula>IF(RIGHT(TEXT(AE473,"0.#"),1)=".",TRUE,FALSE)</formula>
    </cfRule>
  </conditionalFormatting>
  <conditionalFormatting sqref="AE474">
    <cfRule type="expression" dxfId="1541" priority="1727">
      <formula>IF(RIGHT(TEXT(AE474,"0.#"),1)=".",FALSE,TRUE)</formula>
    </cfRule>
    <cfRule type="expression" dxfId="1540" priority="1728">
      <formula>IF(RIGHT(TEXT(AE474,"0.#"),1)=".",TRUE,FALSE)</formula>
    </cfRule>
  </conditionalFormatting>
  <conditionalFormatting sqref="AM475">
    <cfRule type="expression" dxfId="1539" priority="1719">
      <formula>IF(RIGHT(TEXT(AM475,"0.#"),1)=".",FALSE,TRUE)</formula>
    </cfRule>
    <cfRule type="expression" dxfId="1538" priority="1720">
      <formula>IF(RIGHT(TEXT(AM475,"0.#"),1)=".",TRUE,FALSE)</formula>
    </cfRule>
  </conditionalFormatting>
  <conditionalFormatting sqref="AM473">
    <cfRule type="expression" dxfId="1537" priority="1723">
      <formula>IF(RIGHT(TEXT(AM473,"0.#"),1)=".",FALSE,TRUE)</formula>
    </cfRule>
    <cfRule type="expression" dxfId="1536" priority="1724">
      <formula>IF(RIGHT(TEXT(AM473,"0.#"),1)=".",TRUE,FALSE)</formula>
    </cfRule>
  </conditionalFormatting>
  <conditionalFormatting sqref="AM474">
    <cfRule type="expression" dxfId="1535" priority="1721">
      <formula>IF(RIGHT(TEXT(AM474,"0.#"),1)=".",FALSE,TRUE)</formula>
    </cfRule>
    <cfRule type="expression" dxfId="1534" priority="1722">
      <formula>IF(RIGHT(TEXT(AM474,"0.#"),1)=".",TRUE,FALSE)</formula>
    </cfRule>
  </conditionalFormatting>
  <conditionalFormatting sqref="AU475">
    <cfRule type="expression" dxfId="1533" priority="1713">
      <formula>IF(RIGHT(TEXT(AU475,"0.#"),1)=".",FALSE,TRUE)</formula>
    </cfRule>
    <cfRule type="expression" dxfId="1532" priority="1714">
      <formula>IF(RIGHT(TEXT(AU475,"0.#"),1)=".",TRUE,FALSE)</formula>
    </cfRule>
  </conditionalFormatting>
  <conditionalFormatting sqref="AU473">
    <cfRule type="expression" dxfId="1531" priority="1717">
      <formula>IF(RIGHT(TEXT(AU473,"0.#"),1)=".",FALSE,TRUE)</formula>
    </cfRule>
    <cfRule type="expression" dxfId="1530" priority="1718">
      <formula>IF(RIGHT(TEXT(AU473,"0.#"),1)=".",TRUE,FALSE)</formula>
    </cfRule>
  </conditionalFormatting>
  <conditionalFormatting sqref="AU474">
    <cfRule type="expression" dxfId="1529" priority="1715">
      <formula>IF(RIGHT(TEXT(AU474,"0.#"),1)=".",FALSE,TRUE)</formula>
    </cfRule>
    <cfRule type="expression" dxfId="1528" priority="1716">
      <formula>IF(RIGHT(TEXT(AU474,"0.#"),1)=".",TRUE,FALSE)</formula>
    </cfRule>
  </conditionalFormatting>
  <conditionalFormatting sqref="AI475">
    <cfRule type="expression" dxfId="1527" priority="1707">
      <formula>IF(RIGHT(TEXT(AI475,"0.#"),1)=".",FALSE,TRUE)</formula>
    </cfRule>
    <cfRule type="expression" dxfId="1526" priority="1708">
      <formula>IF(RIGHT(TEXT(AI475,"0.#"),1)=".",TRUE,FALSE)</formula>
    </cfRule>
  </conditionalFormatting>
  <conditionalFormatting sqref="AI473">
    <cfRule type="expression" dxfId="1525" priority="1711">
      <formula>IF(RIGHT(TEXT(AI473,"0.#"),1)=".",FALSE,TRUE)</formula>
    </cfRule>
    <cfRule type="expression" dxfId="1524" priority="1712">
      <formula>IF(RIGHT(TEXT(AI473,"0.#"),1)=".",TRUE,FALSE)</formula>
    </cfRule>
  </conditionalFormatting>
  <conditionalFormatting sqref="AI474">
    <cfRule type="expression" dxfId="1523" priority="1709">
      <formula>IF(RIGHT(TEXT(AI474,"0.#"),1)=".",FALSE,TRUE)</formula>
    </cfRule>
    <cfRule type="expression" dxfId="1522" priority="1710">
      <formula>IF(RIGHT(TEXT(AI474,"0.#"),1)=".",TRUE,FALSE)</formula>
    </cfRule>
  </conditionalFormatting>
  <conditionalFormatting sqref="AQ473">
    <cfRule type="expression" dxfId="1521" priority="1701">
      <formula>IF(RIGHT(TEXT(AQ473,"0.#"),1)=".",FALSE,TRUE)</formula>
    </cfRule>
    <cfRule type="expression" dxfId="1520" priority="1702">
      <formula>IF(RIGHT(TEXT(AQ473,"0.#"),1)=".",TRUE,FALSE)</formula>
    </cfRule>
  </conditionalFormatting>
  <conditionalFormatting sqref="AQ474">
    <cfRule type="expression" dxfId="1519" priority="1705">
      <formula>IF(RIGHT(TEXT(AQ474,"0.#"),1)=".",FALSE,TRUE)</formula>
    </cfRule>
    <cfRule type="expression" dxfId="1518" priority="1706">
      <formula>IF(RIGHT(TEXT(AQ474,"0.#"),1)=".",TRUE,FALSE)</formula>
    </cfRule>
  </conditionalFormatting>
  <conditionalFormatting sqref="AQ475">
    <cfRule type="expression" dxfId="1517" priority="1703">
      <formula>IF(RIGHT(TEXT(AQ475,"0.#"),1)=".",FALSE,TRUE)</formula>
    </cfRule>
    <cfRule type="expression" dxfId="1516" priority="1704">
      <formula>IF(RIGHT(TEXT(AQ475,"0.#"),1)=".",TRUE,FALSE)</formula>
    </cfRule>
  </conditionalFormatting>
  <conditionalFormatting sqref="AE480">
    <cfRule type="expression" dxfId="1515" priority="1695">
      <formula>IF(RIGHT(TEXT(AE480,"0.#"),1)=".",FALSE,TRUE)</formula>
    </cfRule>
    <cfRule type="expression" dxfId="1514" priority="1696">
      <formula>IF(RIGHT(TEXT(AE480,"0.#"),1)=".",TRUE,FALSE)</formula>
    </cfRule>
  </conditionalFormatting>
  <conditionalFormatting sqref="AE478">
    <cfRule type="expression" dxfId="1513" priority="1699">
      <formula>IF(RIGHT(TEXT(AE478,"0.#"),1)=".",FALSE,TRUE)</formula>
    </cfRule>
    <cfRule type="expression" dxfId="1512" priority="1700">
      <formula>IF(RIGHT(TEXT(AE478,"0.#"),1)=".",TRUE,FALSE)</formula>
    </cfRule>
  </conditionalFormatting>
  <conditionalFormatting sqref="AE479">
    <cfRule type="expression" dxfId="1511" priority="1697">
      <formula>IF(RIGHT(TEXT(AE479,"0.#"),1)=".",FALSE,TRUE)</formula>
    </cfRule>
    <cfRule type="expression" dxfId="1510" priority="1698">
      <formula>IF(RIGHT(TEXT(AE479,"0.#"),1)=".",TRUE,FALSE)</formula>
    </cfRule>
  </conditionalFormatting>
  <conditionalFormatting sqref="AM480">
    <cfRule type="expression" dxfId="1509" priority="1689">
      <formula>IF(RIGHT(TEXT(AM480,"0.#"),1)=".",FALSE,TRUE)</formula>
    </cfRule>
    <cfRule type="expression" dxfId="1508" priority="1690">
      <formula>IF(RIGHT(TEXT(AM480,"0.#"),1)=".",TRUE,FALSE)</formula>
    </cfRule>
  </conditionalFormatting>
  <conditionalFormatting sqref="AM478">
    <cfRule type="expression" dxfId="1507" priority="1693">
      <formula>IF(RIGHT(TEXT(AM478,"0.#"),1)=".",FALSE,TRUE)</formula>
    </cfRule>
    <cfRule type="expression" dxfId="1506" priority="1694">
      <formula>IF(RIGHT(TEXT(AM478,"0.#"),1)=".",TRUE,FALSE)</formula>
    </cfRule>
  </conditionalFormatting>
  <conditionalFormatting sqref="AM479">
    <cfRule type="expression" dxfId="1505" priority="1691">
      <formula>IF(RIGHT(TEXT(AM479,"0.#"),1)=".",FALSE,TRUE)</formula>
    </cfRule>
    <cfRule type="expression" dxfId="1504" priority="1692">
      <formula>IF(RIGHT(TEXT(AM479,"0.#"),1)=".",TRUE,FALSE)</formula>
    </cfRule>
  </conditionalFormatting>
  <conditionalFormatting sqref="AU480">
    <cfRule type="expression" dxfId="1503" priority="1683">
      <formula>IF(RIGHT(TEXT(AU480,"0.#"),1)=".",FALSE,TRUE)</formula>
    </cfRule>
    <cfRule type="expression" dxfId="1502" priority="1684">
      <formula>IF(RIGHT(TEXT(AU480,"0.#"),1)=".",TRUE,FALSE)</formula>
    </cfRule>
  </conditionalFormatting>
  <conditionalFormatting sqref="AU478">
    <cfRule type="expression" dxfId="1501" priority="1687">
      <formula>IF(RIGHT(TEXT(AU478,"0.#"),1)=".",FALSE,TRUE)</formula>
    </cfRule>
    <cfRule type="expression" dxfId="1500" priority="1688">
      <formula>IF(RIGHT(TEXT(AU478,"0.#"),1)=".",TRUE,FALSE)</formula>
    </cfRule>
  </conditionalFormatting>
  <conditionalFormatting sqref="AU479">
    <cfRule type="expression" dxfId="1499" priority="1685">
      <formula>IF(RIGHT(TEXT(AU479,"0.#"),1)=".",FALSE,TRUE)</formula>
    </cfRule>
    <cfRule type="expression" dxfId="1498" priority="1686">
      <formula>IF(RIGHT(TEXT(AU479,"0.#"),1)=".",TRUE,FALSE)</formula>
    </cfRule>
  </conditionalFormatting>
  <conditionalFormatting sqref="AI480">
    <cfRule type="expression" dxfId="1497" priority="1677">
      <formula>IF(RIGHT(TEXT(AI480,"0.#"),1)=".",FALSE,TRUE)</formula>
    </cfRule>
    <cfRule type="expression" dxfId="1496" priority="1678">
      <formula>IF(RIGHT(TEXT(AI480,"0.#"),1)=".",TRUE,FALSE)</formula>
    </cfRule>
  </conditionalFormatting>
  <conditionalFormatting sqref="AI478">
    <cfRule type="expression" dxfId="1495" priority="1681">
      <formula>IF(RIGHT(TEXT(AI478,"0.#"),1)=".",FALSE,TRUE)</formula>
    </cfRule>
    <cfRule type="expression" dxfId="1494" priority="1682">
      <formula>IF(RIGHT(TEXT(AI478,"0.#"),1)=".",TRUE,FALSE)</formula>
    </cfRule>
  </conditionalFormatting>
  <conditionalFormatting sqref="AI479">
    <cfRule type="expression" dxfId="1493" priority="1679">
      <formula>IF(RIGHT(TEXT(AI479,"0.#"),1)=".",FALSE,TRUE)</formula>
    </cfRule>
    <cfRule type="expression" dxfId="1492" priority="1680">
      <formula>IF(RIGHT(TEXT(AI479,"0.#"),1)=".",TRUE,FALSE)</formula>
    </cfRule>
  </conditionalFormatting>
  <conditionalFormatting sqref="AQ478">
    <cfRule type="expression" dxfId="1491" priority="1671">
      <formula>IF(RIGHT(TEXT(AQ478,"0.#"),1)=".",FALSE,TRUE)</formula>
    </cfRule>
    <cfRule type="expression" dxfId="1490" priority="1672">
      <formula>IF(RIGHT(TEXT(AQ478,"0.#"),1)=".",TRUE,FALSE)</formula>
    </cfRule>
  </conditionalFormatting>
  <conditionalFormatting sqref="AQ479">
    <cfRule type="expression" dxfId="1489" priority="1675">
      <formula>IF(RIGHT(TEXT(AQ479,"0.#"),1)=".",FALSE,TRUE)</formula>
    </cfRule>
    <cfRule type="expression" dxfId="1488" priority="1676">
      <formula>IF(RIGHT(TEXT(AQ479,"0.#"),1)=".",TRUE,FALSE)</formula>
    </cfRule>
  </conditionalFormatting>
  <conditionalFormatting sqref="AQ480">
    <cfRule type="expression" dxfId="1487" priority="1673">
      <formula>IF(RIGHT(TEXT(AQ480,"0.#"),1)=".",FALSE,TRUE)</formula>
    </cfRule>
    <cfRule type="expression" dxfId="1486" priority="1674">
      <formula>IF(RIGHT(TEXT(AQ480,"0.#"),1)=".",TRUE,FALSE)</formula>
    </cfRule>
  </conditionalFormatting>
  <conditionalFormatting sqref="AM47">
    <cfRule type="expression" dxfId="1485" priority="1965">
      <formula>IF(RIGHT(TEXT(AM47,"0.#"),1)=".",FALSE,TRUE)</formula>
    </cfRule>
    <cfRule type="expression" dxfId="1484" priority="1966">
      <formula>IF(RIGHT(TEXT(AM47,"0.#"),1)=".",TRUE,FALSE)</formula>
    </cfRule>
  </conditionalFormatting>
  <conditionalFormatting sqref="AI46">
    <cfRule type="expression" dxfId="1483" priority="1969">
      <formula>IF(RIGHT(TEXT(AI46,"0.#"),1)=".",FALSE,TRUE)</formula>
    </cfRule>
    <cfRule type="expression" dxfId="1482" priority="1970">
      <formula>IF(RIGHT(TEXT(AI46,"0.#"),1)=".",TRUE,FALSE)</formula>
    </cfRule>
  </conditionalFormatting>
  <conditionalFormatting sqref="AM46">
    <cfRule type="expression" dxfId="1481" priority="1967">
      <formula>IF(RIGHT(TEXT(AM46,"0.#"),1)=".",FALSE,TRUE)</formula>
    </cfRule>
    <cfRule type="expression" dxfId="1480" priority="1968">
      <formula>IF(RIGHT(TEXT(AM46,"0.#"),1)=".",TRUE,FALSE)</formula>
    </cfRule>
  </conditionalFormatting>
  <conditionalFormatting sqref="AU46:AU48">
    <cfRule type="expression" dxfId="1479" priority="1959">
      <formula>IF(RIGHT(TEXT(AU46,"0.#"),1)=".",FALSE,TRUE)</formula>
    </cfRule>
    <cfRule type="expression" dxfId="1478" priority="1960">
      <formula>IF(RIGHT(TEXT(AU46,"0.#"),1)=".",TRUE,FALSE)</formula>
    </cfRule>
  </conditionalFormatting>
  <conditionalFormatting sqref="AM48">
    <cfRule type="expression" dxfId="1477" priority="1963">
      <formula>IF(RIGHT(TEXT(AM48,"0.#"),1)=".",FALSE,TRUE)</formula>
    </cfRule>
    <cfRule type="expression" dxfId="1476" priority="1964">
      <formula>IF(RIGHT(TEXT(AM48,"0.#"),1)=".",TRUE,FALSE)</formula>
    </cfRule>
  </conditionalFormatting>
  <conditionalFormatting sqref="AQ46:AQ48">
    <cfRule type="expression" dxfId="1475" priority="1961">
      <formula>IF(RIGHT(TEXT(AQ46,"0.#"),1)=".",FALSE,TRUE)</formula>
    </cfRule>
    <cfRule type="expression" dxfId="1474" priority="1962">
      <formula>IF(RIGHT(TEXT(AQ46,"0.#"),1)=".",TRUE,FALSE)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80:Y907">
    <cfRule type="expression" dxfId="1365" priority="2081">
      <formula>IF(RIGHT(TEXT(Y880,"0.#"),1)=".",FALSE,TRUE)</formula>
    </cfRule>
    <cfRule type="expression" dxfId="1364" priority="2082">
      <formula>IF(RIGHT(TEXT(Y880,"0.#"),1)=".",TRUE,FALSE)</formula>
    </cfRule>
  </conditionalFormatting>
  <conditionalFormatting sqref="Y878:Y879">
    <cfRule type="expression" dxfId="1363" priority="2075">
      <formula>IF(RIGHT(TEXT(Y878,"0.#"),1)=".",FALSE,TRUE)</formula>
    </cfRule>
    <cfRule type="expression" dxfId="1362" priority="2076">
      <formula>IF(RIGHT(TEXT(Y878,"0.#"),1)=".",TRUE,FALSE)</formula>
    </cfRule>
  </conditionalFormatting>
  <conditionalFormatting sqref="Y913:Y940">
    <cfRule type="expression" dxfId="1361" priority="2069">
      <formula>IF(RIGHT(TEXT(Y913,"0.#"),1)=".",FALSE,TRUE)</formula>
    </cfRule>
    <cfRule type="expression" dxfId="1360" priority="2070">
      <formula>IF(RIGHT(TEXT(Y913,"0.#"),1)=".",TRUE,FALSE)</formula>
    </cfRule>
  </conditionalFormatting>
  <conditionalFormatting sqref="Y911:Y912">
    <cfRule type="expression" dxfId="1359" priority="2063">
      <formula>IF(RIGHT(TEXT(Y911,"0.#"),1)=".",FALSE,TRUE)</formula>
    </cfRule>
    <cfRule type="expression" dxfId="1358" priority="2064">
      <formula>IF(RIGHT(TEXT(Y911,"0.#"),1)=".",TRUE,FALSE)</formula>
    </cfRule>
  </conditionalFormatting>
  <conditionalFormatting sqref="Y946:Y973">
    <cfRule type="expression" dxfId="1357" priority="2057">
      <formula>IF(RIGHT(TEXT(Y946,"0.#"),1)=".",FALSE,TRUE)</formula>
    </cfRule>
    <cfRule type="expression" dxfId="1356" priority="2058">
      <formula>IF(RIGHT(TEXT(Y946,"0.#"),1)=".",TRUE,FALSE)</formula>
    </cfRule>
  </conditionalFormatting>
  <conditionalFormatting sqref="Y944:Y945">
    <cfRule type="expression" dxfId="1355" priority="2051">
      <formula>IF(RIGHT(TEXT(Y944,"0.#"),1)=".",FALSE,TRUE)</formula>
    </cfRule>
    <cfRule type="expression" dxfId="1354" priority="2052">
      <formula>IF(RIGHT(TEXT(Y944,"0.#"),1)=".",TRUE,FALSE)</formula>
    </cfRule>
  </conditionalFormatting>
  <conditionalFormatting sqref="Y979:Y1006">
    <cfRule type="expression" dxfId="1353" priority="2045">
      <formula>IF(RIGHT(TEXT(Y979,"0.#"),1)=".",FALSE,TRUE)</formula>
    </cfRule>
    <cfRule type="expression" dxfId="1352" priority="2046">
      <formula>IF(RIGHT(TEXT(Y979,"0.#"),1)=".",TRUE,FALSE)</formula>
    </cfRule>
  </conditionalFormatting>
  <conditionalFormatting sqref="Y977:Y978">
    <cfRule type="expression" dxfId="1351" priority="2039">
      <formula>IF(RIGHT(TEXT(Y977,"0.#"),1)=".",FALSE,TRUE)</formula>
    </cfRule>
    <cfRule type="expression" dxfId="1350" priority="2040">
      <formula>IF(RIGHT(TEXT(Y977,"0.#"),1)=".",TRUE,FALSE)</formula>
    </cfRule>
  </conditionalFormatting>
  <conditionalFormatting sqref="Y1012:Y1039">
    <cfRule type="expression" dxfId="1349" priority="2033">
      <formula>IF(RIGHT(TEXT(Y1012,"0.#"),1)=".",FALSE,TRUE)</formula>
    </cfRule>
    <cfRule type="expression" dxfId="1348" priority="2034">
      <formula>IF(RIGHT(TEXT(Y1012,"0.#"),1)=".",TRUE,FALSE)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80:AO880 AL883:AO907">
    <cfRule type="expression" dxfId="1267" priority="2083">
      <formula>IF(AND(AL880&gt;=0, RIGHT(TEXT(AL880,"0.#"),1)&lt;&gt;"."),TRUE,FALSE)</formula>
    </cfRule>
    <cfRule type="expression" dxfId="1266" priority="2084">
      <formula>IF(AND(AL880&gt;=0, RIGHT(TEXT(AL880,"0.#"),1)="."),TRUE,FALSE)</formula>
    </cfRule>
    <cfRule type="expression" dxfId="1265" priority="2085">
      <formula>IF(AND(AL880&lt;0, RIGHT(TEXT(AL880,"0.#"),1)&lt;&gt;"."),TRUE,FALSE)</formula>
    </cfRule>
    <cfRule type="expression" dxfId="1264" priority="2086">
      <formula>IF(AND(AL880&lt;0, RIGHT(TEXT(AL880,"0.#"),1)="."),TRUE,FALSE)</formula>
    </cfRule>
  </conditionalFormatting>
  <conditionalFormatting sqref="AL879:AO879">
    <cfRule type="expression" dxfId="1263" priority="2077">
      <formula>IF(AND(AL879&gt;=0, RIGHT(TEXT(AL879,"0.#"),1)&lt;&gt;"."),TRUE,FALSE)</formula>
    </cfRule>
    <cfRule type="expression" dxfId="1262" priority="2078">
      <formula>IF(AND(AL879&gt;=0, RIGHT(TEXT(AL879,"0.#"),1)="."),TRUE,FALSE)</formula>
    </cfRule>
    <cfRule type="expression" dxfId="1261" priority="2079">
      <formula>IF(AND(AL879&lt;0, RIGHT(TEXT(AL879,"0.#"),1)&lt;&gt;"."),TRUE,FALSE)</formula>
    </cfRule>
    <cfRule type="expression" dxfId="1260" priority="2080">
      <formula>IF(AND(AL879&lt;0, RIGHT(TEXT(AL879,"0.#"),1)="."),TRUE,FALSE)</formula>
    </cfRule>
  </conditionalFormatting>
  <conditionalFormatting sqref="AL913:AO940">
    <cfRule type="expression" dxfId="1259" priority="2071">
      <formula>IF(AND(AL913&gt;=0, RIGHT(TEXT(AL913,"0.#"),1)&lt;&gt;"."),TRUE,FALSE)</formula>
    </cfRule>
    <cfRule type="expression" dxfId="1258" priority="2072">
      <formula>IF(AND(AL913&gt;=0, RIGHT(TEXT(AL913,"0.#"),1)="."),TRUE,FALSE)</formula>
    </cfRule>
    <cfRule type="expression" dxfId="1257" priority="2073">
      <formula>IF(AND(AL913&lt;0, RIGHT(TEXT(AL913,"0.#"),1)&lt;&gt;"."),TRUE,FALSE)</formula>
    </cfRule>
    <cfRule type="expression" dxfId="1256" priority="2074">
      <formula>IF(AND(AL913&lt;0, RIGHT(TEXT(AL913,"0.#"),1)="."),TRUE,FALSE)</formula>
    </cfRule>
  </conditionalFormatting>
  <conditionalFormatting sqref="AL911:AO912">
    <cfRule type="expression" dxfId="1255" priority="2065">
      <formula>IF(AND(AL911&gt;=0, RIGHT(TEXT(AL911,"0.#"),1)&lt;&gt;"."),TRUE,FALSE)</formula>
    </cfRule>
    <cfRule type="expression" dxfId="1254" priority="2066">
      <formula>IF(AND(AL911&gt;=0, RIGHT(TEXT(AL911,"0.#"),1)="."),TRUE,FALSE)</formula>
    </cfRule>
    <cfRule type="expression" dxfId="1253" priority="2067">
      <formula>IF(AND(AL911&lt;0, RIGHT(TEXT(AL911,"0.#"),1)&lt;&gt;"."),TRUE,FALSE)</formula>
    </cfRule>
    <cfRule type="expression" dxfId="1252" priority="2068">
      <formula>IF(AND(AL911&lt;0, RIGHT(TEXT(AL911,"0.#"),1)="."),TRUE,FALSE)</formula>
    </cfRule>
  </conditionalFormatting>
  <conditionalFormatting sqref="AL946:AO973">
    <cfRule type="expression" dxfId="1251" priority="2059">
      <formula>IF(AND(AL946&gt;=0, RIGHT(TEXT(AL946,"0.#"),1)&lt;&gt;"."),TRUE,FALSE)</formula>
    </cfRule>
    <cfRule type="expression" dxfId="1250" priority="2060">
      <formula>IF(AND(AL946&gt;=0, RIGHT(TEXT(AL946,"0.#"),1)="."),TRUE,FALSE)</formula>
    </cfRule>
    <cfRule type="expression" dxfId="1249" priority="2061">
      <formula>IF(AND(AL946&lt;0, RIGHT(TEXT(AL946,"0.#"),1)&lt;&gt;"."),TRUE,FALSE)</formula>
    </cfRule>
    <cfRule type="expression" dxfId="1248" priority="2062">
      <formula>IF(AND(AL946&lt;0, RIGHT(TEXT(AL946,"0.#"),1)="."),TRUE,FALSE)</formula>
    </cfRule>
  </conditionalFormatting>
  <conditionalFormatting sqref="AL944:AO945">
    <cfRule type="expression" dxfId="1247" priority="2053">
      <formula>IF(AND(AL944&gt;=0, RIGHT(TEXT(AL944,"0.#"),1)&lt;&gt;"."),TRUE,FALSE)</formula>
    </cfRule>
    <cfRule type="expression" dxfId="1246" priority="2054">
      <formula>IF(AND(AL944&gt;=0, RIGHT(TEXT(AL944,"0.#"),1)="."),TRUE,FALSE)</formula>
    </cfRule>
    <cfRule type="expression" dxfId="1245" priority="2055">
      <formula>IF(AND(AL944&lt;0, RIGHT(TEXT(AL944,"0.#"),1)&lt;&gt;"."),TRUE,FALSE)</formula>
    </cfRule>
    <cfRule type="expression" dxfId="1244" priority="2056">
      <formula>IF(AND(AL944&lt;0, RIGHT(TEXT(AL944,"0.#"),1)="."),TRUE,FALSE)</formula>
    </cfRule>
  </conditionalFormatting>
  <conditionalFormatting sqref="AL977:AO1006">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L882:AO882">
    <cfRule type="expression" dxfId="11" priority="9">
      <formula>IF(AND(AL882&gt;=0, RIGHT(TEXT(AL882,"0.#"),1)&lt;&gt;"."),TRUE,FALSE)</formula>
    </cfRule>
    <cfRule type="expression" dxfId="10" priority="10">
      <formula>IF(AND(AL882&gt;=0, RIGHT(TEXT(AL882,"0.#"),1)="."),TRUE,FALSE)</formula>
    </cfRule>
    <cfRule type="expression" dxfId="9" priority="11">
      <formula>IF(AND(AL882&lt;0, RIGHT(TEXT(AL882,"0.#"),1)&lt;&gt;"."),TRUE,FALSE)</formula>
    </cfRule>
    <cfRule type="expression" dxfId="8" priority="12">
      <formula>IF(AND(AL882&lt;0, RIGHT(TEXT(AL882,"0.#"),1)="."),TRUE,FALSE)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881:AO881">
    <cfRule type="expression" dxfId="3" priority="1">
      <formula>IF(AND(AL881&gt;=0, RIGHT(TEXT(AL881,"0.#"),1)&lt;&gt;"."),TRUE,FALSE)</formula>
    </cfRule>
    <cfRule type="expression" dxfId="2" priority="2">
      <formula>IF(AND(AL881&gt;=0, RIGHT(TEXT(AL881,"0.#"),1)="."),TRUE,FALSE)</formula>
    </cfRule>
    <cfRule type="expression" dxfId="1" priority="3">
      <formula>IF(AND(AL881&lt;0, RIGHT(TEXT(AL881,"0.#"),1)&lt;&gt;"."),TRUE,FALSE)</formula>
    </cfRule>
    <cfRule type="expression" dxfId="0" priority="4">
      <formula>IF(AND(AL881&lt;0, RIGHT(TEXT(AL881,"0.#"),1)="."),TRUE,FALSE)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43307086614173229" bottom="0.19685039370078741" header="0.39370078740157483" footer="0.19685039370078741"/>
  <pageSetup paperSize="9" scale="69" fitToWidth="0" fitToHeight="0" orientation="portrait" cellComments="asDisplayed" r:id="rId1"/>
  <headerFooter differentFirst="1" alignWithMargins="0"/>
  <rowBreaks count="8" manualBreakCount="8">
    <brk id="129" max="49" man="1"/>
    <brk id="189" max="49" man="1"/>
    <brk id="249" max="49" man="1"/>
    <brk id="699" max="49" man="1"/>
    <brk id="727" max="49" man="1"/>
    <brk id="761" max="49" man="1"/>
    <brk id="908"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t="s">
        <v>664</v>
      </c>
      <c r="C5" s="13" t="str">
        <f t="shared" si="0"/>
        <v>海洋政策</v>
      </c>
      <c r="D5" s="13" t="str">
        <f>IF(C5="",D4,IF(D4&lt;&gt;"",CONCATENATE(D4,"、",C5),C5))</f>
        <v>海洋政策</v>
      </c>
      <c r="F5" s="18" t="s">
        <v>113</v>
      </c>
      <c r="G5" s="17"/>
      <c r="H5" s="13" t="str">
        <f t="shared" si="1"/>
        <v/>
      </c>
      <c r="I5" s="13" t="str">
        <f t="shared" si="5"/>
        <v>一般会計</v>
      </c>
      <c r="K5" s="14" t="s">
        <v>105</v>
      </c>
      <c r="L5" s="15" t="s">
        <v>664</v>
      </c>
      <c r="M5" s="13" t="str">
        <f t="shared" si="2"/>
        <v>防衛関係</v>
      </c>
      <c r="N5" s="13" t="str">
        <f t="shared" si="6"/>
        <v>防衛関係</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664</v>
      </c>
      <c r="C10" s="13" t="str">
        <f t="shared" si="0"/>
        <v>国土強靱化施策</v>
      </c>
      <c r="D10" s="13" t="str">
        <f t="shared" si="8"/>
        <v>海洋政策、国土強靱化施策</v>
      </c>
      <c r="F10" s="18" t="s">
        <v>116</v>
      </c>
      <c r="G10" s="17"/>
      <c r="H10" s="13" t="str">
        <f t="shared" si="1"/>
        <v/>
      </c>
      <c r="I10" s="13" t="str">
        <f t="shared" si="5"/>
        <v>一般会計</v>
      </c>
      <c r="K10" s="14" t="s">
        <v>249</v>
      </c>
      <c r="L10" s="15"/>
      <c r="M10" s="13" t="str">
        <f t="shared" si="2"/>
        <v/>
      </c>
      <c r="N10" s="13" t="str">
        <f t="shared" si="6"/>
        <v>防衛関係</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海洋政策、国土強靱化施策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t="s">
        <v>664</v>
      </c>
      <c r="C23" s="13" t="str">
        <f t="shared" si="9"/>
        <v>2020年東京オリパラ</v>
      </c>
      <c r="D23" s="13" t="str">
        <f>IF(C23="",D22,IF(D22&lt;&gt;"",CONCATENATE(D22,"、",C23),C23))</f>
        <v>海洋政策、国土強靱化施策、2020年東京オリパラ</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海洋政策、国土強靱化施策、2020年東京オリパラ</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海洋政策、国土強靱化施策、2020年東京オリパラ</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兒島 高広</dc:creator>
  <cp:lastModifiedBy>防衛省</cp:lastModifiedBy>
  <cp:lastPrinted>2021-07-28T05:52:28Z</cp:lastPrinted>
  <dcterms:created xsi:type="dcterms:W3CDTF">2012-03-13T00:50:25Z</dcterms:created>
  <dcterms:modified xsi:type="dcterms:W3CDTF">2021-09-03T12:05:03Z</dcterms:modified>
</cp:coreProperties>
</file>