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213" i="3"/>
  <c r="AY235" i="3"/>
  <c r="AY417" i="3"/>
  <c r="AY134" i="3"/>
  <c r="AY645" i="3"/>
  <c r="AY255" i="3"/>
  <c r="AY369" i="3"/>
  <c r="AY271"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<sst xmlns="http://schemas.openxmlformats.org/spreadsheetml/2006/main" count="3124" uniqueCount="816">
  <si>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</si>
  <si>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</si>
  <si>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</si>
  <si>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</si>
  <si>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</si>
  <si>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</si>
  <si>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</si>
  <si>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</si>
  <si>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</si>
  <si>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</si>
  <si>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</si>
  <si>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</si>
  <si>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</si>
  <si>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</si>
  <si>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</si>
  <si>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</si>
  <si>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</si>
  <si>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</si>
  <si>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</si>
  <si>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</si>
  <si>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</si>
  <si>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</si>
  <si>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</si>
  <si>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</si>
  <si>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</si>
  <si>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</si>
  <si>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</si>
  <si>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</si>
  <si>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</si>
  <si>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</si>
  <si>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</si>
  <si>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</si>
  <si>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</si>
  <si>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</si>
  <si>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</si>
  <si>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</si>
  <si>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</si>
  <si>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</si>
  <si>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</si>
  <si>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</si>
  <si>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</si>
  <si>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</si>
  <si>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</si>
  <si>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</si>
  <si>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</si>
  <si>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</si>
  <si>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</si>
  <si>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</si>
  <si>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</si>
  <si>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</si>
  <si>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</si>
  <si>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</si>
  <si>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</si>
  <si>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</si>
  <si>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</si>
  <si>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</si>
  <si>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</si>
  <si>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</si>
  <si>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</si>
  <si>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</si>
  <si>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</si>
  <si>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</si>
  <si>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</si>
  <si>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</si>
  <si>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</si>
  <si>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</si>
  <si>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</si>
  <si>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</si>
  <si>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</si>
  <si>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</si>
  <si>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</si>
  <si>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</si>
  <si>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</si>
  <si>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</si>
  <si>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</si>
  <si>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</si>
  <si>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</si>
  <si>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</si>
  <si>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</si>
  <si>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</si>
  <si>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</si>
  <si>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</si>
  <si>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</si>
  <si>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</si>
  <si>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</si>
  <si>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</si>
  <si>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</si>
  <si>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</si>
  <si>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</si>
  <si>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</si>
  <si>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</si>
  <si>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</si>
  <si>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</si>
  <si>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</si>
  <si>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</si>
  <si>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</si>
  <si>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</si>
  <si>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</si>
  <si>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</si>
  <si>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</si>
  <si>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</si>
  <si>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</si>
  <si>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</si>
  <si>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</si>
  <si>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</si>
  <si>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</si>
  <si>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</si>
  <si>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</si>
  <si>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</si>
  <si>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</si>
  <si>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</si>
  <si>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</si>
  <si>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</si>
  <si>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</si>
  <si>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</si>
  <si>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</si>
  <si>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</si>
  <si>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</si>
  <si>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</si>
  <si>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</si>
  <si>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</si>
  <si>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</si>
  <si>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</si>
  <si>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</si>
  <si>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</si>
  <si>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</si>
  <si>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</si>
  <si>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</si>
  <si>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</si>
  <si>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</si>
  <si>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</si>
  <si>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</si>
  <si>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</si>
  <si>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</si>
  <si>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</si>
  <si>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</si>
  <si>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</si>
  <si>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</si>
  <si>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</si>
  <si>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</si>
  <si>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</si>
  <si>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</si>
  <si>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</si>
  <si>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</si>
  <si>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</si>
  <si>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</si>
  <si>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</si>
  <si>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</si>
  <si>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</si>
  <si>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</si>
  <si>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</si>
  <si>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</si>
  <si>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</si>
  <si>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</si>
  <si>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</si>
  <si>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</si>
  <si>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</si>
  <si>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</si>
  <si>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</si>
  <si>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</si>
  <si>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</si>
  <si>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</si>
  <si>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</si>
  <si>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</si>
  <si>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</si>
  <si>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</si>
  <si>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</si>
  <si>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</si>
  <si>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</si>
  <si>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</si>
  <si>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</si>
  <si>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</si>
  <si>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</si>
  <si>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</si>
  <si>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</si>
  <si>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</si>
  <si>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</si>
  <si>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</si>
  <si>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</si>
  <si>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</si>
  <si>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</si>
  <si>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</si>
  <si>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</si>
  <si>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</si>
  <si>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</si>
  <si>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</si>
  <si>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</si>
  <si>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</si>
  <si>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</si>
  <si>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</si>
  <si>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</si>
  <si>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</si>
  <si>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</si>
  <si>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</si>
  <si>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</si>
  <si>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</si>
  <si>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</si>
  <si>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</si>
  <si>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</si>
  <si>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</si>
  <si>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</si>
  <si>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</si>
  <si>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</si>
  <si>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</si>
  <si>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</si>
  <si>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</si>
  <si>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</si>
  <si>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</si>
  <si>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</si>
  <si>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</si>
  <si>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</si>
  <si>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</si>
  <si>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</si>
  <si>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</si>
  <si>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</si>
  <si>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</si>
  <si>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</si>
  <si>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</si>
  <si>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</si>
  <si>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</si>
  <si>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</si>
  <si>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</si>
  <si>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</si>
  <si>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</si>
  <si>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</si>
  <si>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</si>
  <si>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</si>
  <si>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</si>
  <si>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</si>
  <si>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</si>
  <si>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</si>
  <si>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</si>
  <si>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</si>
  <si>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</si>
  <si>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</si>
  <si>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</si>
  <si>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</si>
  <si>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</si>
  <si>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</si>
  <si>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</si>
  <si>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</si>
  <si>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</si>
  <si>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</si>
  <si>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</si>
  <si>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</si>
  <si>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</si>
  <si>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</si>
  <si>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</si>
  <si>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</si>
  <si>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</si>
  <si>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</si>
  <si>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</si>
  <si>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</si>
  <si>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</si>
  <si>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</si>
  <si>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</si>
  <si>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</si>
  <si>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</si>
  <si>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</si>
  <si>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</si>
  <si>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</si>
  <si>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</si>
  <si>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</si>
  <si>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</si>
  <si>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</si>
  <si>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</si>
  <si>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</si>
  <si>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</si>
  <si>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</si>
  <si>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</si>
  <si>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</si>
  <si>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</si>
  <si>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</si>
  <si>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</si>
  <si>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</si>
  <si>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</si>
  <si>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</si>
  <si>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</si>
  <si>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</si>
  <si>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</si>
  <si>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</si>
  <si>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</si>
  <si>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</si>
  <si>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</si>
  <si>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</si>
  <si>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</si>
  <si>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</si>
  <si>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</si>
  <si>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</si>
  <si>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</si>
  <si>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</si>
  <si>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</si>
  <si>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</si>
  <si>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</si>
  <si>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</si>
  <si>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</si>
  <si>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</si>
  <si>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</si>
  <si>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</si>
  <si>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</si>
  <si>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</si>
  <si>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</si>
  <si>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</si>
  <si>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</si>
  <si>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</si>
  <si>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</si>
  <si>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</si>
  <si>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</si>
  <si>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</si>
  <si>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</si>
  <si>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</si>
  <si>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</si>
  <si>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</si>
  <si>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</si>
  <si>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</si>
  <si>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</si>
  <si>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</si>
  <si>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</si>
  <si>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</si>
  <si>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</si>
  <si>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</si>
  <si>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</si>
  <si>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</si>
  <si>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</si>
  <si>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</si>
  <si>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</si>
  <si>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</si>
  <si>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</si>
  <si>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</si>
  <si>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</si>
  <si>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</si>
  <si>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</si>
  <si>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</si>
  <si>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</si>
  <si>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</si>
  <si>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</si>
  <si>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</si>
  <si>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</si>
  <si>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</si>
  <si>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</si>
  <si>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</si>
  <si>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</si>
  <si>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</si>
  <si>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</si>
  <si>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</si>
  <si>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</si>
  <si>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</si>
  <si>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</si>
  <si>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</si>
  <si>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</si>
  <si>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</si>
  <si>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</si>
  <si>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</si>
  <si>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</si>
  <si>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</si>
  <si>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</si>
  <si>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</si>
  <si>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</si>
  <si>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</si>
  <si>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</si>
  <si>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</si>
  <si>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</si>
  <si>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</si>
  <si>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</si>
  <si>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</si>
  <si>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</si>
  <si>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</si>
  <si>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</si>
  <si>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</si>
  <si>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</si>
  <si>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</si>
  <si>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</si>
  <si>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</si>
  <si>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</si>
  <si>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</si>
  <si>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</si>
  <si>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</si>
  <si>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</si>
  <si>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</si>
  <si>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</si>
  <si>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</si>
  <si>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</si>
  <si>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</si>
  <si>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</si>
  <si>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</si>
  <si>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</si>
  <si>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</si>
  <si>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</si>
  <si>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</si>
  <si>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</si>
  <si>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</si>
  <si>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</si>
  <si>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</si>
  <si>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</si>
  <si>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</si>
  <si>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</si>
  <si>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</si>
  <si>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</si>
  <si>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</si>
  <si>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</si>
  <si>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</si>
  <si>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</si>
  <si>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</si>
  <si>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</si>
  <si>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</si>
  <si>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</si>
  <si>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</si>
  <si>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</si>
  <si>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</si>
  <si>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</si>
  <si>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</si>
  <si>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</si>
  <si>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</si>
  <si>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</si>
  <si>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</si>
  <si>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</si>
  <si>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</si>
  <si>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</si>
  <si>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</si>
  <si>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</si>
  <si>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</si>
  <si>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</si>
  <si>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</si>
  <si>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</si>
  <si>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</si>
  <si>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</si>
  <si>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</si>
  <si>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</si>
  <si>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</si>
  <si>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</si>
  <si>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</si>
  <si>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</si>
  <si>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</si>
  <si>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</si>
  <si>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</si>
  <si>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</si>
  <si>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</si>
  <si>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</si>
  <si>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</si>
  <si>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</si>
  <si>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</si>
  <si>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</si>
  <si>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</si>
  <si>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</si>
  <si>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</si>
  <si>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</si>
  <si>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</si>
  <si>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</si>
  <si>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</si>
  <si>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</si>
  <si>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</si>
  <si>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</si>
  <si>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</si>
  <si>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</si>
  <si>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</si>
  <si>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</si>
  <si>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</si>
  <si>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</si>
  <si>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</si>
  <si>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</si>
  <si>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</si>
  <si>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</si>
  <si>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</si>
  <si>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</si>
  <si>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</si>
  <si>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</si>
  <si>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</si>
  <si>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</si>
  <si>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</si>
  <si>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</si>
  <si>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</si>
  <si>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</si>
  <si>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</si>
  <si>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</si>
  <si>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</si>
  <si>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</si>
  <si>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</si>
  <si>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</si>
  <si>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</si>
  <si>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</si>
  <si>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</si>
  <si>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</si>
  <si>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</si>
  <si>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</si>
  <si>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</si>
  <si>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</si>
  <si>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</si>
  <si>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</si>
  <si>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</si>
  <si>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</si>
  <si>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</si>
  <si>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</si>
  <si>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</si>
  <si>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</si>
  <si>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</si>
  <si>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</si>
  <si>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</si>
  <si>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</si>
  <si>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</si>
  <si>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</si>
  <si>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</si>
  <si>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</si>
  <si>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</si>
  <si>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</si>
  <si>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</si>
  <si>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</si>
  <si>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</si>
  <si>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</si>
  <si>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</si>
  <si>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</si>
  <si>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</si>
  <si>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</si>
  <si>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</si>
  <si>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</si>
  <si>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</si>
  <si>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</si>
  <si>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</si>
  <si>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</si>
  <si>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</si>
  <si>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</si>
  <si>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</si>
  <si>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</si>
  <si>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</si>
  <si>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</si>
  <si>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</si>
  <si>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</si>
  <si>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</si>
  <si>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</si>
  <si>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</si>
  <si>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</si>
  <si>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</si>
  <si>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</si>
  <si>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</si>
  <si>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</si>
  <si>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</si>
  <si>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</si>
  <si>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</si>
  <si>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</si>
  <si>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</si>
  <si>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</si>
  <si>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</si>
  <si>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</si>
  <si>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</si>
  <si>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</si>
  <si>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</si>
  <si>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</si>
  <si>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</si>
  <si>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</si>
  <si>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</si>
  <si>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</si>
  <si>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</si>
  <si>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</si>
  <si>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</si>
  <si>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</si>
  <si>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</si>
  <si>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</si>
  <si>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</si>
  <si>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</si>
  <si>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</si>
  <si>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</si>
  <si>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</si>
  <si>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</si>
  <si>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</si>
  <si>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</si>
  <si>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</si>
  <si>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</si>
  <si>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</si>
  <si>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</si>
  <si>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</si>
  <si>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</si>
  <si>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</si>
  <si>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</si>
  <si>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</si>
  <si>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</si>
  <si>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</si>
  <si>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</si>
  <si>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</si>
  <si>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</si>
  <si>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</si>
  <si>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</si>
  <si>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</si>
  <si>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</si>
  <si>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</si>
  <si>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</si>
  <si>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</si>
  <si>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</si>
  <si>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</si>
  <si>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</si>
  <si>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</si>
  <si>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</si>
  <si>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</si>
  <si>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</si>
  <si>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</si>
  <si>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</si>
  <si>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</si>
  <si>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</si>
  <si>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</si>
  <si>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</si>
  <si>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</si>
  <si>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</si>
  <si>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</si>
  <si>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</si>
  <si>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</si>
  <si>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</si>
  <si>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</si>
  <si>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</si>
  <si>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</si>
  <si>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</si>
  <si>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</si>
  <si>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</si>
  <si>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</si>
  <si>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</si>
  <si>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</si>
  <si>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</si>
  <si>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</si>
  <si>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</si>
  <si>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</si>
  <si>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</si>
  <si>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</si>
  <si>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</si>
  <si>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</si>
  <si>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</si>
  <si>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</si>
  <si>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</si>
  <si>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</si>
  <si>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</si>
  <si>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</si>
  <si>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</si>
  <si>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</si>
  <si>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</si>
  <si>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</si>
  <si>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</si>
  <si>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</si>
  <si>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</si>
  <si>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</si>
  <si>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</si>
  <si>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</si>
  <si>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</si>
  <si>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</si>
  <si>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</si>
  <si>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</si>
  <si>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</si>
  <si>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</si>
  <si>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</si>
  <si>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</si>
  <si>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</si>
  <si>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</si>
  <si>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</si>
  <si>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</si>
  <si>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</si>
  <si>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</si>
  <si>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</si>
  <si>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</si>
  <si>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</si>
  <si>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</si>
  <si>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</si>
  <si>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</si>
  <si>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</si>
  <si>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</si>
  <si>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</si>
  <si>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</si>
  <si>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</si>
  <si>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</si>
  <si>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</si>
  <si>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</si>
  <si>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</si>
  <si>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</si>
  <si>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</si>
  <si>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</si>
  <si>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</si>
  <si>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</si>
  <si>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</si>
  <si>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</si>
  <si>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</si>
  <si>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</si>
  <si>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</si>
  <si>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</si>
  <si>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</si>
  <si>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</si>
  <si>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</si>
  <si>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</si>
  <si>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</si>
  <si>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</si>
  <si>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</si>
  <si>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</si>
  <si>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</si>
  <si>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</si>
  <si>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</si>
  <si>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</si>
  <si>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</si>
  <si>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</si>
  <si>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</si>
  <si>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</si>
  <si>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</si>
  <si>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</si>
  <si>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</si>
  <si>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</si>
  <si>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</si>
  <si>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</si>
  <si>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</si>
  <si>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</si>
  <si>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</si>
  <si>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</si>
  <si>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</si>
  <si>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</si>
  <si>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</si>
  <si>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</si>
  <si>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</si>
  <si>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</si>
  <si>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</si>
  <si>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</si>
  <si>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</si>
  <si>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</si>
  <si>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乙類（誘導弾）</t>
    <phoneticPr fontId="5"/>
  </si>
  <si>
    <t>防衛装備庁</t>
    <phoneticPr fontId="5"/>
  </si>
  <si>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</si>
  <si>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</si>
  <si>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誘導武器器材の構成品である工具セットの欠品分を補充し、現有整備能力を維持する。誘導武器器材の構成品である計測器類の損耗分を更新し、現有整備能力を維持して、装備品等の精度等本来能力を確保する。</t>
    <phoneticPr fontId="5"/>
  </si>
  <si>
    <t>工具セットに欠品が生じると、整備の完全性が確保できず、器材能力発揮上の正確性・確実性を低下させ、可動率低下の要因の一つとなるため、適時の充足が必要である。電気的・機械的な校正・比較試験を実施する。誘導武器器材の計測器等は、装備品等の誤差を許容範囲内にし、所望の能力発揮に必要不可欠なものであり、逐次更新し、計測器の精度を維持する。</t>
    <phoneticPr fontId="5"/>
  </si>
  <si>
    <t>-</t>
  </si>
  <si>
    <t>通信機器購入費</t>
    <rPh sb="0" eb="2">
      <t>ツウシン</t>
    </rPh>
    <rPh sb="2" eb="4">
      <t>キキ</t>
    </rPh>
    <rPh sb="4" eb="6">
      <t>コウニュウ</t>
    </rPh>
    <rPh sb="6" eb="7">
      <t>ヒ</t>
    </rPh>
    <phoneticPr fontId="5"/>
  </si>
  <si>
    <t>諸器材購入費</t>
    <rPh sb="0" eb="1">
      <t>ショ</t>
    </rPh>
    <rPh sb="1" eb="3">
      <t>キザイ</t>
    </rPh>
    <rPh sb="3" eb="6">
      <t>コウニュウヒ</t>
    </rPh>
    <phoneticPr fontId="5"/>
  </si>
  <si>
    <t>可動率の維持を図るため、誘導武器器材構成品の欠品分補充及び計測器類の損耗更新することにより、誘導弾の能力を維持する。</t>
    <phoneticPr fontId="5"/>
  </si>
  <si>
    <t>現有整備能力が維持出来た事で、誘導弾の能力の確保が可能となった部隊数</t>
    <phoneticPr fontId="5"/>
  </si>
  <si>
    <t>部隊数</t>
    <rPh sb="0" eb="2">
      <t>ブタイ</t>
    </rPh>
    <rPh sb="2" eb="3">
      <t>スウ</t>
    </rPh>
    <phoneticPr fontId="5"/>
  </si>
  <si>
    <t>装備品の契約品目数</t>
    <rPh sb="0" eb="3">
      <t>ソウビヒン</t>
    </rPh>
    <rPh sb="4" eb="6">
      <t>ケイヤク</t>
    </rPh>
    <rPh sb="6" eb="9">
      <t>ヒンモクスウ</t>
    </rPh>
    <phoneticPr fontId="5"/>
  </si>
  <si>
    <t>契約品目数</t>
    <rPh sb="0" eb="2">
      <t>ケイヤク</t>
    </rPh>
    <rPh sb="2" eb="5">
      <t>ヒンモクスウ</t>
    </rPh>
    <phoneticPr fontId="5"/>
  </si>
  <si>
    <t>計画品目数</t>
    <rPh sb="0" eb="2">
      <t>ケイカク</t>
    </rPh>
    <rPh sb="2" eb="5">
      <t>ヒンモクスウ</t>
    </rPh>
    <phoneticPr fontId="5"/>
  </si>
  <si>
    <t>執行額（Ｘ）／契約品目数（Ｙ）　　　　　　　　　　　　　　</t>
    <phoneticPr fontId="5"/>
  </si>
  <si>
    <t>675/11</t>
  </si>
  <si>
    <t>214/11</t>
  </si>
  <si>
    <t>百万円／契約品目数</t>
    <rPh sb="0" eb="3">
      <t>ヒャクマンエン</t>
    </rPh>
    <rPh sb="4" eb="6">
      <t>ケイヤク</t>
    </rPh>
    <rPh sb="6" eb="9">
      <t>ヒンモクスウ</t>
    </rPh>
    <phoneticPr fontId="5"/>
  </si>
  <si>
    <t>Ｘ/Ｙ</t>
  </si>
  <si>
    <t>Ⅰ－１　我が国自身の防衛体制の強化（領域横断作戦に必要な能力の強化における優先事項）</t>
    <phoneticPr fontId="5"/>
  </si>
  <si>
    <t>その他の装備品等（延命処置・機能向上を含む。）</t>
    <phoneticPr fontId="5"/>
  </si>
  <si>
    <t>令和５年度</t>
    <phoneticPr fontId="5"/>
  </si>
  <si>
    <t>○</t>
  </si>
  <si>
    <t>　当該事業は、部隊の戦力発揮に不可欠なものである。</t>
  </si>
  <si>
    <t>　当該事業の性質上、防衛省が担うべきものである。</t>
  </si>
  <si>
    <t>　当該事業は、装備品の維持・整備に必要なものであり、政策体系上優先度の高い事業である。</t>
  </si>
  <si>
    <t>有</t>
  </si>
  <si>
    <t>無</t>
  </si>
  <si>
    <t>　調達に際しては、一般競争入札、公募により入札参加者を多く募り競争性を確保している。</t>
    <phoneticPr fontId="5"/>
  </si>
  <si>
    <t>‐</t>
  </si>
  <si>
    <t>　設定した成果目標に見合った成果実績としている。</t>
  </si>
  <si>
    <t>　市販品の調達時には、同等品の調査を行っている。</t>
  </si>
  <si>
    <t>　設定した活動指標に見合った活動実績としている。</t>
  </si>
  <si>
    <t>　必要とする部隊等で十分に活用されている。</t>
  </si>
  <si>
    <t>防衛省</t>
  </si>
  <si>
    <t>-</t>
    <phoneticPr fontId="5"/>
  </si>
  <si>
    <t>181/5</t>
    <phoneticPr fontId="5"/>
  </si>
  <si>
    <t>0025</t>
    <phoneticPr fontId="5"/>
  </si>
  <si>
    <t>0022</t>
    <phoneticPr fontId="5"/>
  </si>
  <si>
    <t>0024</t>
    <phoneticPr fontId="5"/>
  </si>
  <si>
    <t>0023</t>
    <phoneticPr fontId="5"/>
  </si>
  <si>
    <t>0001</t>
    <phoneticPr fontId="5"/>
  </si>
  <si>
    <t>0021</t>
    <phoneticPr fontId="5"/>
  </si>
  <si>
    <t>0020</t>
    <phoneticPr fontId="5"/>
  </si>
  <si>
    <t>通信機器購入費</t>
    <rPh sb="0" eb="2">
      <t>ツウシン</t>
    </rPh>
    <rPh sb="2" eb="4">
      <t>キキ</t>
    </rPh>
    <rPh sb="4" eb="6">
      <t>コウニュウ</t>
    </rPh>
    <rPh sb="6" eb="7">
      <t>ヒ</t>
    </rPh>
    <phoneticPr fontId="5"/>
  </si>
  <si>
    <t>誘導武器用計測器等の購入</t>
    <rPh sb="0" eb="2">
      <t>ユウドウ</t>
    </rPh>
    <rPh sb="2" eb="4">
      <t>ブキ</t>
    </rPh>
    <rPh sb="4" eb="5">
      <t>ヨウ</t>
    </rPh>
    <rPh sb="5" eb="9">
      <t>ケイソクキトウ</t>
    </rPh>
    <rPh sb="10" eb="12">
      <t>コウニュウ</t>
    </rPh>
    <phoneticPr fontId="5"/>
  </si>
  <si>
    <t>諸器材購入費</t>
    <rPh sb="0" eb="1">
      <t>ショ</t>
    </rPh>
    <rPh sb="1" eb="3">
      <t>キザイ</t>
    </rPh>
    <rPh sb="3" eb="5">
      <t>コウニュウ</t>
    </rPh>
    <rPh sb="5" eb="6">
      <t>ヒ</t>
    </rPh>
    <phoneticPr fontId="5"/>
  </si>
  <si>
    <t>誘導武器用計測器等の購入</t>
    <phoneticPr fontId="5"/>
  </si>
  <si>
    <t>誘導武器用計測器等の購入</t>
    <rPh sb="0" eb="2">
      <t>ユウドウ</t>
    </rPh>
    <rPh sb="2" eb="4">
      <t>ブキ</t>
    </rPh>
    <rPh sb="4" eb="5">
      <t>ヨウ</t>
    </rPh>
    <rPh sb="5" eb="7">
      <t>ケイソク</t>
    </rPh>
    <rPh sb="7" eb="8">
      <t>キ</t>
    </rPh>
    <rPh sb="8" eb="9">
      <t>トウ</t>
    </rPh>
    <rPh sb="10" eb="12">
      <t>コウニュウ</t>
    </rPh>
    <phoneticPr fontId="5"/>
  </si>
  <si>
    <t>米海軍省</t>
    <rPh sb="0" eb="1">
      <t>ベイ</t>
    </rPh>
    <rPh sb="1" eb="4">
      <t>カイグンショウ</t>
    </rPh>
    <phoneticPr fontId="5"/>
  </si>
  <si>
    <t>ＩＦＦ改善用機器</t>
    <rPh sb="3" eb="8">
      <t>カイゼンヨウキキ</t>
    </rPh>
    <phoneticPr fontId="5"/>
  </si>
  <si>
    <t>国庫債務負担行為等</t>
  </si>
  <si>
    <t>菱重特殊車両サービス株式会社</t>
    <rPh sb="0" eb="2">
      <t>リョウジュウ</t>
    </rPh>
    <rPh sb="2" eb="4">
      <t>トクシュ</t>
    </rPh>
    <rPh sb="4" eb="6">
      <t>シャリョウ</t>
    </rPh>
    <rPh sb="10" eb="12">
      <t>カブシキ</t>
    </rPh>
    <rPh sb="12" eb="14">
      <t>カイシャ</t>
    </rPh>
    <phoneticPr fontId="5"/>
  </si>
  <si>
    <t>動力部特殊工具セット</t>
    <rPh sb="0" eb="2">
      <t>ドウリョク</t>
    </rPh>
    <rPh sb="2" eb="3">
      <t>ブ</t>
    </rPh>
    <rPh sb="3" eb="5">
      <t>トクシュ</t>
    </rPh>
    <rPh sb="5" eb="7">
      <t>コウグ</t>
    </rPh>
    <phoneticPr fontId="5"/>
  </si>
  <si>
    <t>オイルシール打ち込み具</t>
    <rPh sb="6" eb="7">
      <t>ウ</t>
    </rPh>
    <rPh sb="8" eb="9">
      <t>コ</t>
    </rPh>
    <rPh sb="10" eb="11">
      <t>グ</t>
    </rPh>
    <phoneticPr fontId="5"/>
  </si>
  <si>
    <t>キーサイト・テクノロジー株式会社</t>
    <rPh sb="12" eb="14">
      <t>カブシキ</t>
    </rPh>
    <rPh sb="14" eb="16">
      <t>カイシャ</t>
    </rPh>
    <phoneticPr fontId="5"/>
  </si>
  <si>
    <t>パワーメータ</t>
    <phoneticPr fontId="5"/>
  </si>
  <si>
    <t>東邦商工株式会社</t>
    <rPh sb="0" eb="2">
      <t>トウホウ</t>
    </rPh>
    <rPh sb="2" eb="4">
      <t>ショウコウ</t>
    </rPh>
    <rPh sb="4" eb="6">
      <t>カブシキ</t>
    </rPh>
    <rPh sb="6" eb="8">
      <t>カイシャ</t>
    </rPh>
    <phoneticPr fontId="5"/>
  </si>
  <si>
    <t>トルクレンチ用ソケット</t>
    <rPh sb="6" eb="7">
      <t>ヨウ</t>
    </rPh>
    <phoneticPr fontId="5"/>
  </si>
  <si>
    <t>A.米海軍省</t>
    <rPh sb="2" eb="3">
      <t>ベイ</t>
    </rPh>
    <rPh sb="3" eb="6">
      <t>カイグンショウ</t>
    </rPh>
    <phoneticPr fontId="5"/>
  </si>
  <si>
    <t>B.菱重特殊車両サービス</t>
    <rPh sb="2" eb="4">
      <t>リョウジュウ</t>
    </rPh>
    <rPh sb="4" eb="6">
      <t>トクシュ</t>
    </rPh>
    <rPh sb="6" eb="8">
      <t>シャリョウ</t>
    </rPh>
    <phoneticPr fontId="5"/>
  </si>
  <si>
    <t>C.東邦商工株式会社</t>
    <rPh sb="2" eb="4">
      <t>トウホウ</t>
    </rPh>
    <rPh sb="4" eb="6">
      <t>ショウコウ</t>
    </rPh>
    <rPh sb="6" eb="8">
      <t>カブシキ</t>
    </rPh>
    <rPh sb="8" eb="10">
      <t>カイシャ</t>
    </rPh>
    <phoneticPr fontId="5"/>
  </si>
  <si>
    <t>775/5</t>
    <phoneticPr fontId="5"/>
  </si>
  <si>
    <t>①海空領域における能力の強化
②総合ミサイル防空能力の強化
が可能となり、従来領域における能力が強化される。これにより、我が国自身の防衛体制が強化される。</t>
    <phoneticPr fontId="5"/>
  </si>
  <si>
    <t>日本電気株式会社</t>
    <rPh sb="0" eb="2">
      <t>ニホン</t>
    </rPh>
    <rPh sb="2" eb="4">
      <t>デンキ</t>
    </rPh>
    <rPh sb="4" eb="6">
      <t>カブシキ</t>
    </rPh>
    <rPh sb="6" eb="8">
      <t>カイシャ</t>
    </rPh>
    <phoneticPr fontId="5"/>
  </si>
  <si>
    <t>日本電気株式会社</t>
    <phoneticPr fontId="5"/>
  </si>
  <si>
    <t>米空軍省</t>
    <rPh sb="0" eb="1">
      <t>ベイ</t>
    </rPh>
    <rPh sb="1" eb="3">
      <t>クウグン</t>
    </rPh>
    <rPh sb="3" eb="4">
      <t>ショウ</t>
    </rPh>
    <phoneticPr fontId="5"/>
  </si>
  <si>
    <t>広帯域多目的無線機
８８式地対艦誘導弾用</t>
    <rPh sb="13" eb="14">
      <t>チ</t>
    </rPh>
    <rPh sb="14" eb="16">
      <t>タイカン</t>
    </rPh>
    <rPh sb="16" eb="18">
      <t>ユウドウ</t>
    </rPh>
    <rPh sb="18" eb="19">
      <t>ダン</t>
    </rPh>
    <rPh sb="19" eb="20">
      <t>ヨウ</t>
    </rPh>
    <phoneticPr fontId="5"/>
  </si>
  <si>
    <t>広帯域多目的無線機
９３式近距離地対空誘導弾用</t>
    <rPh sb="0" eb="3">
      <t>コウタイイキ</t>
    </rPh>
    <rPh sb="3" eb="6">
      <t>タモクテキ</t>
    </rPh>
    <rPh sb="6" eb="9">
      <t>ムセンキ</t>
    </rPh>
    <rPh sb="12" eb="13">
      <t>シキ</t>
    </rPh>
    <rPh sb="13" eb="16">
      <t>キンキョリ</t>
    </rPh>
    <rPh sb="16" eb="19">
      <t>チタイクウ</t>
    </rPh>
    <rPh sb="19" eb="21">
      <t>ユウドウ</t>
    </rPh>
    <rPh sb="21" eb="22">
      <t>ダン</t>
    </rPh>
    <rPh sb="22" eb="23">
      <t>ヨウ</t>
    </rPh>
    <phoneticPr fontId="5"/>
  </si>
  <si>
    <t>広帯域多目的無線機
９６式多目的誘導弾用</t>
    <rPh sb="13" eb="16">
      <t>タモクテキ</t>
    </rPh>
    <phoneticPr fontId="5"/>
  </si>
  <si>
    <t>広帯域多目的無線機
８１式短距離地対空誘導弾用</t>
    <rPh sb="13" eb="16">
      <t>タンキョリ</t>
    </rPh>
    <rPh sb="16" eb="19">
      <t>チタイクウ</t>
    </rPh>
    <rPh sb="19" eb="21">
      <t>ユウドウ</t>
    </rPh>
    <rPh sb="21" eb="22">
      <t>ダン</t>
    </rPh>
    <phoneticPr fontId="5"/>
  </si>
  <si>
    <t>IFF改善用機器</t>
    <rPh sb="3" eb="6">
      <t>カイゼンヨウ</t>
    </rPh>
    <rPh sb="6" eb="8">
      <t>キキ</t>
    </rPh>
    <phoneticPr fontId="5"/>
  </si>
  <si>
    <t>１．必要性　　　　　　　　　　　　　　　　　　　　　　　　　　　　　　　　　　　　　　　　　　　　　　　　　　　　　　　　　　　　　　　　　　　　　　　　　　　　　　　　　　
　　事業の目的から、我が国に対する侵攻に対応するため、現有整備能力を維持して後方の整備支援体制を確立するために必要な事業であり、防衛省で実施することが適切である。
２．効率性
　　整備用工具等個々の調達について、予算要求には直近実績の反映するとともに積極的に一般競争入札方式を取り入れているため、競争性の向上等により、実績単価の低減が図られていた。しかしながら今回から米海軍から調達した整備部品は、必要不可欠かつ代替不可能であるため効率化に制約があり、単価低減の努力に制約があった。
３．有効性
　　整備支援体制を確立することで、現有装備品能力の維持が図られるため、侵攻への対応に有効である。</t>
    <rPh sb="268" eb="270">
      <t>コンカイ</t>
    </rPh>
    <rPh sb="273" eb="275">
      <t>カイグン</t>
    </rPh>
    <rPh sb="304" eb="307">
      <t>コウリツカ</t>
    </rPh>
    <rPh sb="308" eb="310">
      <t>セイヤク</t>
    </rPh>
    <rPh sb="314" eb="316">
      <t>タンカ</t>
    </rPh>
    <rPh sb="316" eb="318">
      <t>テイゲン</t>
    </rPh>
    <rPh sb="319" eb="321">
      <t>ドリョク</t>
    </rPh>
    <rPh sb="322" eb="324">
      <t>セイヤク</t>
    </rPh>
    <phoneticPr fontId="5"/>
  </si>
  <si>
    <t>事業監理官(誘導武器統合装備担当)
防衛省防衛計画課</t>
    <phoneticPr fontId="5"/>
  </si>
  <si>
    <t>事業監理官　海老根　巧
防衛計画課長　坂本大祐</t>
    <phoneticPr fontId="5"/>
  </si>
  <si>
    <t>　国内における調達は、契約実績及び業者見積により確認している。</t>
    <rPh sb="1" eb="3">
      <t>コクナイ</t>
    </rPh>
    <rPh sb="7" eb="9">
      <t>チョウタツ</t>
    </rPh>
    <phoneticPr fontId="5"/>
  </si>
  <si>
    <t>　整備支援体制を確立することで、現有装備品能力の維持が可能となり、我が国の平和と独立、国民生活の安全・安心を確保することが可能となることから、今後も予算・執行の効率化(全体経費配分の適切化)に努めつつ、事業を継続する。</t>
    <rPh sb="84" eb="86">
      <t>ゼンタイ</t>
    </rPh>
    <rPh sb="86" eb="88">
      <t>ケイヒ</t>
    </rPh>
    <rPh sb="88" eb="90">
      <t>ハイブン</t>
    </rPh>
    <rPh sb="91" eb="93">
      <t>テキセツ</t>
    </rPh>
    <rPh sb="93" eb="94">
      <t>カ</t>
    </rPh>
    <phoneticPr fontId="5"/>
  </si>
  <si>
    <t>-</t>
    <phoneticPr fontId="5"/>
  </si>
  <si>
    <t>平成３０・３１・令和２年度度陸上自衛隊業務計画</t>
    <rPh sb="8" eb="10">
      <t>レイワ</t>
    </rPh>
    <rPh sb="11" eb="13">
      <t>ネンド</t>
    </rPh>
    <phoneticPr fontId="5"/>
  </si>
  <si>
    <t>C</t>
  </si>
  <si>
    <t>A</t>
  </si>
  <si>
    <t>-</t>
    <phoneticPr fontId="5"/>
  </si>
  <si>
    <t>Ⅰ－１－（２）　従来の領域における能力の強化</t>
    <phoneticPr fontId="5"/>
  </si>
  <si>
    <t>－</t>
    <phoneticPr fontId="5"/>
  </si>
  <si>
    <t>-</t>
    <phoneticPr fontId="5"/>
  </si>
  <si>
    <t>海空領域における能力の強化</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</si>
  <si>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</si>
  <si>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</si>
  <si>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</si>
  <si>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　事業目的に即した構成品に限定している。</t>
    <phoneticPr fontId="5"/>
  </si>
  <si>
    <t>-</t>
    <phoneticPr fontId="5"/>
  </si>
  <si>
    <t>　誘導武器装備品を継続的に可動させるために必要な計測器、工具などを整備する経費であり、厳に必要な経費を繰り越したため妥当である。</t>
    <rPh sb="24" eb="26">
      <t>ケイソク</t>
    </rPh>
    <rPh sb="26" eb="27">
      <t>キ</t>
    </rPh>
    <rPh sb="28" eb="30">
      <t>コウグ</t>
    </rPh>
    <rPh sb="33" eb="35">
      <t>セイビ</t>
    </rPh>
    <rPh sb="37" eb="39">
      <t>ケイヒ</t>
    </rPh>
    <phoneticPr fontId="5"/>
  </si>
  <si>
    <t>億円（契約ベース）</t>
  </si>
  <si>
    <t>億円（契約ベース）</t>
    <phoneticPr fontId="5"/>
  </si>
  <si>
    <t>・外部有識者抽出点検の対象外である。</t>
    <phoneticPr fontId="5"/>
  </si>
  <si>
    <t>・一者応札、一者応募の分析を行い、応札者等を拡大する検討を行うとともに、効率的な予算執行、予算要求に努められたい。
・事業の効率性の繰越の理由欄について、経費の必要性ではなく、繰越の発生理由をシート上に記載するべき。</t>
    <phoneticPr fontId="5"/>
  </si>
  <si>
    <t>-</t>
    <phoneticPr fontId="5"/>
  </si>
  <si>
    <t>-</t>
    <phoneticPr fontId="5"/>
  </si>
  <si>
    <t>執行等改善</t>
  </si>
  <si>
    <t>-</t>
    <phoneticPr fontId="5"/>
  </si>
  <si>
    <t>・応札者拡大のために、必要な要求事項を満足する範囲で可能な限り競争性を確保した調達を実施する。
・見積の精査及び過去の契約実績を分析し、整備を実施する範囲を精確に見積るなどにより単価の低減に努める。
・繰り越し理由は、当初補正予算で執行予定であったものの、台風などの自然災害によって一部の部品に民間需要が高まり、これによって当該部品の年度内執行が困難となったため、次年度に繰り越したものである。引き続き早期執行に努め、必要な時期に確実にオンハンドできるように努めるとともに、不測事態に際しても適切に対応する。</t>
    <rPh sb="101" eb="102">
      <t>ク</t>
    </rPh>
    <rPh sb="103" eb="104">
      <t>コ</t>
    </rPh>
    <rPh sb="105" eb="107">
      <t>リユウ</t>
    </rPh>
    <rPh sb="109" eb="111">
      <t>トウショ</t>
    </rPh>
    <rPh sb="111" eb="113">
      <t>ホセイ</t>
    </rPh>
    <rPh sb="113" eb="115">
      <t>ヨサン</t>
    </rPh>
    <rPh sb="116" eb="118">
      <t>シッコウ</t>
    </rPh>
    <rPh sb="118" eb="120">
      <t>ヨテイ</t>
    </rPh>
    <rPh sb="128" eb="130">
      <t>タイフウ</t>
    </rPh>
    <rPh sb="133" eb="135">
      <t>シゼン</t>
    </rPh>
    <rPh sb="135" eb="137">
      <t>サイガイ</t>
    </rPh>
    <rPh sb="152" eb="153">
      <t>タカ</t>
    </rPh>
    <rPh sb="162" eb="164">
      <t>トウガイ</t>
    </rPh>
    <rPh sb="164" eb="166">
      <t>ブヒン</t>
    </rPh>
    <rPh sb="167" eb="170">
      <t>ネンドナイ</t>
    </rPh>
    <rPh sb="170" eb="172">
      <t>シッコウ</t>
    </rPh>
    <rPh sb="173" eb="175">
      <t>コンナン</t>
    </rPh>
    <rPh sb="182" eb="185">
      <t>ジネンド</t>
    </rPh>
    <rPh sb="186" eb="187">
      <t>ク</t>
    </rPh>
    <rPh sb="188" eb="189">
      <t>コ</t>
    </rPh>
    <rPh sb="197" eb="198">
      <t>ヒ</t>
    </rPh>
    <rPh sb="199" eb="200">
      <t>ツヅ</t>
    </rPh>
    <rPh sb="201" eb="203">
      <t>ソウキ</t>
    </rPh>
    <rPh sb="203" eb="205">
      <t>シッコウ</t>
    </rPh>
    <rPh sb="206" eb="207">
      <t>ツト</t>
    </rPh>
    <rPh sb="209" eb="211">
      <t>ヒツヨウ</t>
    </rPh>
    <rPh sb="212" eb="214">
      <t>ジキ</t>
    </rPh>
    <rPh sb="215" eb="217">
      <t>カクジツ</t>
    </rPh>
    <rPh sb="229" eb="230">
      <t>ツト</t>
    </rPh>
    <rPh sb="237" eb="239">
      <t>フソク</t>
    </rPh>
    <rPh sb="239" eb="241">
      <t>ジタイ</t>
    </rPh>
    <rPh sb="242" eb="243">
      <t>サイ</t>
    </rPh>
    <rPh sb="246" eb="248">
      <t>テキセツ</t>
    </rPh>
    <rPh sb="249" eb="251">
      <t>タイオウ</t>
    </rPh>
    <phoneticPr fontId="5"/>
  </si>
  <si>
    <t>・歳出化経費の年割額の増
・法令対応に伴う更新数の増大</t>
    <rPh sb="14" eb="16">
      <t>ホウレイ</t>
    </rPh>
    <rPh sb="16" eb="18">
      <t>タイオウ</t>
    </rPh>
    <rPh sb="19" eb="20">
      <t>トモナ</t>
    </rPh>
    <rPh sb="21" eb="23">
      <t>コウシン</t>
    </rPh>
    <rPh sb="23" eb="24">
      <t>スウ</t>
    </rPh>
    <rPh sb="25" eb="27">
      <t>ゾウダイ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</si>
</sst>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8</xdr:col>
      <xdr:colOff>176892</xdr:colOff>
      <xdr:row>748</xdr:row>
      <xdr:rowOff>68036</xdr:rowOff>
    </xdr:from>
    <xdr:to>
      <xdr:col>18</xdr:col>
      <xdr:colOff>29935</xdr:colOff>
      <xdr:row>749</xdr:row>
      <xdr:rowOff>9526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49" y="236791500"/>
          <a:ext cx="189411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136072</xdr:colOff>
      <xdr:row>748</xdr:row>
      <xdr:rowOff>54429</xdr:rowOff>
    </xdr:from>
    <xdr:to>
      <xdr:col>35</xdr:col>
      <xdr:colOff>93889</xdr:colOff>
      <xdr:row>757</xdr:row>
      <xdr:rowOff>302079</xdr:rowOff>
    </xdr:to>
    <xdr:pic>
      <xdr:nvPicPr>
        <xdr:cNvPr id="5" name="図 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26429" y="236777893"/>
          <a:ext cx="2611210" cy="34317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152400</xdr:colOff>
      <xdr:row>760</xdr:row>
      <xdr:rowOff>144236</xdr:rowOff>
    </xdr:from>
    <xdr:to>
      <xdr:col>18</xdr:col>
      <xdr:colOff>5442</xdr:colOff>
      <xdr:row>761</xdr:row>
      <xdr:rowOff>85726</xdr:rowOff>
    </xdr:to>
    <xdr:pic>
      <xdr:nvPicPr>
        <xdr:cNvPr id="6" name="図 5"/>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78000" y="45407036"/>
          <a:ext cx="1885042" cy="2970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13607</xdr:colOff>
      <xdr:row>760</xdr:row>
      <xdr:rowOff>81642</xdr:rowOff>
    </xdr:from>
    <xdr:to>
      <xdr:col>46</xdr:col>
      <xdr:colOff>3176</xdr:colOff>
      <xdr:row>768</xdr:row>
      <xdr:rowOff>5443</xdr:rowOff>
    </xdr:to>
    <xdr:pic>
      <xdr:nvPicPr>
        <xdr:cNvPr id="7" name="図 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462893" y="241050535"/>
          <a:ext cx="6919232" cy="37065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712</v>
      </c>
      <c r="AK2" s="940"/>
      <c r="AL2" s="940"/>
      <c r="AM2" s="940"/>
      <c r="AN2" s="98" t="s">
        <v>406</v>
      </c>
      <c r="AO2" s="940">
        <v>20</v>
      </c>
      <c r="AP2" s="940"/>
      <c r="AQ2" s="940"/>
      <c r="AR2" s="99" t="s">
        <v>711</v>
      </c>
      <c r="AS2" s="946">
        <v>91</v>
      </c>
      <c r="AT2" s="946"/>
      <c r="AU2" s="946"/>
      <c r="AV2" s="98" t="str">
        <f>IF(AW2="","","-")</f>
        <v/>
      </c>
      <c r="AW2" s="906"/>
      <c r="AX2" s="906"/>
    </row>
    <row r="3" spans="1:50" ht="21" customHeight="1" thickBot="1" x14ac:dyDescent="0.2">
      <c r="A3" s="862" t="s">
        <v>704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748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51" customHeight="1" x14ac:dyDescent="0.15">
      <c r="A5" s="690" t="s">
        <v>67</v>
      </c>
      <c r="B5" s="691"/>
      <c r="C5" s="691"/>
      <c r="D5" s="691"/>
      <c r="E5" s="691"/>
      <c r="F5" s="692"/>
      <c r="G5" s="834" t="s">
        <v>455</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787</v>
      </c>
      <c r="AF5" s="697"/>
      <c r="AG5" s="697"/>
      <c r="AH5" s="697"/>
      <c r="AI5" s="697"/>
      <c r="AJ5" s="697"/>
      <c r="AK5" s="697"/>
      <c r="AL5" s="697"/>
      <c r="AM5" s="697"/>
      <c r="AN5" s="697"/>
      <c r="AO5" s="697"/>
      <c r="AP5" s="698"/>
      <c r="AQ5" s="699" t="s">
        <v>788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633</v>
      </c>
      <c r="Q13" s="656"/>
      <c r="R13" s="656"/>
      <c r="S13" s="656"/>
      <c r="T13" s="656"/>
      <c r="U13" s="656"/>
      <c r="V13" s="657"/>
      <c r="W13" s="655">
        <v>289</v>
      </c>
      <c r="X13" s="656"/>
      <c r="Y13" s="656"/>
      <c r="Z13" s="656"/>
      <c r="AA13" s="656"/>
      <c r="AB13" s="656"/>
      <c r="AC13" s="657"/>
      <c r="AD13" s="655">
        <v>755</v>
      </c>
      <c r="AE13" s="656"/>
      <c r="AF13" s="656"/>
      <c r="AG13" s="656"/>
      <c r="AH13" s="656"/>
      <c r="AI13" s="656"/>
      <c r="AJ13" s="657"/>
      <c r="AK13" s="655">
        <v>181</v>
      </c>
      <c r="AL13" s="656"/>
      <c r="AM13" s="656"/>
      <c r="AN13" s="656"/>
      <c r="AO13" s="656"/>
      <c r="AP13" s="656"/>
      <c r="AQ13" s="657"/>
      <c r="AR13" s="915">
        <v>3432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17</v>
      </c>
      <c r="Q14" s="656"/>
      <c r="R14" s="656"/>
      <c r="S14" s="656"/>
      <c r="T14" s="656"/>
      <c r="U14" s="656"/>
      <c r="V14" s="657"/>
      <c r="W14" s="655" t="s">
        <v>719</v>
      </c>
      <c r="X14" s="656"/>
      <c r="Y14" s="656"/>
      <c r="Z14" s="656"/>
      <c r="AA14" s="656"/>
      <c r="AB14" s="656"/>
      <c r="AC14" s="657"/>
      <c r="AD14" s="655">
        <v>22</v>
      </c>
      <c r="AE14" s="656"/>
      <c r="AF14" s="656"/>
      <c r="AG14" s="656"/>
      <c r="AH14" s="656"/>
      <c r="AI14" s="656"/>
      <c r="AJ14" s="657"/>
      <c r="AK14" s="655" t="s">
        <v>406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v>15</v>
      </c>
      <c r="X15" s="656"/>
      <c r="Y15" s="656"/>
      <c r="Z15" s="656"/>
      <c r="AA15" s="656"/>
      <c r="AB15" s="656"/>
      <c r="AC15" s="657"/>
      <c r="AD15" s="655" t="s">
        <v>813</v>
      </c>
      <c r="AE15" s="656"/>
      <c r="AF15" s="656"/>
      <c r="AG15" s="656"/>
      <c r="AH15" s="656"/>
      <c r="AI15" s="656"/>
      <c r="AJ15" s="657"/>
      <c r="AK15" s="655">
        <v>22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-15</v>
      </c>
      <c r="Q16" s="656"/>
      <c r="R16" s="656"/>
      <c r="S16" s="656"/>
      <c r="T16" s="656"/>
      <c r="U16" s="656"/>
      <c r="V16" s="657"/>
      <c r="W16" s="655" t="s">
        <v>719</v>
      </c>
      <c r="X16" s="656"/>
      <c r="Y16" s="656"/>
      <c r="Z16" s="656"/>
      <c r="AA16" s="656"/>
      <c r="AB16" s="656"/>
      <c r="AC16" s="657"/>
      <c r="AD16" s="655">
        <v>-22</v>
      </c>
      <c r="AE16" s="656"/>
      <c r="AF16" s="656"/>
      <c r="AG16" s="656"/>
      <c r="AH16" s="656"/>
      <c r="AI16" s="656"/>
      <c r="AJ16" s="657"/>
      <c r="AK16" s="655" t="s">
        <v>810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810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635</v>
      </c>
      <c r="Q18" s="874"/>
      <c r="R18" s="874"/>
      <c r="S18" s="874"/>
      <c r="T18" s="874"/>
      <c r="U18" s="874"/>
      <c r="V18" s="875"/>
      <c r="W18" s="873">
        <f>SUM(W13:AC17)</f>
        <v>304</v>
      </c>
      <c r="X18" s="874"/>
      <c r="Y18" s="874"/>
      <c r="Z18" s="874"/>
      <c r="AA18" s="874"/>
      <c r="AB18" s="874"/>
      <c r="AC18" s="875"/>
      <c r="AD18" s="873">
        <f>SUM(AD13:AJ17)</f>
        <v>755</v>
      </c>
      <c r="AE18" s="874"/>
      <c r="AF18" s="874"/>
      <c r="AG18" s="874"/>
      <c r="AH18" s="874"/>
      <c r="AI18" s="874"/>
      <c r="AJ18" s="875"/>
      <c r="AK18" s="873">
        <f>SUM(AK13:AQ17)</f>
        <v>203</v>
      </c>
      <c r="AL18" s="874"/>
      <c r="AM18" s="874"/>
      <c r="AN18" s="874"/>
      <c r="AO18" s="874"/>
      <c r="AP18" s="874"/>
      <c r="AQ18" s="875"/>
      <c r="AR18" s="873">
        <f>SUM(AR13:AX17)</f>
        <v>3432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675</v>
      </c>
      <c r="Q19" s="656"/>
      <c r="R19" s="656"/>
      <c r="S19" s="656"/>
      <c r="T19" s="656"/>
      <c r="U19" s="656"/>
      <c r="V19" s="657"/>
      <c r="W19" s="655">
        <v>214</v>
      </c>
      <c r="X19" s="656"/>
      <c r="Y19" s="656"/>
      <c r="Z19" s="656"/>
      <c r="AA19" s="656"/>
      <c r="AB19" s="656"/>
      <c r="AC19" s="657"/>
      <c r="AD19" s="655">
        <v>775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1.0629921259842521</v>
      </c>
      <c r="Q20" s="316"/>
      <c r="R20" s="316"/>
      <c r="S20" s="316"/>
      <c r="T20" s="316"/>
      <c r="U20" s="316"/>
      <c r="V20" s="316"/>
      <c r="W20" s="316">
        <f t="shared" ref="W20" si="0">IF(W18=0, "-", SUM(W19)/W18)</f>
        <v>0.70394736842105265</v>
      </c>
      <c r="X20" s="316"/>
      <c r="Y20" s="316"/>
      <c r="Z20" s="316"/>
      <c r="AA20" s="316"/>
      <c r="AB20" s="316"/>
      <c r="AC20" s="316"/>
      <c r="AD20" s="316">
        <f t="shared" ref="AD20" si="1">IF(AD18=0, "-", SUM(AD19)/AD18)</f>
        <v>1.0264900662251655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1.0384615384615385</v>
      </c>
      <c r="Q21" s="316"/>
      <c r="R21" s="316"/>
      <c r="S21" s="316"/>
      <c r="T21" s="316"/>
      <c r="U21" s="316"/>
      <c r="V21" s="316"/>
      <c r="W21" s="316">
        <f t="shared" ref="W21" si="2">IF(W19=0, "-", SUM(W19)/SUM(W13,W14))</f>
        <v>0.74048442906574397</v>
      </c>
      <c r="X21" s="316"/>
      <c r="Y21" s="316"/>
      <c r="Z21" s="316"/>
      <c r="AA21" s="316"/>
      <c r="AB21" s="316"/>
      <c r="AC21" s="316"/>
      <c r="AD21" s="316">
        <f t="shared" ref="AD21" si="3">IF(AD19=0, "-", SUM(AD19)/SUM(AD13,AD14))</f>
        <v>0.99742599742599747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709</v>
      </c>
      <c r="B22" s="969"/>
      <c r="C22" s="969"/>
      <c r="D22" s="969"/>
      <c r="E22" s="969"/>
      <c r="F22" s="970"/>
      <c r="G22" s="964" t="s">
        <v>332</v>
      </c>
      <c r="H22" s="222"/>
      <c r="I22" s="222"/>
      <c r="J22" s="222"/>
      <c r="K22" s="222"/>
      <c r="L22" s="222"/>
      <c r="M22" s="222"/>
      <c r="N22" s="222"/>
      <c r="O22" s="223"/>
      <c r="P22" s="929" t="s">
        <v>707</v>
      </c>
      <c r="Q22" s="222"/>
      <c r="R22" s="222"/>
      <c r="S22" s="222"/>
      <c r="T22" s="222"/>
      <c r="U22" s="222"/>
      <c r="V22" s="223"/>
      <c r="W22" s="929" t="s">
        <v>708</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71</v>
      </c>
      <c r="Q23" s="916"/>
      <c r="R23" s="916"/>
      <c r="S23" s="916"/>
      <c r="T23" s="916"/>
      <c r="U23" s="916"/>
      <c r="V23" s="930"/>
      <c r="W23" s="915">
        <v>3359</v>
      </c>
      <c r="X23" s="916"/>
      <c r="Y23" s="916"/>
      <c r="Z23" s="916"/>
      <c r="AA23" s="916"/>
      <c r="AB23" s="916"/>
      <c r="AC23" s="930"/>
      <c r="AD23" s="978" t="s">
        <v>815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110</v>
      </c>
      <c r="Q24" s="656"/>
      <c r="R24" s="656"/>
      <c r="S24" s="656"/>
      <c r="T24" s="656"/>
      <c r="U24" s="656"/>
      <c r="V24" s="657"/>
      <c r="W24" s="655">
        <v>73</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719</v>
      </c>
      <c r="H25" s="932"/>
      <c r="I25" s="932"/>
      <c r="J25" s="932"/>
      <c r="K25" s="932"/>
      <c r="L25" s="932"/>
      <c r="M25" s="932"/>
      <c r="N25" s="932"/>
      <c r="O25" s="933"/>
      <c r="P25" s="655" t="s">
        <v>719</v>
      </c>
      <c r="Q25" s="656"/>
      <c r="R25" s="656"/>
      <c r="S25" s="656"/>
      <c r="T25" s="656"/>
      <c r="U25" s="656"/>
      <c r="V25" s="657"/>
      <c r="W25" s="655" t="s">
        <v>811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719</v>
      </c>
      <c r="H26" s="932"/>
      <c r="I26" s="932"/>
      <c r="J26" s="932"/>
      <c r="K26" s="932"/>
      <c r="L26" s="932"/>
      <c r="M26" s="932"/>
      <c r="N26" s="932"/>
      <c r="O26" s="933"/>
      <c r="P26" s="655" t="s">
        <v>719</v>
      </c>
      <c r="Q26" s="656"/>
      <c r="R26" s="656"/>
      <c r="S26" s="656"/>
      <c r="T26" s="656"/>
      <c r="U26" s="656"/>
      <c r="V26" s="657"/>
      <c r="W26" s="655" t="s">
        <v>811</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719</v>
      </c>
      <c r="H27" s="932"/>
      <c r="I27" s="932"/>
      <c r="J27" s="932"/>
      <c r="K27" s="932"/>
      <c r="L27" s="932"/>
      <c r="M27" s="932"/>
      <c r="N27" s="932"/>
      <c r="O27" s="933"/>
      <c r="P27" s="655" t="s">
        <v>719</v>
      </c>
      <c r="Q27" s="656"/>
      <c r="R27" s="656"/>
      <c r="S27" s="656"/>
      <c r="T27" s="656"/>
      <c r="U27" s="656"/>
      <c r="V27" s="657"/>
      <c r="W27" s="655" t="s">
        <v>811</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181</v>
      </c>
      <c r="Q29" s="656"/>
      <c r="R29" s="656"/>
      <c r="S29" s="656"/>
      <c r="T29" s="656"/>
      <c r="U29" s="656"/>
      <c r="V29" s="657"/>
      <c r="W29" s="947">
        <f>AR13</f>
        <v>3432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5</v>
      </c>
      <c r="AR31" s="201"/>
      <c r="AS31" s="136" t="s">
        <v>233</v>
      </c>
      <c r="AT31" s="137"/>
      <c r="AU31" s="200" t="s">
        <v>749</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1</v>
      </c>
      <c r="AF32" s="219"/>
      <c r="AG32" s="219"/>
      <c r="AH32" s="219"/>
      <c r="AI32" s="218">
        <v>1</v>
      </c>
      <c r="AJ32" s="219"/>
      <c r="AK32" s="219"/>
      <c r="AL32" s="219"/>
      <c r="AM32" s="218">
        <v>1</v>
      </c>
      <c r="AN32" s="219"/>
      <c r="AO32" s="219"/>
      <c r="AP32" s="219"/>
      <c r="AQ32" s="336" t="s">
        <v>749</v>
      </c>
      <c r="AR32" s="208"/>
      <c r="AS32" s="208"/>
      <c r="AT32" s="337"/>
      <c r="AU32" s="219" t="s">
        <v>749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1</v>
      </c>
      <c r="AF33" s="219"/>
      <c r="AG33" s="219"/>
      <c r="AH33" s="219"/>
      <c r="AI33" s="218">
        <v>1</v>
      </c>
      <c r="AJ33" s="219"/>
      <c r="AK33" s="219"/>
      <c r="AL33" s="219"/>
      <c r="AM33" s="218">
        <v>1</v>
      </c>
      <c r="AN33" s="219"/>
      <c r="AO33" s="219"/>
      <c r="AP33" s="219"/>
      <c r="AQ33" s="336">
        <v>5</v>
      </c>
      <c r="AR33" s="208"/>
      <c r="AS33" s="208"/>
      <c r="AT33" s="337"/>
      <c r="AU33" s="219" t="s">
        <v>749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749</v>
      </c>
      <c r="AR34" s="208"/>
      <c r="AS34" s="208"/>
      <c r="AT34" s="337"/>
      <c r="AU34" s="219" t="s">
        <v>749</v>
      </c>
      <c r="AV34" s="219"/>
      <c r="AW34" s="219"/>
      <c r="AX34" s="221"/>
    </row>
    <row r="35" spans="1:51" ht="23.25" customHeight="1" x14ac:dyDescent="0.15">
      <c r="A35" s="228" t="s">
        <v>380</v>
      </c>
      <c r="B35" s="229"/>
      <c r="C35" s="229"/>
      <c r="D35" s="229"/>
      <c r="E35" s="229"/>
      <c r="F35" s="230"/>
      <c r="G35" s="234" t="s">
        <v>792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11</v>
      </c>
      <c r="AF101" s="282"/>
      <c r="AG101" s="282"/>
      <c r="AH101" s="282"/>
      <c r="AI101" s="282">
        <v>11</v>
      </c>
      <c r="AJ101" s="282"/>
      <c r="AK101" s="282"/>
      <c r="AL101" s="282"/>
      <c r="AM101" s="282">
        <v>5</v>
      </c>
      <c r="AN101" s="282"/>
      <c r="AO101" s="282"/>
      <c r="AP101" s="282"/>
      <c r="AQ101" s="282" t="s">
        <v>749</v>
      </c>
      <c r="AR101" s="282"/>
      <c r="AS101" s="282"/>
      <c r="AT101" s="282"/>
      <c r="AU101" s="218" t="s">
        <v>749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11</v>
      </c>
      <c r="AF102" s="282"/>
      <c r="AG102" s="282"/>
      <c r="AH102" s="282"/>
      <c r="AI102" s="282">
        <v>11</v>
      </c>
      <c r="AJ102" s="282"/>
      <c r="AK102" s="282"/>
      <c r="AL102" s="282"/>
      <c r="AM102" s="282">
        <v>5</v>
      </c>
      <c r="AN102" s="282"/>
      <c r="AO102" s="282"/>
      <c r="AP102" s="282"/>
      <c r="AQ102" s="282">
        <v>5</v>
      </c>
      <c r="AR102" s="282"/>
      <c r="AS102" s="282"/>
      <c r="AT102" s="282"/>
      <c r="AU102" s="225">
        <v>5</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61</v>
      </c>
      <c r="AF116" s="282"/>
      <c r="AG116" s="282"/>
      <c r="AH116" s="282"/>
      <c r="AI116" s="282">
        <v>28</v>
      </c>
      <c r="AJ116" s="282"/>
      <c r="AK116" s="282"/>
      <c r="AL116" s="282"/>
      <c r="AM116" s="282">
        <v>155</v>
      </c>
      <c r="AN116" s="282"/>
      <c r="AO116" s="282"/>
      <c r="AP116" s="282"/>
      <c r="AQ116" s="218">
        <v>36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729</v>
      </c>
      <c r="AF117" s="550"/>
      <c r="AG117" s="550"/>
      <c r="AH117" s="550"/>
      <c r="AI117" s="550" t="s">
        <v>730</v>
      </c>
      <c r="AJ117" s="550"/>
      <c r="AK117" s="550"/>
      <c r="AL117" s="550"/>
      <c r="AM117" s="550" t="s">
        <v>776</v>
      </c>
      <c r="AN117" s="550"/>
      <c r="AO117" s="550"/>
      <c r="AP117" s="550"/>
      <c r="AQ117" s="550" t="s">
        <v>750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796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791</v>
      </c>
      <c r="AR133" s="200"/>
      <c r="AS133" s="136" t="s">
        <v>233</v>
      </c>
      <c r="AT133" s="137"/>
      <c r="AU133" s="201" t="s">
        <v>801</v>
      </c>
      <c r="AV133" s="201"/>
      <c r="AW133" s="136" t="s">
        <v>179</v>
      </c>
      <c r="AX133" s="196"/>
      <c r="AY133">
        <f>$AY$132</f>
        <v>1</v>
      </c>
    </row>
    <row r="134" spans="1:51" ht="39.75" hidden="1" customHeight="1" x14ac:dyDescent="0.15">
      <c r="A134" s="190"/>
      <c r="B134" s="187"/>
      <c r="C134" s="181"/>
      <c r="D134" s="187"/>
      <c r="E134" s="181"/>
      <c r="F134" s="182"/>
      <c r="G134" s="107" t="s">
        <v>797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798</v>
      </c>
      <c r="AC134" s="206"/>
      <c r="AD134" s="206"/>
      <c r="AE134" s="207" t="s">
        <v>798</v>
      </c>
      <c r="AF134" s="208"/>
      <c r="AG134" s="208"/>
      <c r="AH134" s="208"/>
      <c r="AI134" s="207" t="s">
        <v>798</v>
      </c>
      <c r="AJ134" s="208"/>
      <c r="AK134" s="208"/>
      <c r="AL134" s="208"/>
      <c r="AM134" s="207" t="s">
        <v>798</v>
      </c>
      <c r="AN134" s="208"/>
      <c r="AO134" s="208"/>
      <c r="AP134" s="208"/>
      <c r="AQ134" s="207" t="s">
        <v>798</v>
      </c>
      <c r="AR134" s="208"/>
      <c r="AS134" s="208"/>
      <c r="AT134" s="208"/>
      <c r="AU134" s="207" t="s">
        <v>798</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798</v>
      </c>
      <c r="AC135" s="214"/>
      <c r="AD135" s="214"/>
      <c r="AE135" s="207" t="s">
        <v>798</v>
      </c>
      <c r="AF135" s="208"/>
      <c r="AG135" s="208"/>
      <c r="AH135" s="208"/>
      <c r="AI135" s="207" t="s">
        <v>798</v>
      </c>
      <c r="AJ135" s="208"/>
      <c r="AK135" s="208"/>
      <c r="AL135" s="208"/>
      <c r="AM135" s="207" t="s">
        <v>798</v>
      </c>
      <c r="AN135" s="208"/>
      <c r="AO135" s="208"/>
      <c r="AP135" s="208"/>
      <c r="AQ135" s="207" t="s">
        <v>798</v>
      </c>
      <c r="AR135" s="208"/>
      <c r="AS135" s="208"/>
      <c r="AT135" s="208"/>
      <c r="AU135" s="207" t="s">
        <v>798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791</v>
      </c>
      <c r="AR137" s="200"/>
      <c r="AS137" s="136" t="s">
        <v>233</v>
      </c>
      <c r="AT137" s="137"/>
      <c r="AU137" s="201" t="s">
        <v>795</v>
      </c>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810</v>
      </c>
      <c r="AR149" s="200"/>
      <c r="AS149" s="136" t="s">
        <v>233</v>
      </c>
      <c r="AT149" s="137"/>
      <c r="AU149" s="201" t="s">
        <v>810</v>
      </c>
      <c r="AV149" s="201"/>
      <c r="AW149" s="136" t="s">
        <v>179</v>
      </c>
      <c r="AX149" s="196"/>
      <c r="AY149">
        <f>$AY$148</f>
        <v>1</v>
      </c>
    </row>
    <row r="150" spans="1:51" ht="39.75" customHeight="1" x14ac:dyDescent="0.15">
      <c r="A150" s="190"/>
      <c r="B150" s="187"/>
      <c r="C150" s="181"/>
      <c r="D150" s="187"/>
      <c r="E150" s="181"/>
      <c r="F150" s="182"/>
      <c r="G150" s="107" t="s">
        <v>810</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810</v>
      </c>
      <c r="AC150" s="206"/>
      <c r="AD150" s="206"/>
      <c r="AE150" s="207" t="s">
        <v>810</v>
      </c>
      <c r="AF150" s="208"/>
      <c r="AG150" s="208"/>
      <c r="AH150" s="208"/>
      <c r="AI150" s="207" t="s">
        <v>810</v>
      </c>
      <c r="AJ150" s="208"/>
      <c r="AK150" s="208"/>
      <c r="AL150" s="208"/>
      <c r="AM150" s="207" t="s">
        <v>810</v>
      </c>
      <c r="AN150" s="208"/>
      <c r="AO150" s="208"/>
      <c r="AP150" s="208"/>
      <c r="AQ150" s="207" t="s">
        <v>810</v>
      </c>
      <c r="AR150" s="208"/>
      <c r="AS150" s="208"/>
      <c r="AT150" s="208"/>
      <c r="AU150" s="207" t="s">
        <v>810</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810</v>
      </c>
      <c r="AC151" s="214"/>
      <c r="AD151" s="214"/>
      <c r="AE151" s="207" t="s">
        <v>810</v>
      </c>
      <c r="AF151" s="208"/>
      <c r="AG151" s="208"/>
      <c r="AH151" s="208"/>
      <c r="AI151" s="207" t="s">
        <v>810</v>
      </c>
      <c r="AJ151" s="208"/>
      <c r="AK151" s="208"/>
      <c r="AL151" s="208"/>
      <c r="AM151" s="207" t="s">
        <v>810</v>
      </c>
      <c r="AN151" s="208"/>
      <c r="AO151" s="208"/>
      <c r="AP151" s="208"/>
      <c r="AQ151" s="207" t="s">
        <v>810</v>
      </c>
      <c r="AR151" s="208"/>
      <c r="AS151" s="208"/>
      <c r="AT151" s="208"/>
      <c r="AU151" s="207" t="s">
        <v>810</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799</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749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6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6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x14ac:dyDescent="0.15">
      <c r="A190" s="190"/>
      <c r="B190" s="187"/>
      <c r="C190" s="181"/>
      <c r="D190" s="187"/>
      <c r="E190" s="170" t="s">
        <v>265</v>
      </c>
      <c r="F190" s="171"/>
      <c r="G190" s="172" t="s">
        <v>777</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7"/>
      <c r="E430" s="175" t="s">
        <v>399</v>
      </c>
      <c r="F430" s="893"/>
      <c r="G430" s="894" t="s">
        <v>252</v>
      </c>
      <c r="H430" s="126"/>
      <c r="I430" s="126"/>
      <c r="J430" s="895" t="s">
        <v>719</v>
      </c>
      <c r="K430" s="896"/>
      <c r="L430" s="896"/>
      <c r="M430" s="896"/>
      <c r="N430" s="896"/>
      <c r="O430" s="896"/>
      <c r="P430" s="896"/>
      <c r="Q430" s="896"/>
      <c r="R430" s="896"/>
      <c r="S430" s="896"/>
      <c r="T430" s="897"/>
      <c r="U430" s="587" t="s">
        <v>749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810</v>
      </c>
      <c r="AF432" s="201"/>
      <c r="AG432" s="136" t="s">
        <v>233</v>
      </c>
      <c r="AH432" s="137"/>
      <c r="AI432" s="335"/>
      <c r="AJ432" s="335"/>
      <c r="AK432" s="335"/>
      <c r="AL432" s="157"/>
      <c r="AM432" s="335"/>
      <c r="AN432" s="335"/>
      <c r="AO432" s="335"/>
      <c r="AP432" s="157"/>
      <c r="AQ432" s="250" t="s">
        <v>406</v>
      </c>
      <c r="AR432" s="201"/>
      <c r="AS432" s="136" t="s">
        <v>233</v>
      </c>
      <c r="AT432" s="137"/>
      <c r="AU432" s="201" t="s">
        <v>810</v>
      </c>
      <c r="AV432" s="201"/>
      <c r="AW432" s="136" t="s">
        <v>179</v>
      </c>
      <c r="AX432" s="196"/>
      <c r="AY432">
        <f>$AY$431</f>
        <v>1</v>
      </c>
    </row>
    <row r="433" spans="1:51" ht="36.75" customHeight="1" x14ac:dyDescent="0.15">
      <c r="A433" s="190"/>
      <c r="B433" s="187"/>
      <c r="C433" s="181"/>
      <c r="D433" s="187"/>
      <c r="E433" s="338"/>
      <c r="F433" s="339"/>
      <c r="G433" s="107" t="s">
        <v>810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806</v>
      </c>
      <c r="AC433" s="214"/>
      <c r="AD433" s="214"/>
      <c r="AE433" s="336" t="s">
        <v>810</v>
      </c>
      <c r="AF433" s="208"/>
      <c r="AG433" s="208"/>
      <c r="AH433" s="208"/>
      <c r="AI433" s="336" t="s">
        <v>810</v>
      </c>
      <c r="AJ433" s="208"/>
      <c r="AK433" s="208"/>
      <c r="AL433" s="208"/>
      <c r="AM433" s="336" t="s">
        <v>810</v>
      </c>
      <c r="AN433" s="208"/>
      <c r="AO433" s="208"/>
      <c r="AP433" s="337"/>
      <c r="AQ433" s="336" t="s">
        <v>810</v>
      </c>
      <c r="AR433" s="208"/>
      <c r="AS433" s="208"/>
      <c r="AT433" s="337"/>
      <c r="AU433" s="208" t="s">
        <v>810</v>
      </c>
      <c r="AV433" s="208"/>
      <c r="AW433" s="208"/>
      <c r="AX433" s="209"/>
      <c r="AY433">
        <f t="shared" ref="AY433:AY435" si="63">$AY$431</f>
        <v>1</v>
      </c>
    </row>
    <row r="434" spans="1:51" ht="36.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749</v>
      </c>
      <c r="AC434" s="206"/>
      <c r="AD434" s="206"/>
      <c r="AE434" s="336" t="s">
        <v>810</v>
      </c>
      <c r="AF434" s="208"/>
      <c r="AG434" s="208"/>
      <c r="AH434" s="337"/>
      <c r="AI434" s="336" t="s">
        <v>810</v>
      </c>
      <c r="AJ434" s="208"/>
      <c r="AK434" s="208"/>
      <c r="AL434" s="208"/>
      <c r="AM434" s="336" t="s">
        <v>810</v>
      </c>
      <c r="AN434" s="208"/>
      <c r="AO434" s="208"/>
      <c r="AP434" s="337"/>
      <c r="AQ434" s="336" t="s">
        <v>810</v>
      </c>
      <c r="AR434" s="208"/>
      <c r="AS434" s="208"/>
      <c r="AT434" s="337"/>
      <c r="AU434" s="208" t="s">
        <v>810</v>
      </c>
      <c r="AV434" s="208"/>
      <c r="AW434" s="208"/>
      <c r="AX434" s="209"/>
      <c r="AY434">
        <f t="shared" si="63"/>
        <v>1</v>
      </c>
    </row>
    <row r="435" spans="1:51" ht="36.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810</v>
      </c>
      <c r="AF435" s="208"/>
      <c r="AG435" s="208"/>
      <c r="AH435" s="337"/>
      <c r="AI435" s="336" t="s">
        <v>810</v>
      </c>
      <c r="AJ435" s="208"/>
      <c r="AK435" s="208"/>
      <c r="AL435" s="208"/>
      <c r="AM435" s="336" t="s">
        <v>810</v>
      </c>
      <c r="AN435" s="208"/>
      <c r="AO435" s="208"/>
      <c r="AP435" s="337"/>
      <c r="AQ435" s="336" t="s">
        <v>810</v>
      </c>
      <c r="AR435" s="208"/>
      <c r="AS435" s="208"/>
      <c r="AT435" s="337"/>
      <c r="AU435" s="208" t="s">
        <v>810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810</v>
      </c>
      <c r="AF457" s="201"/>
      <c r="AG457" s="136" t="s">
        <v>233</v>
      </c>
      <c r="AH457" s="137"/>
      <c r="AI457" s="335"/>
      <c r="AJ457" s="335"/>
      <c r="AK457" s="335"/>
      <c r="AL457" s="157"/>
      <c r="AM457" s="335"/>
      <c r="AN457" s="335"/>
      <c r="AO457" s="335"/>
      <c r="AP457" s="157"/>
      <c r="AQ457" s="250" t="s">
        <v>406</v>
      </c>
      <c r="AR457" s="201"/>
      <c r="AS457" s="136" t="s">
        <v>233</v>
      </c>
      <c r="AT457" s="137"/>
      <c r="AU457" s="201" t="s">
        <v>810</v>
      </c>
      <c r="AV457" s="201"/>
      <c r="AW457" s="136" t="s">
        <v>179</v>
      </c>
      <c r="AX457" s="196"/>
      <c r="AY457">
        <f>$AY$456</f>
        <v>1</v>
      </c>
    </row>
    <row r="458" spans="1:51" ht="48.75" customHeight="1" x14ac:dyDescent="0.15">
      <c r="A458" s="190"/>
      <c r="B458" s="187"/>
      <c r="C458" s="181"/>
      <c r="D458" s="187"/>
      <c r="E458" s="338"/>
      <c r="F458" s="339"/>
      <c r="G458" s="107" t="s">
        <v>810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807</v>
      </c>
      <c r="AC458" s="214"/>
      <c r="AD458" s="214"/>
      <c r="AE458" s="336" t="s">
        <v>810</v>
      </c>
      <c r="AF458" s="208"/>
      <c r="AG458" s="208"/>
      <c r="AH458" s="208"/>
      <c r="AI458" s="336" t="s">
        <v>810</v>
      </c>
      <c r="AJ458" s="208"/>
      <c r="AK458" s="208"/>
      <c r="AL458" s="337"/>
      <c r="AM458" s="336" t="s">
        <v>810</v>
      </c>
      <c r="AN458" s="208"/>
      <c r="AO458" s="208"/>
      <c r="AP458" s="337"/>
      <c r="AQ458" s="336" t="s">
        <v>810</v>
      </c>
      <c r="AR458" s="208"/>
      <c r="AS458" s="208"/>
      <c r="AT458" s="337"/>
      <c r="AU458" s="208" t="s">
        <v>810</v>
      </c>
      <c r="AV458" s="208"/>
      <c r="AW458" s="208"/>
      <c r="AX458" s="209"/>
      <c r="AY458">
        <f t="shared" ref="AY458:AY460" si="68">$AY$456</f>
        <v>1</v>
      </c>
    </row>
    <row r="459" spans="1:51" ht="48.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749</v>
      </c>
      <c r="AC459" s="206"/>
      <c r="AD459" s="206"/>
      <c r="AE459" s="336" t="s">
        <v>810</v>
      </c>
      <c r="AF459" s="208"/>
      <c r="AG459" s="208"/>
      <c r="AH459" s="337"/>
      <c r="AI459" s="336" t="s">
        <v>810</v>
      </c>
      <c r="AJ459" s="208"/>
      <c r="AK459" s="208"/>
      <c r="AL459" s="208"/>
      <c r="AM459" s="336" t="s">
        <v>810</v>
      </c>
      <c r="AN459" s="208"/>
      <c r="AO459" s="208"/>
      <c r="AP459" s="337"/>
      <c r="AQ459" s="336" t="s">
        <v>810</v>
      </c>
      <c r="AR459" s="208"/>
      <c r="AS459" s="208"/>
      <c r="AT459" s="337"/>
      <c r="AU459" s="208" t="s">
        <v>810</v>
      </c>
      <c r="AV459" s="208"/>
      <c r="AW459" s="208"/>
      <c r="AX459" s="209"/>
      <c r="AY459">
        <f t="shared" si="68"/>
        <v>1</v>
      </c>
    </row>
    <row r="460" spans="1:51" ht="48.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810</v>
      </c>
      <c r="AF460" s="208"/>
      <c r="AG460" s="208"/>
      <c r="AH460" s="337"/>
      <c r="AI460" s="336" t="s">
        <v>810</v>
      </c>
      <c r="AJ460" s="208"/>
      <c r="AK460" s="208"/>
      <c r="AL460" s="208"/>
      <c r="AM460" s="336" t="s">
        <v>810</v>
      </c>
      <c r="AN460" s="208"/>
      <c r="AO460" s="208"/>
      <c r="AP460" s="337"/>
      <c r="AQ460" s="336" t="s">
        <v>810</v>
      </c>
      <c r="AR460" s="208"/>
      <c r="AS460" s="208"/>
      <c r="AT460" s="337"/>
      <c r="AU460" s="208" t="s">
        <v>810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68"/>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69"/>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736</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736</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736</v>
      </c>
      <c r="AE704" s="781"/>
      <c r="AF704" s="781"/>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736</v>
      </c>
      <c r="AE705" s="713"/>
      <c r="AF705" s="713"/>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719</v>
      </c>
      <c r="AH708" s="741"/>
      <c r="AI708" s="741"/>
      <c r="AJ708" s="741"/>
      <c r="AK708" s="741"/>
      <c r="AL708" s="741"/>
      <c r="AM708" s="741"/>
      <c r="AN708" s="741"/>
      <c r="AO708" s="741"/>
      <c r="AP708" s="741"/>
      <c r="AQ708" s="741"/>
      <c r="AR708" s="741"/>
      <c r="AS708" s="741"/>
      <c r="AT708" s="741"/>
      <c r="AU708" s="741"/>
      <c r="AV708" s="741"/>
      <c r="AW708" s="741"/>
      <c r="AX708" s="742"/>
    </row>
    <row r="709" spans="1:50" ht="54.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789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803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t="s">
        <v>719</v>
      </c>
      <c r="AH712" s="806"/>
      <c r="AI712" s="806"/>
      <c r="AJ712" s="806"/>
      <c r="AK712" s="806"/>
      <c r="AL712" s="806"/>
      <c r="AM712" s="806"/>
      <c r="AN712" s="806"/>
      <c r="AO712" s="806"/>
      <c r="AP712" s="806"/>
      <c r="AQ712" s="806"/>
      <c r="AR712" s="806"/>
      <c r="AS712" s="806"/>
      <c r="AT712" s="806"/>
      <c r="AU712" s="806"/>
      <c r="AV712" s="806"/>
      <c r="AW712" s="806"/>
      <c r="AX712" s="807"/>
    </row>
    <row r="713" spans="1:50" ht="62.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736</v>
      </c>
      <c r="AE713" s="323"/>
      <c r="AF713" s="661"/>
      <c r="AG713" s="104" t="s">
        <v>805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719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736</v>
      </c>
      <c r="AE715" s="603"/>
      <c r="AF715" s="654"/>
      <c r="AG715" s="740" t="s">
        <v>744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736</v>
      </c>
      <c r="AE716" s="625"/>
      <c r="AF716" s="625"/>
      <c r="AG716" s="104" t="s">
        <v>745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736</v>
      </c>
      <c r="AE718" s="323"/>
      <c r="AF718" s="323"/>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810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8.25" customHeight="1" x14ac:dyDescent="0.15">
      <c r="A726" s="638" t="s">
        <v>48</v>
      </c>
      <c r="B726" s="797"/>
      <c r="C726" s="810" t="s">
        <v>53</v>
      </c>
      <c r="D726" s="832"/>
      <c r="E726" s="832"/>
      <c r="F726" s="833"/>
      <c r="G726" s="576" t="s">
        <v>786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790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808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809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113.25" customHeight="1" thickBot="1" x14ac:dyDescent="0.2">
      <c r="A733" s="671" t="s">
        <v>812</v>
      </c>
      <c r="B733" s="672"/>
      <c r="C733" s="672"/>
      <c r="D733" s="672"/>
      <c r="E733" s="673"/>
      <c r="F733" s="635" t="s">
        <v>814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810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674</v>
      </c>
      <c r="B737" s="211"/>
      <c r="C737" s="211"/>
      <c r="D737" s="212"/>
      <c r="E737" s="950" t="s">
        <v>751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752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752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753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754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755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754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756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757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547</v>
      </c>
      <c r="B746" s="361"/>
      <c r="C746" s="361"/>
      <c r="D746" s="361"/>
      <c r="E746" s="956" t="s">
        <v>748</v>
      </c>
      <c r="F746" s="954"/>
      <c r="G746" s="954"/>
      <c r="H746" s="100" t="str">
        <f>IF(E746="","","-")</f>
        <v>-</v>
      </c>
      <c r="I746" s="954"/>
      <c r="J746" s="954"/>
      <c r="K746" s="100" t="str">
        <f>IF(I746="","","-")</f>
        <v/>
      </c>
      <c r="L746" s="955">
        <v>91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748</v>
      </c>
      <c r="F747" s="954"/>
      <c r="G747" s="954"/>
      <c r="H747" s="100" t="str">
        <f>IF(E747="","","-")</f>
        <v>-</v>
      </c>
      <c r="I747" s="954"/>
      <c r="J747" s="954"/>
      <c r="K747" s="100" t="str">
        <f>IF(I747="","","-")</f>
        <v/>
      </c>
      <c r="L747" s="955">
        <v>91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758</v>
      </c>
      <c r="H789" s="669"/>
      <c r="I789" s="669"/>
      <c r="J789" s="669"/>
      <c r="K789" s="670"/>
      <c r="L789" s="662" t="s">
        <v>759</v>
      </c>
      <c r="M789" s="663"/>
      <c r="N789" s="663"/>
      <c r="O789" s="663"/>
      <c r="P789" s="663"/>
      <c r="Q789" s="663"/>
      <c r="R789" s="663"/>
      <c r="S789" s="663"/>
      <c r="T789" s="663"/>
      <c r="U789" s="663"/>
      <c r="V789" s="663"/>
      <c r="W789" s="663"/>
      <c r="X789" s="664"/>
      <c r="Y789" s="382">
        <v>749</v>
      </c>
      <c r="Z789" s="383"/>
      <c r="AA789" s="383"/>
      <c r="AB789" s="800"/>
      <c r="AC789" s="668" t="s">
        <v>760</v>
      </c>
      <c r="AD789" s="669"/>
      <c r="AE789" s="669"/>
      <c r="AF789" s="669"/>
      <c r="AG789" s="670"/>
      <c r="AH789" s="662" t="s">
        <v>761</v>
      </c>
      <c r="AI789" s="663"/>
      <c r="AJ789" s="663"/>
      <c r="AK789" s="663"/>
      <c r="AL789" s="663"/>
      <c r="AM789" s="663"/>
      <c r="AN789" s="663"/>
      <c r="AO789" s="663"/>
      <c r="AP789" s="663"/>
      <c r="AQ789" s="663"/>
      <c r="AR789" s="663"/>
      <c r="AS789" s="663"/>
      <c r="AT789" s="664"/>
      <c r="AU789" s="382">
        <v>26</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749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26</v>
      </c>
      <c r="AV799" s="827"/>
      <c r="AW799" s="827"/>
      <c r="AX799" s="829"/>
    </row>
    <row r="800" spans="1:51" ht="24.75" customHeight="1" x14ac:dyDescent="0.15">
      <c r="A800" s="629"/>
      <c r="B800" s="630"/>
      <c r="C800" s="630"/>
      <c r="D800" s="630"/>
      <c r="E800" s="630"/>
      <c r="F800" s="631"/>
      <c r="G800" s="593" t="s">
        <v>775</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760</v>
      </c>
      <c r="H802" s="669"/>
      <c r="I802" s="669"/>
      <c r="J802" s="669"/>
      <c r="K802" s="670"/>
      <c r="L802" s="662" t="s">
        <v>762</v>
      </c>
      <c r="M802" s="663"/>
      <c r="N802" s="663"/>
      <c r="O802" s="663"/>
      <c r="P802" s="663"/>
      <c r="Q802" s="663"/>
      <c r="R802" s="663"/>
      <c r="S802" s="663"/>
      <c r="T802" s="663"/>
      <c r="U802" s="663"/>
      <c r="V802" s="663"/>
      <c r="W802" s="663"/>
      <c r="X802" s="664"/>
      <c r="Y802" s="382">
        <v>0.1</v>
      </c>
      <c r="Z802" s="383"/>
      <c r="AA802" s="383"/>
      <c r="AB802" s="800"/>
      <c r="AC802" s="668" t="s">
        <v>810</v>
      </c>
      <c r="AD802" s="669"/>
      <c r="AE802" s="669"/>
      <c r="AF802" s="669"/>
      <c r="AG802" s="670"/>
      <c r="AH802" s="662" t="s">
        <v>810</v>
      </c>
      <c r="AI802" s="663"/>
      <c r="AJ802" s="663"/>
      <c r="AK802" s="663"/>
      <c r="AL802" s="663"/>
      <c r="AM802" s="663"/>
      <c r="AN802" s="663"/>
      <c r="AO802" s="663"/>
      <c r="AP802" s="663"/>
      <c r="AQ802" s="663"/>
      <c r="AR802" s="663"/>
      <c r="AS802" s="663"/>
      <c r="AT802" s="664"/>
      <c r="AU802" s="382" t="s">
        <v>810</v>
      </c>
      <c r="AV802" s="383"/>
      <c r="AW802" s="383"/>
      <c r="AX802" s="384"/>
      <c r="AY802">
        <f t="shared" ref="AY802:AY812" si="115">$AY$800</f>
        <v>2</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0.1</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2</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763</v>
      </c>
      <c r="D845" s="343"/>
      <c r="E845" s="343"/>
      <c r="F845" s="343"/>
      <c r="G845" s="343"/>
      <c r="H845" s="343"/>
      <c r="I845" s="343"/>
      <c r="J845" s="344" t="s">
        <v>802</v>
      </c>
      <c r="K845" s="345"/>
      <c r="L845" s="345"/>
      <c r="M845" s="345"/>
      <c r="N845" s="345"/>
      <c r="O845" s="345"/>
      <c r="P845" s="359" t="s">
        <v>764</v>
      </c>
      <c r="Q845" s="346"/>
      <c r="R845" s="346"/>
      <c r="S845" s="346"/>
      <c r="T845" s="346"/>
      <c r="U845" s="346"/>
      <c r="V845" s="346"/>
      <c r="W845" s="346"/>
      <c r="X845" s="346"/>
      <c r="Y845" s="347">
        <v>749</v>
      </c>
      <c r="Z845" s="348"/>
      <c r="AA845" s="348"/>
      <c r="AB845" s="349"/>
      <c r="AC845" s="350" t="s">
        <v>765</v>
      </c>
      <c r="AD845" s="351"/>
      <c r="AE845" s="351"/>
      <c r="AF845" s="351"/>
      <c r="AG845" s="351"/>
      <c r="AH845" s="366" t="s">
        <v>802</v>
      </c>
      <c r="AI845" s="367"/>
      <c r="AJ845" s="367"/>
      <c r="AK845" s="367"/>
      <c r="AL845" s="354" t="s">
        <v>802</v>
      </c>
      <c r="AM845" s="355"/>
      <c r="AN845" s="355"/>
      <c r="AO845" s="356"/>
      <c r="AP845" s="357" t="s">
        <v>802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766</v>
      </c>
      <c r="D878" s="343"/>
      <c r="E878" s="343"/>
      <c r="F878" s="343"/>
      <c r="G878" s="343"/>
      <c r="H878" s="343"/>
      <c r="I878" s="343"/>
      <c r="J878" s="344">
        <v>1011101022740</v>
      </c>
      <c r="K878" s="345"/>
      <c r="L878" s="345"/>
      <c r="M878" s="345"/>
      <c r="N878" s="345"/>
      <c r="O878" s="345"/>
      <c r="P878" s="359" t="s">
        <v>767</v>
      </c>
      <c r="Q878" s="346"/>
      <c r="R878" s="346"/>
      <c r="S878" s="346"/>
      <c r="T878" s="346"/>
      <c r="U878" s="346"/>
      <c r="V878" s="346"/>
      <c r="W878" s="346"/>
      <c r="X878" s="346"/>
      <c r="Y878" s="347">
        <v>21.7</v>
      </c>
      <c r="Z878" s="348"/>
      <c r="AA878" s="348"/>
      <c r="AB878" s="349"/>
      <c r="AC878" s="350" t="s">
        <v>377</v>
      </c>
      <c r="AD878" s="351"/>
      <c r="AE878" s="351"/>
      <c r="AF878" s="351"/>
      <c r="AG878" s="351"/>
      <c r="AH878" s="366" t="s">
        <v>804</v>
      </c>
      <c r="AI878" s="367"/>
      <c r="AJ878" s="367"/>
      <c r="AK878" s="367"/>
      <c r="AL878" s="354">
        <v>100</v>
      </c>
      <c r="AM878" s="355"/>
      <c r="AN878" s="355"/>
      <c r="AO878" s="356"/>
      <c r="AP878" s="357" t="s">
        <v>802</v>
      </c>
      <c r="AQ878" s="357"/>
      <c r="AR878" s="357"/>
      <c r="AS878" s="357"/>
      <c r="AT878" s="357"/>
      <c r="AU878" s="357"/>
      <c r="AV878" s="357"/>
      <c r="AW878" s="357"/>
      <c r="AX878" s="357"/>
      <c r="AY878">
        <f t="shared" si="118"/>
        <v>1</v>
      </c>
    </row>
    <row r="879" spans="1:51" ht="30" customHeight="1" x14ac:dyDescent="0.15">
      <c r="A879" s="370">
        <v>2</v>
      </c>
      <c r="B879" s="370">
        <v>1</v>
      </c>
      <c r="C879" s="358" t="s">
        <v>766</v>
      </c>
      <c r="D879" s="343"/>
      <c r="E879" s="343"/>
      <c r="F879" s="343"/>
      <c r="G879" s="343"/>
      <c r="H879" s="343"/>
      <c r="I879" s="343"/>
      <c r="J879" s="344">
        <v>1011101022740</v>
      </c>
      <c r="K879" s="345"/>
      <c r="L879" s="345"/>
      <c r="M879" s="345"/>
      <c r="N879" s="345"/>
      <c r="O879" s="345"/>
      <c r="P879" s="359" t="s">
        <v>768</v>
      </c>
      <c r="Q879" s="346"/>
      <c r="R879" s="346"/>
      <c r="S879" s="346"/>
      <c r="T879" s="346"/>
      <c r="U879" s="346"/>
      <c r="V879" s="346"/>
      <c r="W879" s="346"/>
      <c r="X879" s="346"/>
      <c r="Y879" s="347">
        <v>3.6</v>
      </c>
      <c r="Z879" s="348"/>
      <c r="AA879" s="348"/>
      <c r="AB879" s="349"/>
      <c r="AC879" s="350" t="s">
        <v>377</v>
      </c>
      <c r="AD879" s="351"/>
      <c r="AE879" s="351"/>
      <c r="AF879" s="351"/>
      <c r="AG879" s="351"/>
      <c r="AH879" s="366" t="s">
        <v>804</v>
      </c>
      <c r="AI879" s="367"/>
      <c r="AJ879" s="367"/>
      <c r="AK879" s="367"/>
      <c r="AL879" s="354">
        <v>100</v>
      </c>
      <c r="AM879" s="355"/>
      <c r="AN879" s="355"/>
      <c r="AO879" s="356"/>
      <c r="AP879" s="357" t="s">
        <v>802</v>
      </c>
      <c r="AQ879" s="357"/>
      <c r="AR879" s="357"/>
      <c r="AS879" s="357"/>
      <c r="AT879" s="357"/>
      <c r="AU879" s="357"/>
      <c r="AV879" s="357"/>
      <c r="AW879" s="357"/>
      <c r="AX879" s="357"/>
      <c r="AY879">
        <f>COUNTA($C$879)</f>
        <v>1</v>
      </c>
    </row>
    <row r="880" spans="1:51" ht="30" customHeight="1" x14ac:dyDescent="0.15">
      <c r="A880" s="370">
        <v>3</v>
      </c>
      <c r="B880" s="370">
        <v>1</v>
      </c>
      <c r="C880" s="358" t="s">
        <v>769</v>
      </c>
      <c r="D880" s="343"/>
      <c r="E880" s="343"/>
      <c r="F880" s="343"/>
      <c r="G880" s="343"/>
      <c r="H880" s="343"/>
      <c r="I880" s="343"/>
      <c r="J880" s="344">
        <v>3010403011350</v>
      </c>
      <c r="K880" s="345"/>
      <c r="L880" s="345"/>
      <c r="M880" s="345"/>
      <c r="N880" s="345"/>
      <c r="O880" s="345"/>
      <c r="P880" s="359" t="s">
        <v>770</v>
      </c>
      <c r="Q880" s="346"/>
      <c r="R880" s="346"/>
      <c r="S880" s="346"/>
      <c r="T880" s="346"/>
      <c r="U880" s="346"/>
      <c r="V880" s="346"/>
      <c r="W880" s="346"/>
      <c r="X880" s="346"/>
      <c r="Y880" s="347">
        <v>0.6</v>
      </c>
      <c r="Z880" s="348"/>
      <c r="AA880" s="348"/>
      <c r="AB880" s="349"/>
      <c r="AC880" s="350" t="s">
        <v>377</v>
      </c>
      <c r="AD880" s="351"/>
      <c r="AE880" s="351"/>
      <c r="AF880" s="351"/>
      <c r="AG880" s="351"/>
      <c r="AH880" s="352" t="s">
        <v>804</v>
      </c>
      <c r="AI880" s="353"/>
      <c r="AJ880" s="353"/>
      <c r="AK880" s="353"/>
      <c r="AL880" s="354">
        <v>100</v>
      </c>
      <c r="AM880" s="355"/>
      <c r="AN880" s="355"/>
      <c r="AO880" s="356"/>
      <c r="AP880" s="357" t="s">
        <v>802</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771</v>
      </c>
      <c r="D911" s="343"/>
      <c r="E911" s="343"/>
      <c r="F911" s="343"/>
      <c r="G911" s="343"/>
      <c r="H911" s="343"/>
      <c r="I911" s="343"/>
      <c r="J911" s="344">
        <v>3010001005333</v>
      </c>
      <c r="K911" s="345"/>
      <c r="L911" s="345"/>
      <c r="M911" s="345"/>
      <c r="N911" s="345"/>
      <c r="O911" s="345"/>
      <c r="P911" s="359" t="s">
        <v>772</v>
      </c>
      <c r="Q911" s="346"/>
      <c r="R911" s="346"/>
      <c r="S911" s="346"/>
      <c r="T911" s="346"/>
      <c r="U911" s="346"/>
      <c r="V911" s="346"/>
      <c r="W911" s="346"/>
      <c r="X911" s="346"/>
      <c r="Y911" s="347">
        <v>0.1</v>
      </c>
      <c r="Z911" s="348"/>
      <c r="AA911" s="348"/>
      <c r="AB911" s="349"/>
      <c r="AC911" s="350" t="s">
        <v>372</v>
      </c>
      <c r="AD911" s="351"/>
      <c r="AE911" s="351"/>
      <c r="AF911" s="351"/>
      <c r="AG911" s="351"/>
      <c r="AH911" s="366">
        <v>3</v>
      </c>
      <c r="AI911" s="367"/>
      <c r="AJ911" s="367"/>
      <c r="AK911" s="367"/>
      <c r="AL911" s="354">
        <v>98.3</v>
      </c>
      <c r="AM911" s="355"/>
      <c r="AN911" s="355"/>
      <c r="AO911" s="356"/>
      <c r="AP911" s="357" t="s">
        <v>802</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53.25" customHeight="1" x14ac:dyDescent="0.15">
      <c r="A1110" s="370">
        <v>1</v>
      </c>
      <c r="B1110" s="370">
        <v>1</v>
      </c>
      <c r="C1110" s="368" t="s">
        <v>793</v>
      </c>
      <c r="D1110" s="368"/>
      <c r="E1110" s="150" t="s">
        <v>778</v>
      </c>
      <c r="F1110" s="369"/>
      <c r="G1110" s="369"/>
      <c r="H1110" s="369"/>
      <c r="I1110" s="369"/>
      <c r="J1110" s="344">
        <v>7010401022916</v>
      </c>
      <c r="K1110" s="345"/>
      <c r="L1110" s="345"/>
      <c r="M1110" s="345"/>
      <c r="N1110" s="345"/>
      <c r="O1110" s="345"/>
      <c r="P1110" s="359" t="s">
        <v>782</v>
      </c>
      <c r="Q1110" s="346"/>
      <c r="R1110" s="346"/>
      <c r="S1110" s="346"/>
      <c r="T1110" s="346"/>
      <c r="U1110" s="346"/>
      <c r="V1110" s="346"/>
      <c r="W1110" s="346"/>
      <c r="X1110" s="346"/>
      <c r="Y1110" s="347">
        <v>587</v>
      </c>
      <c r="Z1110" s="348"/>
      <c r="AA1110" s="348"/>
      <c r="AB1110" s="349"/>
      <c r="AC1110" s="350" t="s">
        <v>372</v>
      </c>
      <c r="AD1110" s="351"/>
      <c r="AE1110" s="351"/>
      <c r="AF1110" s="351"/>
      <c r="AG1110" s="351"/>
      <c r="AH1110" s="352">
        <v>1</v>
      </c>
      <c r="AI1110" s="353"/>
      <c r="AJ1110" s="353"/>
      <c r="AK1110" s="353"/>
      <c r="AL1110" s="354">
        <v>99.9</v>
      </c>
      <c r="AM1110" s="355"/>
      <c r="AN1110" s="355"/>
      <c r="AO1110" s="356"/>
      <c r="AP1110" s="357" t="s">
        <v>802</v>
      </c>
      <c r="AQ1110" s="357"/>
      <c r="AR1110" s="357"/>
      <c r="AS1110" s="357"/>
      <c r="AT1110" s="357"/>
      <c r="AU1110" s="357"/>
      <c r="AV1110" s="357"/>
      <c r="AW1110" s="357"/>
      <c r="AX1110" s="357"/>
    </row>
    <row r="1111" spans="1:51" ht="53.25" customHeight="1" x14ac:dyDescent="0.15">
      <c r="A1111" s="370">
        <v>2</v>
      </c>
      <c r="B1111" s="370">
        <v>1</v>
      </c>
      <c r="C1111" s="368" t="s">
        <v>793</v>
      </c>
      <c r="D1111" s="368"/>
      <c r="E1111" s="150" t="s">
        <v>779</v>
      </c>
      <c r="F1111" s="369"/>
      <c r="G1111" s="369"/>
      <c r="H1111" s="369"/>
      <c r="I1111" s="369"/>
      <c r="J1111" s="344">
        <v>7010401022916</v>
      </c>
      <c r="K1111" s="345"/>
      <c r="L1111" s="345"/>
      <c r="M1111" s="345"/>
      <c r="N1111" s="345"/>
      <c r="O1111" s="345"/>
      <c r="P1111" s="359" t="s">
        <v>781</v>
      </c>
      <c r="Q1111" s="346"/>
      <c r="R1111" s="346"/>
      <c r="S1111" s="346"/>
      <c r="T1111" s="346"/>
      <c r="U1111" s="346"/>
      <c r="V1111" s="346"/>
      <c r="W1111" s="346"/>
      <c r="X1111" s="346"/>
      <c r="Y1111" s="347">
        <v>564</v>
      </c>
      <c r="Z1111" s="348"/>
      <c r="AA1111" s="348"/>
      <c r="AB1111" s="349"/>
      <c r="AC1111" s="350" t="s">
        <v>372</v>
      </c>
      <c r="AD1111" s="351"/>
      <c r="AE1111" s="351"/>
      <c r="AF1111" s="351"/>
      <c r="AG1111" s="351"/>
      <c r="AH1111" s="352">
        <v>1</v>
      </c>
      <c r="AI1111" s="353"/>
      <c r="AJ1111" s="353"/>
      <c r="AK1111" s="353"/>
      <c r="AL1111" s="354">
        <v>99.9</v>
      </c>
      <c r="AM1111" s="355"/>
      <c r="AN1111" s="355"/>
      <c r="AO1111" s="356"/>
      <c r="AP1111" s="357" t="s">
        <v>802</v>
      </c>
      <c r="AQ1111" s="357"/>
      <c r="AR1111" s="357"/>
      <c r="AS1111" s="357"/>
      <c r="AT1111" s="357"/>
      <c r="AU1111" s="357"/>
      <c r="AV1111" s="357"/>
      <c r="AW1111" s="357"/>
      <c r="AX1111" s="357"/>
      <c r="AY1111">
        <f>COUNTA($E$1111)</f>
        <v>1</v>
      </c>
    </row>
    <row r="1112" spans="1:51" ht="53.25" customHeight="1" x14ac:dyDescent="0.15">
      <c r="A1112" s="370">
        <v>3</v>
      </c>
      <c r="B1112" s="370">
        <v>1</v>
      </c>
      <c r="C1112" s="368" t="s">
        <v>793</v>
      </c>
      <c r="D1112" s="368"/>
      <c r="E1112" s="150" t="s">
        <v>779</v>
      </c>
      <c r="F1112" s="369"/>
      <c r="G1112" s="369"/>
      <c r="H1112" s="369"/>
      <c r="I1112" s="369"/>
      <c r="J1112" s="344">
        <v>7010401022916</v>
      </c>
      <c r="K1112" s="345"/>
      <c r="L1112" s="345"/>
      <c r="M1112" s="345"/>
      <c r="N1112" s="345"/>
      <c r="O1112" s="345"/>
      <c r="P1112" s="359" t="s">
        <v>783</v>
      </c>
      <c r="Q1112" s="346"/>
      <c r="R1112" s="346"/>
      <c r="S1112" s="346"/>
      <c r="T1112" s="346"/>
      <c r="U1112" s="346"/>
      <c r="V1112" s="346"/>
      <c r="W1112" s="346"/>
      <c r="X1112" s="346"/>
      <c r="Y1112" s="347">
        <v>455</v>
      </c>
      <c r="Z1112" s="348"/>
      <c r="AA1112" s="348"/>
      <c r="AB1112" s="349"/>
      <c r="AC1112" s="350" t="s">
        <v>372</v>
      </c>
      <c r="AD1112" s="351"/>
      <c r="AE1112" s="351"/>
      <c r="AF1112" s="351"/>
      <c r="AG1112" s="351"/>
      <c r="AH1112" s="352">
        <v>1</v>
      </c>
      <c r="AI1112" s="353"/>
      <c r="AJ1112" s="353"/>
      <c r="AK1112" s="353"/>
      <c r="AL1112" s="354">
        <v>99.9</v>
      </c>
      <c r="AM1112" s="355"/>
      <c r="AN1112" s="355"/>
      <c r="AO1112" s="356"/>
      <c r="AP1112" s="357" t="s">
        <v>802</v>
      </c>
      <c r="AQ1112" s="357"/>
      <c r="AR1112" s="357"/>
      <c r="AS1112" s="357"/>
      <c r="AT1112" s="357"/>
      <c r="AU1112" s="357"/>
      <c r="AV1112" s="357"/>
      <c r="AW1112" s="357"/>
      <c r="AX1112" s="357"/>
      <c r="AY1112">
        <f>COUNTA($E$1112)</f>
        <v>1</v>
      </c>
    </row>
    <row r="1113" spans="1:51" ht="53.25" customHeight="1" x14ac:dyDescent="0.15">
      <c r="A1113" s="370">
        <v>4</v>
      </c>
      <c r="B1113" s="370">
        <v>1</v>
      </c>
      <c r="C1113" s="368" t="s">
        <v>793</v>
      </c>
      <c r="D1113" s="368"/>
      <c r="E1113" s="150" t="s">
        <v>779</v>
      </c>
      <c r="F1113" s="369"/>
      <c r="G1113" s="369"/>
      <c r="H1113" s="369"/>
      <c r="I1113" s="369"/>
      <c r="J1113" s="344">
        <v>7010401022916</v>
      </c>
      <c r="K1113" s="345"/>
      <c r="L1113" s="345"/>
      <c r="M1113" s="345"/>
      <c r="N1113" s="345"/>
      <c r="O1113" s="345"/>
      <c r="P1113" s="359" t="s">
        <v>784</v>
      </c>
      <c r="Q1113" s="346"/>
      <c r="R1113" s="346"/>
      <c r="S1113" s="346"/>
      <c r="T1113" s="346"/>
      <c r="U1113" s="346"/>
      <c r="V1113" s="346"/>
      <c r="W1113" s="346"/>
      <c r="X1113" s="346"/>
      <c r="Y1113" s="347">
        <v>347</v>
      </c>
      <c r="Z1113" s="348"/>
      <c r="AA1113" s="348"/>
      <c r="AB1113" s="349"/>
      <c r="AC1113" s="350" t="s">
        <v>372</v>
      </c>
      <c r="AD1113" s="351"/>
      <c r="AE1113" s="351"/>
      <c r="AF1113" s="351"/>
      <c r="AG1113" s="351"/>
      <c r="AH1113" s="352">
        <v>1</v>
      </c>
      <c r="AI1113" s="353"/>
      <c r="AJ1113" s="353"/>
      <c r="AK1113" s="353"/>
      <c r="AL1113" s="354">
        <v>99.7</v>
      </c>
      <c r="AM1113" s="355"/>
      <c r="AN1113" s="355"/>
      <c r="AO1113" s="356"/>
      <c r="AP1113" s="357" t="s">
        <v>802</v>
      </c>
      <c r="AQ1113" s="357"/>
      <c r="AR1113" s="357"/>
      <c r="AS1113" s="357"/>
      <c r="AT1113" s="357"/>
      <c r="AU1113" s="357"/>
      <c r="AV1113" s="357"/>
      <c r="AW1113" s="357"/>
      <c r="AX1113" s="357"/>
      <c r="AY1113">
        <f>COUNTA($E$1113)</f>
        <v>1</v>
      </c>
    </row>
    <row r="1114" spans="1:51" ht="53.25" customHeight="1" x14ac:dyDescent="0.15">
      <c r="A1114" s="370">
        <v>5</v>
      </c>
      <c r="B1114" s="370">
        <v>1</v>
      </c>
      <c r="C1114" s="368" t="s">
        <v>794</v>
      </c>
      <c r="D1114" s="368"/>
      <c r="E1114" s="150" t="s">
        <v>780</v>
      </c>
      <c r="F1114" s="369"/>
      <c r="G1114" s="369"/>
      <c r="H1114" s="369"/>
      <c r="I1114" s="369"/>
      <c r="J1114" s="344" t="s">
        <v>802</v>
      </c>
      <c r="K1114" s="345"/>
      <c r="L1114" s="345"/>
      <c r="M1114" s="345"/>
      <c r="N1114" s="345"/>
      <c r="O1114" s="345"/>
      <c r="P1114" s="359" t="s">
        <v>785</v>
      </c>
      <c r="Q1114" s="346"/>
      <c r="R1114" s="346"/>
      <c r="S1114" s="346"/>
      <c r="T1114" s="346"/>
      <c r="U1114" s="346"/>
      <c r="V1114" s="346"/>
      <c r="W1114" s="346"/>
      <c r="X1114" s="346"/>
      <c r="Y1114" s="347">
        <v>16</v>
      </c>
      <c r="Z1114" s="348"/>
      <c r="AA1114" s="348"/>
      <c r="AB1114" s="349"/>
      <c r="AC1114" s="350" t="s">
        <v>379</v>
      </c>
      <c r="AD1114" s="351"/>
      <c r="AE1114" s="351"/>
      <c r="AF1114" s="351"/>
      <c r="AG1114" s="351"/>
      <c r="AH1114" s="352" t="s">
        <v>802</v>
      </c>
      <c r="AI1114" s="353"/>
      <c r="AJ1114" s="353"/>
      <c r="AK1114" s="353"/>
      <c r="AL1114" s="354" t="s">
        <v>802</v>
      </c>
      <c r="AM1114" s="355"/>
      <c r="AN1114" s="355"/>
      <c r="AO1114" s="356"/>
      <c r="AP1114" s="357" t="s">
        <v>802</v>
      </c>
      <c r="AQ1114" s="357"/>
      <c r="AR1114" s="357"/>
      <c r="AS1114" s="357"/>
      <c r="AT1114" s="357"/>
      <c r="AU1114" s="357"/>
      <c r="AV1114" s="357"/>
      <c r="AW1114" s="357"/>
      <c r="AX1114" s="357"/>
      <c r="AY1114">
        <f>COUNTA($E$1114)</f>
        <v>1</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90">
    <cfRule type="expression" dxfId="2797" priority="13889">
      <formula>IF(RIGHT(TEXT(Y790,"0.#"),1)=".",FALSE,TRUE)</formula>
    </cfRule>
    <cfRule type="expression" dxfId="2796" priority="13890">
      <formula>IF(RIGHT(TEXT(Y790,"0.#"),1)=".",TRUE,FALSE)</formula>
    </cfRule>
  </conditionalFormatting>
  <conditionalFormatting sqref="Y799">
    <cfRule type="expression" dxfId="2795" priority="13885">
      <formula>IF(RIGHT(TEXT(Y799,"0.#"),1)=".",FALSE,TRUE)</formula>
    </cfRule>
    <cfRule type="expression" dxfId="2794" priority="13886">
      <formula>IF(RIGHT(TEXT(Y799,"0.#"),1)=".",TRUE,FALSE)</formula>
    </cfRule>
  </conditionalFormatting>
  <conditionalFormatting sqref="Y830:Y837 Y828 Y817:Y824 Y815 Y804:Y811 Y802">
    <cfRule type="expression" dxfId="2793" priority="13667">
      <formula>IF(RIGHT(TEXT(Y802,"0.#"),1)=".",FALSE,TRUE)</formula>
    </cfRule>
    <cfRule type="expression" dxfId="2792" priority="13668">
      <formula>IF(RIGHT(TEXT(Y802,"0.#"),1)=".",TRUE,FALSE)</formula>
    </cfRule>
  </conditionalFormatting>
  <conditionalFormatting sqref="P16:AQ17 P15:AJ15 P13:AX13 AR15:AX15">
    <cfRule type="expression" dxfId="2791" priority="13715">
      <formula>IF(RIGHT(TEXT(P13,"0.#"),1)=".",FALSE,TRUE)</formula>
    </cfRule>
    <cfRule type="expression" dxfId="2790" priority="13716">
      <formula>IF(RIGHT(TEXT(P13,"0.#"),1)=".",TRUE,FALSE)</formula>
    </cfRule>
  </conditionalFormatting>
  <conditionalFormatting sqref="P19:AC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91:Y798 Y789">
    <cfRule type="expression" dxfId="2785" priority="13691">
      <formula>IF(RIGHT(TEXT(Y789,"0.#"),1)=".",FALSE,TRUE)</formula>
    </cfRule>
    <cfRule type="expression" dxfId="2784" priority="13692">
      <formula>IF(RIGHT(TEXT(Y789,"0.#"),1)=".",TRUE,FALSE)</formula>
    </cfRule>
  </conditionalFormatting>
  <conditionalFormatting sqref="AU790">
    <cfRule type="expression" dxfId="2783" priority="13689">
      <formula>IF(RIGHT(TEXT(AU790,"0.#"),1)=".",FALSE,TRUE)</formula>
    </cfRule>
    <cfRule type="expression" dxfId="2782" priority="13690">
      <formula>IF(RIGHT(TEXT(AU790,"0.#"),1)=".",TRUE,FALSE)</formula>
    </cfRule>
  </conditionalFormatting>
  <conditionalFormatting sqref="AU799">
    <cfRule type="expression" dxfId="2781" priority="13687">
      <formula>IF(RIGHT(TEXT(AU799,"0.#"),1)=".",FALSE,TRUE)</formula>
    </cfRule>
    <cfRule type="expression" dxfId="2780" priority="13688">
      <formula>IF(RIGHT(TEXT(AU799,"0.#"),1)=".",TRUE,FALSE)</formula>
    </cfRule>
  </conditionalFormatting>
  <conditionalFormatting sqref="AU791:AU798 AU789">
    <cfRule type="expression" dxfId="2779" priority="13685">
      <formula>IF(RIGHT(TEXT(AU789,"0.#"),1)=".",FALSE,TRUE)</formula>
    </cfRule>
    <cfRule type="expression" dxfId="2778" priority="13686">
      <formula>IF(RIGHT(TEXT(AU789,"0.#"),1)=".",TRUE,FALSE)</formula>
    </cfRule>
  </conditionalFormatting>
  <conditionalFormatting sqref="Y829 Y816 Y803">
    <cfRule type="expression" dxfId="2777" priority="13671">
      <formula>IF(RIGHT(TEXT(Y803,"0.#"),1)=".",FALSE,TRUE)</formula>
    </cfRule>
    <cfRule type="expression" dxfId="2776" priority="13672">
      <formula>IF(RIGHT(TEXT(Y803,"0.#"),1)=".",TRUE,FALSE)</formula>
    </cfRule>
  </conditionalFormatting>
  <conditionalFormatting sqref="Y838 Y825 Y812">
    <cfRule type="expression" dxfId="2775" priority="13669">
      <formula>IF(RIGHT(TEXT(Y812,"0.#"),1)=".",FALSE,TRUE)</formula>
    </cfRule>
    <cfRule type="expression" dxfId="2774" priority="13670">
      <formula>IF(RIGHT(TEXT(Y812,"0.#"),1)=".",TRUE,FALSE)</formula>
    </cfRule>
  </conditionalFormatting>
  <conditionalFormatting sqref="AU829 AU816 AU803">
    <cfRule type="expression" dxfId="2773" priority="13665">
      <formula>IF(RIGHT(TEXT(AU803,"0.#"),1)=".",FALSE,TRUE)</formula>
    </cfRule>
    <cfRule type="expression" dxfId="2772" priority="13666">
      <formula>IF(RIGHT(TEXT(AU803,"0.#"),1)=".",TRUE,FALSE)</formula>
    </cfRule>
  </conditionalFormatting>
  <conditionalFormatting sqref="AU838 AU825 AU812">
    <cfRule type="expression" dxfId="2771" priority="13663">
      <formula>IF(RIGHT(TEXT(AU812,"0.#"),1)=".",FALSE,TRUE)</formula>
    </cfRule>
    <cfRule type="expression" dxfId="2770" priority="13664">
      <formula>IF(RIGHT(TEXT(AU812,"0.#"),1)=".",TRUE,FALSE)</formula>
    </cfRule>
  </conditionalFormatting>
  <conditionalFormatting sqref="AU830:AU837 AU828 AU817:AU824 AU815 AU804:AU811 AU802">
    <cfRule type="expression" dxfId="2769" priority="13661">
      <formula>IF(RIGHT(TEXT(AU802,"0.#"),1)=".",FALSE,TRUE)</formula>
    </cfRule>
    <cfRule type="expression" dxfId="2768" priority="13662">
      <formula>IF(RIGHT(TEXT(AU802,"0.#"),1)=".",TRUE,FALSE)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cfRule type="expression" dxfId="2595" priority="13167">
      <formula>IF(RIGHT(TEXT(AI116,"0.#"),1)=".",FALSE,TRUE)</formula>
    </cfRule>
    <cfRule type="expression" dxfId="2594" priority="13168">
      <formula>IF(RIGHT(TEXT(AI116,"0.#"),1)=".",TRUE,FALSE)</formula>
    </cfRule>
  </conditionalFormatting>
  <conditionalFormatting sqref="AM116">
    <cfRule type="expression" dxfId="2593" priority="13165">
      <formula>IF(RIGHT(TEXT(AM116,"0.#"),1)=".",FALSE,TRUE)</formula>
    </cfRule>
    <cfRule type="expression" dxfId="2592" priority="13166">
      <formula>IF(RIGHT(TEXT(AM116,"0.#"),1)=".",TRUE,FALSE)</formula>
    </cfRule>
  </conditionalFormatting>
  <conditionalFormatting sqref="AE117 AM117">
    <cfRule type="expression" dxfId="2591" priority="13163">
      <formula>IF(RIGHT(TEXT(AE117,"0.#"),1)=".",FALSE,TRUE)</formula>
    </cfRule>
    <cfRule type="expression" dxfId="2590" priority="13164">
      <formula>IF(RIGHT(TEXT(AE117,"0.#"),1)=".",TRUE,FALSE)</formula>
    </cfRule>
  </conditionalFormatting>
  <conditionalFormatting sqref="AI117">
    <cfRule type="expression" dxfId="2589" priority="13161">
      <formula>IF(RIGHT(TEXT(AI117,"0.#"),1)=".",FALSE,TRUE)</formula>
    </cfRule>
    <cfRule type="expression" dxfId="2588" priority="13162">
      <formula>IF(RIGHT(TEXT(AI117,"0.#"),1)=".",TRUE,FALSE)</formula>
    </cfRule>
  </conditionalFormatting>
  <conditionalFormatting sqref="AQ117">
    <cfRule type="expression" dxfId="2587" priority="13157">
      <formula>IF(RIGHT(TEXT(AQ117,"0.#"),1)=".",FALSE,TRUE)</formula>
    </cfRule>
    <cfRule type="expression" dxfId="2586" priority="13158">
      <formula>IF(RIGHT(TEXT(AQ117,"0.#"),1)=".",TRUE,FALSE)</formula>
    </cfRule>
  </conditionalFormatting>
  <conditionalFormatting sqref="AE119 AQ119">
    <cfRule type="expression" dxfId="2585" priority="13155">
      <formula>IF(RIGHT(TEXT(AE119,"0.#"),1)=".",FALSE,TRUE)</formula>
    </cfRule>
    <cfRule type="expression" dxfId="2584" priority="13156">
      <formula>IF(RIGHT(TEXT(AE119,"0.#"),1)=".",TRUE,FALSE)</formula>
    </cfRule>
  </conditionalFormatting>
  <conditionalFormatting sqref="AI119">
    <cfRule type="expression" dxfId="2583" priority="13153">
      <formula>IF(RIGHT(TEXT(AI119,"0.#"),1)=".",FALSE,TRUE)</formula>
    </cfRule>
    <cfRule type="expression" dxfId="2582" priority="13154">
      <formula>IF(RIGHT(TEXT(AI119,"0.#"),1)=".",TRUE,FALSE)</formula>
    </cfRule>
  </conditionalFormatting>
  <conditionalFormatting sqref="AM119">
    <cfRule type="expression" dxfId="2581" priority="13151">
      <formula>IF(RIGHT(TEXT(AM119,"0.#"),1)=".",FALSE,TRUE)</formula>
    </cfRule>
    <cfRule type="expression" dxfId="2580" priority="13152">
      <formula>IF(RIGHT(TEXT(AM119,"0.#"),1)=".",TRUE,FALSE)</formula>
    </cfRule>
  </conditionalFormatting>
  <conditionalFormatting sqref="AQ120">
    <cfRule type="expression" dxfId="2579" priority="13143">
      <formula>IF(RIGHT(TEXT(AQ120,"0.#"),1)=".",FALSE,TRUE)</formula>
    </cfRule>
    <cfRule type="expression" dxfId="2578" priority="13144">
      <formula>IF(RIGHT(TEXT(AQ120,"0.#"),1)=".",TRUE,FALSE)</formula>
    </cfRule>
  </conditionalFormatting>
  <conditionalFormatting sqref="AE122 AQ122">
    <cfRule type="expression" dxfId="2577" priority="13141">
      <formula>IF(RIGHT(TEXT(AE122,"0.#"),1)=".",FALSE,TRUE)</formula>
    </cfRule>
    <cfRule type="expression" dxfId="2576" priority="13142">
      <formula>IF(RIGHT(TEXT(AE122,"0.#"),1)=".",TRUE,FALSE)</formula>
    </cfRule>
  </conditionalFormatting>
  <conditionalFormatting sqref="AI122">
    <cfRule type="expression" dxfId="2575" priority="13139">
      <formula>IF(RIGHT(TEXT(AI122,"0.#"),1)=".",FALSE,TRUE)</formula>
    </cfRule>
    <cfRule type="expression" dxfId="2574" priority="13140">
      <formula>IF(RIGHT(TEXT(AI122,"0.#"),1)=".",TRUE,FALSE)</formula>
    </cfRule>
  </conditionalFormatting>
  <conditionalFormatting sqref="AM122">
    <cfRule type="expression" dxfId="2573" priority="13137">
      <formula>IF(RIGHT(TEXT(AM122,"0.#"),1)=".",FALSE,TRUE)</formula>
    </cfRule>
    <cfRule type="expression" dxfId="2572" priority="13138">
      <formula>IF(RIGHT(TEXT(AM122,"0.#"),1)=".",TRUE,FALSE)</formula>
    </cfRule>
  </conditionalFormatting>
  <conditionalFormatting sqref="AQ123">
    <cfRule type="expression" dxfId="2571" priority="13129">
      <formula>IF(RIGHT(TEXT(AQ123,"0.#"),1)=".",FALSE,TRUE)</formula>
    </cfRule>
    <cfRule type="expression" dxfId="2570" priority="13130">
      <formula>IF(RIGHT(TEXT(AQ123,"0.#"),1)=".",TRUE,FALSE)</formula>
    </cfRule>
  </conditionalFormatting>
  <conditionalFormatting sqref="AE125 AQ125">
    <cfRule type="expression" dxfId="2569" priority="13127">
      <formula>IF(RIGHT(TEXT(AE125,"0.#"),1)=".",FALSE,TRUE)</formula>
    </cfRule>
    <cfRule type="expression" dxfId="2568" priority="13128">
      <formula>IF(RIGHT(TEXT(AE125,"0.#"),1)=".",TRUE,FALSE)</formula>
    </cfRule>
  </conditionalFormatting>
  <conditionalFormatting sqref="AI125">
    <cfRule type="expression" dxfId="2567" priority="13125">
      <formula>IF(RIGHT(TEXT(AI125,"0.#"),1)=".",FALSE,TRUE)</formula>
    </cfRule>
    <cfRule type="expression" dxfId="2566" priority="13126">
      <formula>IF(RIGHT(TEXT(AI125,"0.#"),1)=".",TRUE,FALSE)</formula>
    </cfRule>
  </conditionalFormatting>
  <conditionalFormatting sqref="AM125">
    <cfRule type="expression" dxfId="2565" priority="13123">
      <formula>IF(RIGHT(TEXT(AM125,"0.#"),1)=".",FALSE,TRUE)</formula>
    </cfRule>
    <cfRule type="expression" dxfId="2564" priority="13124">
      <formula>IF(RIGHT(TEXT(AM125,"0.#"),1)=".",TRUE,FALSE)</formula>
    </cfRule>
  </conditionalFormatting>
  <conditionalFormatting sqref="AQ126">
    <cfRule type="expression" dxfId="2563" priority="13115">
      <formula>IF(RIGHT(TEXT(AQ126,"0.#"),1)=".",FALSE,TRUE)</formula>
    </cfRule>
    <cfRule type="expression" dxfId="2562" priority="13116">
      <formula>IF(RIGHT(TEXT(AQ126,"0.#"),1)=".",TRUE,FALSE)</formula>
    </cfRule>
  </conditionalFormatting>
  <conditionalFormatting sqref="AE128 AQ128">
    <cfRule type="expression" dxfId="2561" priority="13113">
      <formula>IF(RIGHT(TEXT(AE128,"0.#"),1)=".",FALSE,TRUE)</formula>
    </cfRule>
    <cfRule type="expression" dxfId="2560" priority="13114">
      <formula>IF(RIGHT(TEXT(AE128,"0.#"),1)=".",TRUE,FALSE)</formula>
    </cfRule>
  </conditionalFormatting>
  <conditionalFormatting sqref="AI128">
    <cfRule type="expression" dxfId="2559" priority="13111">
      <formula>IF(RIGHT(TEXT(AI128,"0.#"),1)=".",FALSE,TRUE)</formula>
    </cfRule>
    <cfRule type="expression" dxfId="2558" priority="13112">
      <formula>IF(RIGHT(TEXT(AI128,"0.#"),1)=".",TRUE,FALSE)</formula>
    </cfRule>
  </conditionalFormatting>
  <conditionalFormatting sqref="AM128">
    <cfRule type="expression" dxfId="2557" priority="13109">
      <formula>IF(RIGHT(TEXT(AM128,"0.#"),1)=".",FALSE,TRUE)</formula>
    </cfRule>
    <cfRule type="expression" dxfId="2556" priority="13110">
      <formula>IF(RIGHT(TEXT(AM128,"0.#"),1)=".",TRUE,FALSE)</formula>
    </cfRule>
  </conditionalFormatting>
  <conditionalFormatting sqref="AQ129">
    <cfRule type="expression" dxfId="2555" priority="13101">
      <formula>IF(RIGHT(TEXT(AQ129,"0.#"),1)=".",FALSE,TRUE)</formula>
    </cfRule>
    <cfRule type="expression" dxfId="2554" priority="13102">
      <formula>IF(RIGHT(TEXT(AQ129,"0.#"),1)=".",TRUE,FALSE)</formula>
    </cfRule>
  </conditionalFormatting>
  <conditionalFormatting sqref="AE75">
    <cfRule type="expression" dxfId="2553" priority="13099">
      <formula>IF(RIGHT(TEXT(AE75,"0.#"),1)=".",FALSE,TRUE)</formula>
    </cfRule>
    <cfRule type="expression" dxfId="2552" priority="13100">
      <formula>IF(RIGHT(TEXT(AE75,"0.#"),1)=".",TRUE,FALSE)</formula>
    </cfRule>
  </conditionalFormatting>
  <conditionalFormatting sqref="AE76">
    <cfRule type="expression" dxfId="2551" priority="13097">
      <formula>IF(RIGHT(TEXT(AE76,"0.#"),1)=".",FALSE,TRUE)</formula>
    </cfRule>
    <cfRule type="expression" dxfId="2550" priority="13098">
      <formula>IF(RIGHT(TEXT(AE76,"0.#"),1)=".",TRUE,FALSE)</formula>
    </cfRule>
  </conditionalFormatting>
  <conditionalFormatting sqref="AE77">
    <cfRule type="expression" dxfId="2549" priority="13095">
      <formula>IF(RIGHT(TEXT(AE77,"0.#"),1)=".",FALSE,TRUE)</formula>
    </cfRule>
    <cfRule type="expression" dxfId="2548" priority="13096">
      <formula>IF(RIGHT(TEXT(AE77,"0.#"),1)=".",TRUE,FALSE)</formula>
    </cfRule>
  </conditionalFormatting>
  <conditionalFormatting sqref="AI77">
    <cfRule type="expression" dxfId="2547" priority="13093">
      <formula>IF(RIGHT(TEXT(AI77,"0.#"),1)=".",FALSE,TRUE)</formula>
    </cfRule>
    <cfRule type="expression" dxfId="2546" priority="13094">
      <formula>IF(RIGHT(TEXT(AI77,"0.#"),1)=".",TRUE,FALSE)</formula>
    </cfRule>
  </conditionalFormatting>
  <conditionalFormatting sqref="AI76">
    <cfRule type="expression" dxfId="2545" priority="13091">
      <formula>IF(RIGHT(TEXT(AI76,"0.#"),1)=".",FALSE,TRUE)</formula>
    </cfRule>
    <cfRule type="expression" dxfId="2544" priority="13092">
      <formula>IF(RIGHT(TEXT(AI76,"0.#"),1)=".",TRUE,FALSE)</formula>
    </cfRule>
  </conditionalFormatting>
  <conditionalFormatting sqref="AI75">
    <cfRule type="expression" dxfId="2543" priority="13089">
      <formula>IF(RIGHT(TEXT(AI75,"0.#"),1)=".",FALSE,TRUE)</formula>
    </cfRule>
    <cfRule type="expression" dxfId="2542" priority="13090">
      <formula>IF(RIGHT(TEXT(AI75,"0.#"),1)=".",TRUE,FALSE)</formula>
    </cfRule>
  </conditionalFormatting>
  <conditionalFormatting sqref="AM75">
    <cfRule type="expression" dxfId="2541" priority="13087">
      <formula>IF(RIGHT(TEXT(AM75,"0.#"),1)=".",FALSE,TRUE)</formula>
    </cfRule>
    <cfRule type="expression" dxfId="2540" priority="13088">
      <formula>IF(RIGHT(TEXT(AM75,"0.#"),1)=".",TRUE,FALSE)</formula>
    </cfRule>
  </conditionalFormatting>
  <conditionalFormatting sqref="AM76">
    <cfRule type="expression" dxfId="2539" priority="13085">
      <formula>IF(RIGHT(TEXT(AM76,"0.#"),1)=".",FALSE,TRUE)</formula>
    </cfRule>
    <cfRule type="expression" dxfId="2538" priority="13086">
      <formula>IF(RIGHT(TEXT(AM76,"0.#"),1)=".",TRUE,FALSE)</formula>
    </cfRule>
  </conditionalFormatting>
  <conditionalFormatting sqref="AM77">
    <cfRule type="expression" dxfId="2537" priority="13083">
      <formula>IF(RIGHT(TEXT(AM77,"0.#"),1)=".",FALSE,TRUE)</formula>
    </cfRule>
    <cfRule type="expression" dxfId="2536" priority="13084">
      <formula>IF(RIGHT(TEXT(AM77,"0.#"),1)=".",TRUE,FALSE)</formula>
    </cfRule>
  </conditionalFormatting>
  <conditionalFormatting sqref="AE134:AE135 AI134:AI135 AM134:AM135 AQ134:AQ135 AU134:AU135">
    <cfRule type="expression" dxfId="2535" priority="13069">
      <formula>IF(RIGHT(TEXT(AE134,"0.#"),1)=".",FALSE,TRUE)</formula>
    </cfRule>
    <cfRule type="expression" dxfId="2534" priority="13070">
      <formula>IF(RIGHT(TEXT(AE134,"0.#"),1)=".",TRUE,FALSE)</formula>
    </cfRule>
  </conditionalFormatting>
  <conditionalFormatting sqref="AE433">
    <cfRule type="expression" dxfId="2533" priority="13039">
      <formula>IF(RIGHT(TEXT(AE433,"0.#"),1)=".",FALSE,TRUE)</formula>
    </cfRule>
    <cfRule type="expression" dxfId="2532" priority="13040">
      <formula>IF(RIGHT(TEXT(AE433,"0.#"),1)=".",TRUE,FALSE)</formula>
    </cfRule>
  </conditionalFormatting>
  <conditionalFormatting sqref="AM435">
    <cfRule type="expression" dxfId="2531" priority="13023">
      <formula>IF(RIGHT(TEXT(AM435,"0.#"),1)=".",FALSE,TRUE)</formula>
    </cfRule>
    <cfRule type="expression" dxfId="2530" priority="13024">
      <formula>IF(RIGHT(TEXT(AM435,"0.#"),1)=".",TRUE,FALSE)</formula>
    </cfRule>
  </conditionalFormatting>
  <conditionalFormatting sqref="AE434">
    <cfRule type="expression" dxfId="2529" priority="13037">
      <formula>IF(RIGHT(TEXT(AE434,"0.#"),1)=".",FALSE,TRUE)</formula>
    </cfRule>
    <cfRule type="expression" dxfId="2528" priority="13038">
      <formula>IF(RIGHT(TEXT(AE434,"0.#"),1)=".",TRUE,FALSE)</formula>
    </cfRule>
  </conditionalFormatting>
  <conditionalFormatting sqref="AE435">
    <cfRule type="expression" dxfId="2527" priority="13035">
      <formula>IF(RIGHT(TEXT(AE435,"0.#"),1)=".",FALSE,TRUE)</formula>
    </cfRule>
    <cfRule type="expression" dxfId="2526" priority="13036">
      <formula>IF(RIGHT(TEXT(AE435,"0.#"),1)=".",TRUE,FALSE)</formula>
    </cfRule>
  </conditionalFormatting>
  <conditionalFormatting sqref="AM433">
    <cfRule type="expression" dxfId="2525" priority="13027">
      <formula>IF(RIGHT(TEXT(AM433,"0.#"),1)=".",FALSE,TRUE)</formula>
    </cfRule>
    <cfRule type="expression" dxfId="2524" priority="13028">
      <formula>IF(RIGHT(TEXT(AM433,"0.#"),1)=".",TRUE,FALSE)</formula>
    </cfRule>
  </conditionalFormatting>
  <conditionalFormatting sqref="AM434">
    <cfRule type="expression" dxfId="2523" priority="13025">
      <formula>IF(RIGHT(TEXT(AM434,"0.#"),1)=".",FALSE,TRUE)</formula>
    </cfRule>
    <cfRule type="expression" dxfId="2522" priority="13026">
      <formula>IF(RIGHT(TEXT(AM434,"0.#"),1)=".",TRUE,FALSE)</formula>
    </cfRule>
  </conditionalFormatting>
  <conditionalFormatting sqref="AU433">
    <cfRule type="expression" dxfId="2521" priority="13015">
      <formula>IF(RIGHT(TEXT(AU433,"0.#"),1)=".",FALSE,TRUE)</formula>
    </cfRule>
    <cfRule type="expression" dxfId="2520" priority="13016">
      <formula>IF(RIGHT(TEXT(AU433,"0.#"),1)=".",TRUE,FALSE)</formula>
    </cfRule>
  </conditionalFormatting>
  <conditionalFormatting sqref="AU434">
    <cfRule type="expression" dxfId="2519" priority="13013">
      <formula>IF(RIGHT(TEXT(AU434,"0.#"),1)=".",FALSE,TRUE)</formula>
    </cfRule>
    <cfRule type="expression" dxfId="2518" priority="13014">
      <formula>IF(RIGHT(TEXT(AU434,"0.#"),1)=".",TRUE,FALSE)</formula>
    </cfRule>
  </conditionalFormatting>
  <conditionalFormatting sqref="AU435">
    <cfRule type="expression" dxfId="2517" priority="13011">
      <formula>IF(RIGHT(TEXT(AU435,"0.#"),1)=".",FALSE,TRUE)</formula>
    </cfRule>
    <cfRule type="expression" dxfId="2516" priority="13012">
      <formula>IF(RIGHT(TEXT(AU435,"0.#"),1)=".",TRUE,FALSE)</formula>
    </cfRule>
  </conditionalFormatting>
  <conditionalFormatting sqref="AI435">
    <cfRule type="expression" dxfId="2515" priority="12945">
      <formula>IF(RIGHT(TEXT(AI435,"0.#"),1)=".",FALSE,TRUE)</formula>
    </cfRule>
    <cfRule type="expression" dxfId="2514" priority="12946">
      <formula>IF(RIGHT(TEXT(AI435,"0.#"),1)=".",TRUE,FALSE)</formula>
    </cfRule>
  </conditionalFormatting>
  <conditionalFormatting sqref="AI433">
    <cfRule type="expression" dxfId="2513" priority="12949">
      <formula>IF(RIGHT(TEXT(AI433,"0.#"),1)=".",FALSE,TRUE)</formula>
    </cfRule>
    <cfRule type="expression" dxfId="2512" priority="12950">
      <formula>IF(RIGHT(TEXT(AI433,"0.#"),1)=".",TRUE,FALSE)</formula>
    </cfRule>
  </conditionalFormatting>
  <conditionalFormatting sqref="AI434">
    <cfRule type="expression" dxfId="2511" priority="12947">
      <formula>IF(RIGHT(TEXT(AI434,"0.#"),1)=".",FALSE,TRUE)</formula>
    </cfRule>
    <cfRule type="expression" dxfId="2510" priority="12948">
      <formula>IF(RIGHT(TEXT(AI434,"0.#"),1)=".",TRUE,FALSE)</formula>
    </cfRule>
  </conditionalFormatting>
  <conditionalFormatting sqref="AQ434">
    <cfRule type="expression" dxfId="2509" priority="12931">
      <formula>IF(RIGHT(TEXT(AQ434,"0.#"),1)=".",FALSE,TRUE)</formula>
    </cfRule>
    <cfRule type="expression" dxfId="2508" priority="12932">
      <formula>IF(RIGHT(TEXT(AQ434,"0.#"),1)=".",TRUE,FALSE)</formula>
    </cfRule>
  </conditionalFormatting>
  <conditionalFormatting sqref="AQ435">
    <cfRule type="expression" dxfId="2507" priority="12917">
      <formula>IF(RIGHT(TEXT(AQ435,"0.#"),1)=".",FALSE,TRUE)</formula>
    </cfRule>
    <cfRule type="expression" dxfId="2506" priority="12918">
      <formula>IF(RIGHT(TEXT(AQ435,"0.#"),1)=".",TRUE,FALSE)</formula>
    </cfRule>
  </conditionalFormatting>
  <conditionalFormatting sqref="AQ433">
    <cfRule type="expression" dxfId="2505" priority="12915">
      <formula>IF(RIGHT(TEXT(AQ433,"0.#"),1)=".",FALSE,TRUE)</formula>
    </cfRule>
    <cfRule type="expression" dxfId="2504" priority="12916">
      <formula>IF(RIGHT(TEXT(AQ433,"0.#"),1)=".",TRUE,FALSE)</formula>
    </cfRule>
  </conditionalFormatting>
  <conditionalFormatting sqref="AL847:AO874">
    <cfRule type="expression" dxfId="2503" priority="6639">
      <formula>IF(AND(AL847&gt;=0, RIGHT(TEXT(AL847,"0.#"),1)&lt;&gt;"."),TRUE,FALSE)</formula>
    </cfRule>
    <cfRule type="expression" dxfId="2502" priority="6640">
      <formula>IF(AND(AL847&gt;=0, RIGHT(TEXT(AL847,"0.#"),1)="."),TRUE,FALSE)</formula>
    </cfRule>
    <cfRule type="expression" dxfId="2501" priority="6641">
      <formula>IF(AND(AL847&lt;0, RIGHT(TEXT(AL847,"0.#"),1)&lt;&gt;"."),TRUE,FALSE)</formula>
    </cfRule>
    <cfRule type="expression" dxfId="2500" priority="6642">
      <formula>IF(AND(AL847&lt;0, RIGHT(TEXT(AL847,"0.#"),1)="."),TRUE,FALSE)</formula>
    </cfRule>
  </conditionalFormatting>
  <conditionalFormatting sqref="AQ53:AQ55">
    <cfRule type="expression" dxfId="2499" priority="4661">
      <formula>IF(RIGHT(TEXT(AQ53,"0.#"),1)=".",FALSE,TRUE)</formula>
    </cfRule>
    <cfRule type="expression" dxfId="2498" priority="4662">
      <formula>IF(RIGHT(TEXT(AQ53,"0.#"),1)=".",TRUE,FALSE)</formula>
    </cfRule>
  </conditionalFormatting>
  <conditionalFormatting sqref="AU53:AU55">
    <cfRule type="expression" dxfId="2497" priority="4659">
      <formula>IF(RIGHT(TEXT(AU53,"0.#"),1)=".",FALSE,TRUE)</formula>
    </cfRule>
    <cfRule type="expression" dxfId="2496" priority="4660">
      <formula>IF(RIGHT(TEXT(AU53,"0.#"),1)=".",TRUE,FALSE)</formula>
    </cfRule>
  </conditionalFormatting>
  <conditionalFormatting sqref="AQ60:AQ62">
    <cfRule type="expression" dxfId="2495" priority="4657">
      <formula>IF(RIGHT(TEXT(AQ60,"0.#"),1)=".",FALSE,TRUE)</formula>
    </cfRule>
    <cfRule type="expression" dxfId="2494" priority="4658">
      <formula>IF(RIGHT(TEXT(AQ60,"0.#"),1)=".",TRUE,FALSE)</formula>
    </cfRule>
  </conditionalFormatting>
  <conditionalFormatting sqref="AU60:AU62">
    <cfRule type="expression" dxfId="2493" priority="4655">
      <formula>IF(RIGHT(TEXT(AU60,"0.#"),1)=".",FALSE,TRUE)</formula>
    </cfRule>
    <cfRule type="expression" dxfId="2492" priority="4656">
      <formula>IF(RIGHT(TEXT(AU60,"0.#"),1)=".",TRUE,FALSE)</formula>
    </cfRule>
  </conditionalFormatting>
  <conditionalFormatting sqref="AQ75:AQ77">
    <cfRule type="expression" dxfId="2491" priority="4653">
      <formula>IF(RIGHT(TEXT(AQ75,"0.#"),1)=".",FALSE,TRUE)</formula>
    </cfRule>
    <cfRule type="expression" dxfId="2490" priority="4654">
      <formula>IF(RIGHT(TEXT(AQ75,"0.#"),1)=".",TRUE,FALSE)</formula>
    </cfRule>
  </conditionalFormatting>
  <conditionalFormatting sqref="AU75:AU77">
    <cfRule type="expression" dxfId="2489" priority="4651">
      <formula>IF(RIGHT(TEXT(AU75,"0.#"),1)=".",FALSE,TRUE)</formula>
    </cfRule>
    <cfRule type="expression" dxfId="2488" priority="4652">
      <formula>IF(RIGHT(TEXT(AU75,"0.#"),1)=".",TRUE,FALSE)</formula>
    </cfRule>
  </conditionalFormatting>
  <conditionalFormatting sqref="AQ87:AQ89">
    <cfRule type="expression" dxfId="2487" priority="4649">
      <formula>IF(RIGHT(TEXT(AQ87,"0.#"),1)=".",FALSE,TRUE)</formula>
    </cfRule>
    <cfRule type="expression" dxfId="2486" priority="4650">
      <formula>IF(RIGHT(TEXT(AQ87,"0.#"),1)=".",TRUE,FALSE)</formula>
    </cfRule>
  </conditionalFormatting>
  <conditionalFormatting sqref="AU87:AU89">
    <cfRule type="expression" dxfId="2485" priority="4647">
      <formula>IF(RIGHT(TEXT(AU87,"0.#"),1)=".",FALSE,TRUE)</formula>
    </cfRule>
    <cfRule type="expression" dxfId="2484" priority="4648">
      <formula>IF(RIGHT(TEXT(AU87,"0.#"),1)=".",TRUE,FALSE)</formula>
    </cfRule>
  </conditionalFormatting>
  <conditionalFormatting sqref="AQ92:AQ94">
    <cfRule type="expression" dxfId="2483" priority="4645">
      <formula>IF(RIGHT(TEXT(AQ92,"0.#"),1)=".",FALSE,TRUE)</formula>
    </cfRule>
    <cfRule type="expression" dxfId="2482" priority="4646">
      <formula>IF(RIGHT(TEXT(AQ92,"0.#"),1)=".",TRUE,FALSE)</formula>
    </cfRule>
  </conditionalFormatting>
  <conditionalFormatting sqref="AU92:AU94">
    <cfRule type="expression" dxfId="2481" priority="4643">
      <formula>IF(RIGHT(TEXT(AU92,"0.#"),1)=".",FALSE,TRUE)</formula>
    </cfRule>
    <cfRule type="expression" dxfId="2480" priority="4644">
      <formula>IF(RIGHT(TEXT(AU92,"0.#"),1)=".",TRUE,FALSE)</formula>
    </cfRule>
  </conditionalFormatting>
  <conditionalFormatting sqref="AQ97:AQ99">
    <cfRule type="expression" dxfId="2479" priority="4641">
      <formula>IF(RIGHT(TEXT(AQ97,"0.#"),1)=".",FALSE,TRUE)</formula>
    </cfRule>
    <cfRule type="expression" dxfId="2478" priority="4642">
      <formula>IF(RIGHT(TEXT(AQ97,"0.#"),1)=".",TRUE,FALSE)</formula>
    </cfRule>
  </conditionalFormatting>
  <conditionalFormatting sqref="AU97:AU99">
    <cfRule type="expression" dxfId="2477" priority="4639">
      <formula>IF(RIGHT(TEXT(AU97,"0.#"),1)=".",FALSE,TRUE)</formula>
    </cfRule>
    <cfRule type="expression" dxfId="2476" priority="4640">
      <formula>IF(RIGHT(TEXT(AU97,"0.#"),1)=".",TRUE,FALSE)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7:Y874">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10:AO1139">
    <cfRule type="expression" dxfId="2405" priority="2873">
      <formula>IF(AND(AL1110&gt;=0, RIGHT(TEXT(AL1110,"0.#"),1)&lt;&gt;"."),TRUE,FALSE)</formula>
    </cfRule>
    <cfRule type="expression" dxfId="2404" priority="2874">
      <formula>IF(AND(AL1110&gt;=0, RIGHT(TEXT(AL1110,"0.#"),1)="."),TRUE,FALSE)</formula>
    </cfRule>
    <cfRule type="expression" dxfId="2403" priority="2875">
      <formula>IF(AND(AL1110&lt;0, RIGHT(TEXT(AL1110,"0.#"),1)&lt;&gt;"."),TRUE,FALSE)</formula>
    </cfRule>
    <cfRule type="expression" dxfId="2402" priority="2876">
      <formula>IF(AND(AL1110&lt;0, RIGHT(TEXT(AL1110,"0.#"),1)="."),TRUE,FALSE)</formula>
    </cfRule>
  </conditionalFormatting>
  <conditionalFormatting sqref="Y1110:Y1139">
    <cfRule type="expression" dxfId="2401" priority="2871">
      <formula>IF(RIGHT(TEXT(Y1110,"0.#"),1)=".",FALSE,TRUE)</formula>
    </cfRule>
    <cfRule type="expression" dxfId="2400" priority="2872">
      <formula>IF(RIGHT(TEXT(Y1110,"0.#"),1)=".",TRUE,FALSE)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45:AO846">
    <cfRule type="expression" dxfId="2391" priority="2825">
      <formula>IF(AND(AL845&gt;=0, RIGHT(TEXT(AL845,"0.#"),1)&lt;&gt;"."),TRUE,FALSE)</formula>
    </cfRule>
    <cfRule type="expression" dxfId="2390" priority="2826">
      <formula>IF(AND(AL845&gt;=0, RIGHT(TEXT(AL845,"0.#"),1)="."),TRUE,FALSE)</formula>
    </cfRule>
    <cfRule type="expression" dxfId="2389" priority="2827">
      <formula>IF(AND(AL845&lt;0, RIGHT(TEXT(AL845,"0.#"),1)&lt;&gt;"."),TRUE,FALSE)</formula>
    </cfRule>
    <cfRule type="expression" dxfId="2388" priority="2828">
      <formula>IF(AND(AL845&lt;0, RIGHT(TEXT(AL845,"0.#"),1)="."),TRUE,FALSE)</formula>
    </cfRule>
  </conditionalFormatting>
  <conditionalFormatting sqref="Y845:Y846">
    <cfRule type="expression" dxfId="2387" priority="2823">
      <formula>IF(RIGHT(TEXT(Y845,"0.#"),1)=".",FALSE,TRUE)</formula>
    </cfRule>
    <cfRule type="expression" dxfId="2386" priority="2824">
      <formula>IF(RIGHT(TEXT(Y845,"0.#"),1)=".",TRUE,FALSE)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38:AE139 AI138:AI139 AM138:AM139 AQ138:AQ139 AU138:AU139">
    <cfRule type="expression" dxfId="713" priority="13">
      <formula>IF(RIGHT(TEXT(AE138,"0.#"),1)=".",FALSE,TRUE)</formula>
    </cfRule>
    <cfRule type="expression" dxfId="712" priority="14">
      <formula>IF(RIGHT(TEXT(AE138,"0.#"),1)=".",TRUE,FALSE)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M458">
    <cfRule type="expression" dxfId="709" priority="9">
      <formula>IF(RIGHT(TEXT(AM458,"0.#"),1)=".",FALSE,TRUE)</formula>
    </cfRule>
    <cfRule type="expression" dxfId="708" priority="10">
      <formula>IF(RIGHT(TEXT(AM458,"0.#"),1)=".",TRUE,FALSE)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5">
    <cfRule type="expression" dxfId="703" priority="3">
      <formula>IF(RIGHT(TEXT(AK15,"0.#"),1)=".",FALSE,TRUE)</formula>
    </cfRule>
    <cfRule type="expression" dxfId="702" priority="4">
      <formula>IF(RIGHT(TEXT(AK15,"0.#"),1)=".",TRUE,FALSE)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5" fitToWidth="0" fitToHeight="0" orientation="portrait" cellComments="asDisplayed" r:id="rId1"/>
  <headerFooter differentFirst="1" alignWithMargins="0"/>
  <rowBreaks count="4" manualBreakCount="4">
    <brk id="102" max="49" man="1"/>
    <brk id="189" max="49" man="1"/>
    <brk id="747"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防衛省</cp:lastModifiedBy>
  <cp:lastPrinted>2021-07-27T11:56:21Z</cp:lastPrinted>
  <dcterms:created xsi:type="dcterms:W3CDTF">2012-03-13T00:50:25Z</dcterms:created>
  <dcterms:modified xsi:type="dcterms:W3CDTF">2021-09-03T11:21:08Z</dcterms:modified>
</cp:coreProperties>
</file>