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443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W1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13" i="3"/>
  <c r="AY134" i="3"/>
  <c r="AY235" i="3"/>
  <c r="AY459" i="3"/>
  <c r="AY645"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<sst xmlns="http://schemas.openxmlformats.org/spreadsheetml/2006/main" count="3201" uniqueCount="823">
  <si>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</si>
  <si>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</si>
  <si>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</si>
  <si>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</si>
  <si>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</si>
  <si>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</si>
  <si>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</si>
  <si>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</si>
  <si>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</si>
  <si>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</si>
  <si>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</si>
  <si>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</si>
  <si>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</si>
  <si>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</si>
  <si>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</si>
  <si>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</si>
  <si>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</si>
  <si>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</si>
  <si>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</si>
  <si>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</si>
  <si>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</si>
  <si>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</si>
  <si>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</si>
  <si>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</si>
  <si>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</si>
  <si>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</si>
  <si>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</si>
  <si>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</si>
  <si>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</si>
  <si>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</si>
  <si>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</si>
  <si>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</si>
  <si>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</si>
  <si>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</si>
  <si>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</si>
  <si>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</si>
  <si>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</si>
  <si>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</si>
  <si>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</si>
  <si>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</si>
  <si>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</si>
  <si>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</si>
  <si>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</si>
  <si>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</si>
  <si>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</si>
  <si>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</si>
  <si>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</si>
  <si>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</si>
  <si>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</si>
  <si>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</si>
  <si>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</si>
  <si>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</si>
  <si>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</si>
  <si>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</si>
  <si>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</si>
  <si>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</si>
  <si>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</si>
  <si>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</si>
  <si>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</si>
  <si>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</si>
  <si>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</si>
  <si>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</si>
  <si>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</si>
  <si>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</si>
  <si>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</si>
  <si>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</si>
  <si>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</si>
  <si>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</si>
  <si>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</si>
  <si>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</si>
  <si>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</si>
  <si>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</si>
  <si>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</si>
  <si>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</si>
  <si>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</si>
  <si>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</si>
  <si>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</si>
  <si>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</si>
  <si>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</si>
  <si>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</si>
  <si>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</si>
  <si>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</si>
  <si>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</si>
  <si>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</si>
  <si>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</si>
  <si>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</si>
  <si>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</si>
  <si>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</si>
  <si>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</si>
  <si>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</si>
  <si>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</si>
  <si>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</si>
  <si>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</si>
  <si>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</si>
  <si>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</si>
  <si>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</si>
  <si>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</si>
  <si>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</si>
  <si>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</si>
  <si>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</si>
  <si>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</si>
  <si>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</si>
  <si>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</si>
  <si>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</si>
  <si>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</si>
  <si>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</si>
  <si>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</si>
  <si>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</si>
  <si>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</si>
  <si>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</si>
  <si>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</si>
  <si>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</si>
  <si>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</si>
  <si>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</si>
  <si>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</si>
  <si>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</si>
  <si>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</si>
  <si>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</si>
  <si>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</si>
  <si>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</si>
  <si>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</si>
  <si>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</si>
  <si>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</si>
  <si>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</si>
  <si>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</si>
  <si>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</si>
  <si>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</si>
  <si>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</si>
  <si>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</si>
  <si>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</si>
  <si>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</si>
  <si>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</si>
  <si>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</si>
  <si>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</si>
  <si>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</si>
  <si>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</si>
  <si>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</si>
  <si>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</si>
  <si>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</si>
  <si>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</si>
  <si>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</si>
  <si>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</si>
  <si>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</si>
  <si>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</si>
  <si>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</si>
  <si>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</si>
  <si>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</si>
  <si>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</si>
  <si>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</si>
  <si>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</si>
  <si>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</si>
  <si>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</si>
  <si>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</si>
  <si>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</si>
  <si>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</si>
  <si>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</si>
  <si>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</si>
  <si>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</si>
  <si>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</si>
  <si>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</si>
  <si>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</si>
  <si>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</si>
  <si>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</si>
  <si>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</si>
  <si>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</si>
  <si>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</si>
  <si>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</si>
  <si>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</si>
  <si>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</si>
  <si>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</si>
  <si>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</si>
  <si>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</si>
  <si>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</si>
  <si>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</si>
  <si>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</si>
  <si>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</si>
  <si>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</si>
  <si>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</si>
  <si>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</si>
  <si>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</si>
  <si>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</si>
  <si>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</si>
  <si>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</si>
  <si>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</si>
  <si>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</si>
  <si>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</si>
  <si>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</si>
  <si>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</si>
  <si>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</si>
  <si>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</si>
  <si>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</si>
  <si>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</si>
  <si>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</si>
  <si>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</si>
  <si>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</si>
  <si>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</si>
  <si>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</si>
  <si>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</si>
  <si>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</si>
  <si>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</si>
  <si>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</si>
  <si>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</si>
  <si>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</si>
  <si>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</si>
  <si>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</si>
  <si>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</si>
  <si>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</si>
  <si>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</si>
  <si>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</si>
  <si>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</si>
  <si>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</si>
  <si>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</si>
  <si>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</si>
  <si>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</si>
  <si>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</si>
  <si>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</si>
  <si>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</si>
  <si>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</si>
  <si>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</si>
  <si>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</si>
  <si>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</si>
  <si>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</si>
  <si>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</si>
  <si>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</si>
  <si>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</si>
  <si>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</si>
  <si>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</si>
  <si>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</si>
  <si>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</si>
  <si>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</si>
  <si>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</si>
  <si>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</si>
  <si>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</si>
  <si>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</si>
  <si>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</si>
  <si>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</si>
  <si>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</si>
  <si>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</si>
  <si>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</si>
  <si>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</si>
  <si>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</si>
  <si>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</si>
  <si>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</si>
  <si>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</si>
  <si>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</si>
  <si>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</si>
  <si>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</si>
  <si>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</si>
  <si>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</si>
  <si>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</si>
  <si>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</si>
  <si>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</si>
  <si>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</si>
  <si>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</si>
  <si>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</si>
  <si>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</si>
  <si>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</si>
  <si>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</si>
  <si>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</si>
  <si>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</si>
  <si>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</si>
  <si>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</si>
  <si>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</si>
  <si>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</si>
  <si>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</si>
  <si>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</si>
  <si>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</si>
  <si>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</si>
  <si>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</si>
  <si>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</si>
  <si>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</si>
  <si>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</si>
  <si>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</si>
  <si>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</si>
  <si>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</si>
  <si>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</si>
  <si>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</si>
  <si>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</si>
  <si>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</si>
  <si>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</si>
  <si>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</si>
  <si>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</si>
  <si>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</si>
  <si>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</si>
  <si>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</si>
  <si>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</si>
  <si>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</si>
  <si>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</si>
  <si>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</si>
  <si>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</si>
  <si>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</si>
  <si>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</si>
  <si>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</si>
  <si>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</si>
  <si>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</si>
  <si>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</si>
  <si>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</si>
  <si>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</si>
  <si>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</si>
  <si>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</si>
  <si>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</si>
  <si>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</si>
  <si>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</si>
  <si>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</si>
  <si>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</si>
  <si>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</si>
  <si>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</si>
  <si>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</si>
  <si>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</si>
  <si>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</si>
  <si>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</si>
  <si>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</si>
  <si>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</si>
  <si>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</si>
  <si>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</si>
  <si>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</si>
  <si>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</si>
  <si>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</si>
  <si>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</si>
  <si>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</si>
  <si>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</si>
  <si>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</si>
  <si>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</si>
  <si>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</si>
  <si>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</si>
  <si>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</si>
  <si>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</si>
  <si>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</si>
  <si>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</si>
  <si>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</si>
  <si>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</si>
  <si>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</si>
  <si>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</si>
  <si>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</si>
  <si>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</si>
  <si>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</si>
  <si>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</si>
  <si>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</si>
  <si>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</si>
  <si>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</si>
  <si>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</si>
  <si>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</si>
  <si>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</si>
  <si>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</si>
  <si>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</si>
  <si>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</si>
  <si>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</si>
  <si>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</si>
  <si>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</si>
  <si>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</si>
  <si>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</si>
  <si>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</si>
  <si>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</si>
  <si>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</si>
  <si>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</si>
  <si>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</si>
  <si>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</si>
  <si>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</si>
  <si>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</si>
  <si>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</si>
  <si>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</si>
  <si>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</si>
  <si>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</si>
  <si>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</si>
  <si>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</si>
  <si>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</si>
  <si>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</si>
  <si>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</si>
  <si>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</si>
  <si>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</si>
  <si>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</si>
  <si>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</si>
  <si>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</si>
  <si>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</si>
  <si>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</si>
  <si>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</si>
  <si>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</si>
  <si>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</si>
  <si>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</si>
  <si>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</si>
  <si>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</si>
  <si>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</si>
  <si>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</si>
  <si>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</si>
  <si>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</si>
  <si>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</si>
  <si>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</si>
  <si>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</si>
  <si>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</si>
  <si>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</si>
  <si>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</si>
  <si>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</si>
  <si>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</si>
  <si>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</si>
  <si>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</si>
  <si>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</si>
  <si>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</si>
  <si>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</si>
  <si>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</si>
  <si>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</si>
  <si>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</si>
  <si>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</si>
  <si>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</si>
  <si>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</si>
  <si>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</si>
  <si>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</si>
  <si>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</si>
  <si>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</si>
  <si>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</si>
  <si>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</si>
  <si>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</si>
  <si>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</si>
  <si>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</si>
  <si>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</si>
  <si>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</si>
  <si>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</si>
  <si>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</si>
  <si>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</si>
  <si>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</si>
  <si>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</si>
  <si>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</si>
  <si>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</si>
  <si>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</si>
  <si>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</si>
  <si>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</si>
  <si>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</si>
  <si>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</si>
  <si>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</si>
  <si>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</si>
  <si>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</si>
  <si>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</si>
  <si>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</si>
  <si>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</si>
  <si>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</si>
  <si>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</si>
  <si>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</si>
  <si>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</si>
  <si>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</si>
  <si>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</si>
  <si>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</si>
  <si>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</si>
  <si>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</si>
  <si>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</si>
  <si>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</si>
  <si>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</si>
  <si>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</si>
  <si>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</si>
  <si>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</si>
  <si>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</si>
  <si>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</si>
  <si>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</si>
  <si>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</si>
  <si>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</si>
  <si>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</si>
  <si>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</si>
  <si>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</si>
  <si>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</si>
  <si>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</si>
  <si>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</si>
  <si>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</si>
  <si>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</si>
  <si>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</si>
  <si>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</si>
  <si>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</si>
  <si>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</si>
  <si>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</si>
  <si>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</si>
  <si>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</si>
  <si>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</si>
  <si>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</si>
  <si>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</si>
  <si>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</si>
  <si>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</si>
  <si>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</si>
  <si>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</si>
  <si>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</si>
  <si>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</si>
  <si>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</si>
  <si>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</si>
  <si>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</si>
  <si>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</si>
  <si>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</si>
  <si>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</si>
  <si>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</si>
  <si>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</si>
  <si>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</si>
  <si>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</si>
  <si>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</si>
  <si>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</si>
  <si>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</si>
  <si>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</si>
  <si>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</si>
  <si>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</si>
  <si>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</si>
  <si>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</si>
  <si>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</si>
  <si>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</si>
  <si>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</si>
  <si>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</si>
  <si>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</si>
  <si>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</si>
  <si>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</si>
  <si>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</si>
  <si>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</si>
  <si>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</si>
  <si>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</si>
  <si>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</si>
  <si>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</si>
  <si>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</si>
  <si>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</si>
  <si>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</si>
  <si>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</si>
  <si>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</si>
  <si>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</si>
  <si>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</si>
  <si>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</si>
  <si>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</si>
  <si>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</si>
  <si>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</si>
  <si>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</si>
  <si>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</si>
  <si>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</si>
  <si>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</si>
  <si>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</si>
  <si>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</si>
  <si>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</si>
  <si>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</si>
  <si>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</si>
  <si>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</si>
  <si>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</si>
  <si>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</si>
  <si>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</si>
  <si>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</si>
  <si>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</si>
  <si>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</si>
  <si>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</si>
  <si>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</si>
  <si>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</si>
  <si>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</si>
  <si>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</si>
  <si>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</si>
  <si>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</si>
  <si>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</si>
  <si>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</si>
  <si>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</si>
  <si>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</si>
  <si>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</si>
  <si>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</si>
  <si>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</si>
  <si>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</si>
  <si>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</si>
  <si>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</si>
  <si>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</si>
  <si>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</si>
  <si>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</si>
  <si>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</si>
  <si>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</si>
  <si>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</si>
  <si>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</si>
  <si>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</si>
  <si>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</si>
  <si>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</si>
  <si>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</si>
  <si>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</si>
  <si>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</si>
  <si>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</si>
  <si>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</si>
  <si>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</si>
  <si>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</si>
  <si>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</si>
  <si>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</si>
  <si>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</si>
  <si>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</si>
  <si>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</si>
  <si>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</si>
  <si>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</si>
  <si>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</si>
  <si>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</si>
  <si>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</si>
  <si>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</si>
  <si>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</si>
  <si>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</si>
  <si>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</si>
  <si>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</si>
  <si>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</si>
  <si>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</si>
  <si>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</si>
  <si>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</si>
  <si>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</si>
  <si>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</si>
  <si>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</si>
  <si>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</si>
  <si>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</si>
  <si>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</si>
  <si>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</si>
  <si>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</si>
  <si>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</si>
  <si>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</si>
  <si>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</si>
  <si>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</si>
  <si>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</si>
  <si>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</si>
  <si>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</si>
  <si>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</si>
  <si>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</si>
  <si>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</si>
  <si>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</si>
  <si>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</si>
  <si>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</si>
  <si>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</si>
  <si>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</si>
  <si>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</si>
  <si>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</si>
  <si>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</si>
  <si>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</si>
  <si>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</si>
  <si>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</si>
  <si>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</si>
  <si>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</si>
  <si>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</si>
  <si>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</si>
  <si>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</si>
  <si>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</si>
  <si>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</si>
  <si>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</si>
  <si>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</si>
  <si>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</si>
  <si>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</si>
  <si>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</si>
  <si>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</si>
  <si>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</si>
  <si>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</si>
  <si>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</si>
  <si>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</si>
  <si>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</si>
  <si>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</si>
  <si>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</si>
  <si>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</si>
  <si>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</si>
  <si>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</si>
  <si>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</si>
  <si>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</si>
  <si>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</si>
  <si>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</si>
  <si>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</si>
  <si>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</si>
  <si>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</si>
  <si>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</si>
  <si>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</si>
  <si>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</si>
  <si>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</si>
  <si>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</si>
  <si>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</si>
  <si>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</si>
  <si>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</si>
  <si>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</si>
  <si>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</si>
  <si>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</si>
  <si>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</si>
  <si>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</si>
  <si>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</si>
  <si>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</si>
  <si>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</si>
  <si>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</si>
  <si>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</si>
  <si>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</si>
  <si>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</si>
  <si>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</si>
  <si>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</si>
  <si>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</si>
  <si>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</si>
  <si>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</si>
  <si>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</si>
  <si>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</si>
  <si>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</si>
  <si>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</si>
  <si>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</si>
  <si>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</si>
  <si>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</si>
  <si>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</si>
  <si>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</si>
  <si>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</si>
  <si>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</si>
  <si>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</si>
  <si>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</si>
  <si>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</si>
  <si>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</si>
  <si>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</si>
  <si>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</si>
  <si>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</si>
  <si>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</si>
  <si>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</si>
  <si>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</si>
  <si>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</si>
  <si>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</si>
  <si>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</si>
  <si>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</si>
  <si>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</si>
  <si>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</si>
  <si>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</si>
  <si>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</si>
  <si>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</si>
  <si>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</si>
  <si>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</si>
  <si>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</si>
  <si>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</si>
  <si>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</si>
  <si>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</si>
  <si>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</si>
  <si>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</si>
  <si>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</si>
  <si>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</si>
  <si>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</si>
  <si>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</si>
  <si>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中距離地対空誘導弾の取得</t>
    <rPh sb="0" eb="3">
      <t>チュウキョリ</t>
    </rPh>
    <rPh sb="3" eb="6">
      <t>チタイクウ</t>
    </rPh>
    <rPh sb="6" eb="8">
      <t>ユウドウ</t>
    </rPh>
    <rPh sb="8" eb="9">
      <t>ダン</t>
    </rPh>
    <rPh sb="10" eb="12">
      <t>シュトク</t>
    </rPh>
    <phoneticPr fontId="6"/>
  </si>
  <si>
    <t>防衛省</t>
  </si>
  <si>
    <t>○</t>
  </si>
  <si>
    <t>防衛省設置法第四条第一項第十三号</t>
    <rPh sb="0" eb="2">
      <t>ボウエイ</t>
    </rPh>
    <rPh sb="2" eb="3">
      <t>ショウ</t>
    </rPh>
    <rPh sb="3" eb="6">
      <t>セッチホウ</t>
    </rPh>
    <rPh sb="6" eb="7">
      <t>ダイ</t>
    </rPh>
    <rPh sb="7" eb="9">
      <t>ヨンジョウ</t>
    </rPh>
    <rPh sb="9" eb="10">
      <t>ダイ</t>
    </rPh>
    <rPh sb="10" eb="11">
      <t>イチ</t>
    </rPh>
    <rPh sb="11" eb="12">
      <t>コウ</t>
    </rPh>
    <rPh sb="12" eb="13">
      <t>ダイ</t>
    </rPh>
    <rPh sb="13" eb="16">
      <t>ジュウサンゴウ</t>
    </rPh>
    <phoneticPr fontId="6"/>
  </si>
  <si>
    <t>平成３１年度以降に係る防衛計画の大綱、中期防衛力整備計画（平成３１年度～平成３５年度）（平成３０年１２月１８日国家安全保障会議決定及び閣議決定）</t>
    <phoneticPr fontId="6"/>
  </si>
  <si>
    <t>武器購入費</t>
    <rPh sb="0" eb="2">
      <t>ブキ</t>
    </rPh>
    <rPh sb="2" eb="4">
      <t>コウニュウ</t>
    </rPh>
    <rPh sb="4" eb="5">
      <t>ヒ</t>
    </rPh>
    <phoneticPr fontId="6"/>
  </si>
  <si>
    <t>防衛装備庁プロジェクト管理部</t>
    <rPh sb="0" eb="2">
      <t>ボウエイ</t>
    </rPh>
    <rPh sb="2" eb="4">
      <t>ソウビ</t>
    </rPh>
    <rPh sb="4" eb="5">
      <t>チョウ</t>
    </rPh>
    <rPh sb="11" eb="13">
      <t>カンリ</t>
    </rPh>
    <rPh sb="13" eb="14">
      <t>ブ</t>
    </rPh>
    <phoneticPr fontId="6"/>
  </si>
  <si>
    <t>①海空領域における能力の強化
②総合ミサイル防空能力の強化
が可能となり、従来領域における能力が強化される。これにより、我が国自身の防衛体制が強化される。</t>
    <rPh sb="31" eb="33">
      <t>カノウ</t>
    </rPh>
    <rPh sb="37" eb="39">
      <t>ジュウライ</t>
    </rPh>
    <rPh sb="39" eb="41">
      <t>リョウイキ</t>
    </rPh>
    <rPh sb="45" eb="47">
      <t>ノウリョク</t>
    </rPh>
    <rPh sb="48" eb="50">
      <t>キョウカ</t>
    </rPh>
    <rPh sb="60" eb="61">
      <t>ワ</t>
    </rPh>
    <rPh sb="62" eb="63">
      <t>クニ</t>
    </rPh>
    <rPh sb="63" eb="65">
      <t>ジシン</t>
    </rPh>
    <rPh sb="66" eb="68">
      <t>ボウエイ</t>
    </rPh>
    <rPh sb="68" eb="70">
      <t>タイセイ</t>
    </rPh>
    <rPh sb="71" eb="73">
      <t>キョウカ</t>
    </rPh>
    <phoneticPr fontId="6"/>
  </si>
  <si>
    <t>有</t>
  </si>
  <si>
    <t>公共調達の改革</t>
    <rPh sb="0" eb="2">
      <t>コウキョウ</t>
    </rPh>
    <rPh sb="2" eb="4">
      <t>チョウタツ</t>
    </rPh>
    <rPh sb="5" eb="7">
      <t>カイカク</t>
    </rPh>
    <phoneticPr fontId="6"/>
  </si>
  <si>
    <t>‐</t>
  </si>
  <si>
    <t>－</t>
    <phoneticPr fontId="6"/>
  </si>
  <si>
    <t>　設定した活動指標に見合った活動実績としている。</t>
    <phoneticPr fontId="6"/>
  </si>
  <si>
    <t>　効果的な部隊訓練の実施に活かされている。</t>
    <phoneticPr fontId="6"/>
  </si>
  <si>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6"/>
  </si>
  <si>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6"/>
  </si>
  <si>
    <t>国庫債務負担行為等</t>
  </si>
  <si>
    <t>-</t>
    <phoneticPr fontId="6"/>
  </si>
  <si>
    <t>誘導武器装備品の購入</t>
    <rPh sb="0" eb="2">
      <t>ユウドウ</t>
    </rPh>
    <rPh sb="2" eb="4">
      <t>ブキ</t>
    </rPh>
    <rPh sb="4" eb="7">
      <t>ソウビヒン</t>
    </rPh>
    <rPh sb="8" eb="10">
      <t>コウニュウ</t>
    </rPh>
    <phoneticPr fontId="6"/>
  </si>
  <si>
    <t>A.三菱電機（株）</t>
    <rPh sb="2" eb="4">
      <t>ミツビシ</t>
    </rPh>
    <rPh sb="4" eb="6">
      <t>デンキ</t>
    </rPh>
    <rPh sb="7" eb="8">
      <t>カブ</t>
    </rPh>
    <phoneticPr fontId="6"/>
  </si>
  <si>
    <t>03式中距離地対空誘導弾（改善型）</t>
    <rPh sb="2" eb="3">
      <t>シキ</t>
    </rPh>
    <rPh sb="3" eb="6">
      <t>チュウキョリ</t>
    </rPh>
    <rPh sb="6" eb="9">
      <t>チタイクウ</t>
    </rPh>
    <rPh sb="9" eb="11">
      <t>ユウドウ</t>
    </rPh>
    <rPh sb="11" eb="12">
      <t>ダン</t>
    </rPh>
    <rPh sb="13" eb="15">
      <t>カイゼン</t>
    </rPh>
    <rPh sb="15" eb="16">
      <t>カタ</t>
    </rPh>
    <phoneticPr fontId="6"/>
  </si>
  <si>
    <t>03式中距離地対空誘導弾（改善型）（初度費）</t>
    <rPh sb="2" eb="3">
      <t>シキ</t>
    </rPh>
    <rPh sb="3" eb="6">
      <t>チュウキョリ</t>
    </rPh>
    <rPh sb="6" eb="9">
      <t>チタイクウ</t>
    </rPh>
    <rPh sb="9" eb="11">
      <t>ユウドウ</t>
    </rPh>
    <rPh sb="11" eb="12">
      <t>ダン</t>
    </rPh>
    <rPh sb="13" eb="15">
      <t>カイゼン</t>
    </rPh>
    <rPh sb="15" eb="16">
      <t>カタ</t>
    </rPh>
    <rPh sb="18" eb="20">
      <t>ショド</t>
    </rPh>
    <rPh sb="20" eb="21">
      <t>ヒ</t>
    </rPh>
    <phoneticPr fontId="6"/>
  </si>
  <si>
    <t>03式中距離地対空誘導弾（改善型）初度部品</t>
    <rPh sb="2" eb="3">
      <t>シキ</t>
    </rPh>
    <rPh sb="3" eb="6">
      <t>チュウキョリ</t>
    </rPh>
    <rPh sb="6" eb="9">
      <t>チタイクウ</t>
    </rPh>
    <rPh sb="9" eb="11">
      <t>ユウドウ</t>
    </rPh>
    <rPh sb="11" eb="12">
      <t>ダン</t>
    </rPh>
    <rPh sb="13" eb="15">
      <t>カイゼン</t>
    </rPh>
    <rPh sb="15" eb="16">
      <t>カタ</t>
    </rPh>
    <rPh sb="17" eb="19">
      <t>ショド</t>
    </rPh>
    <rPh sb="19" eb="21">
      <t>ブヒン</t>
    </rPh>
    <phoneticPr fontId="6"/>
  </si>
  <si>
    <t>03式中距離地対空誘導弾（改善型）重装輪車両（信号処理部用）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5">
      <t>シンゴウ</t>
    </rPh>
    <rPh sb="25" eb="27">
      <t>ショリ</t>
    </rPh>
    <rPh sb="27" eb="28">
      <t>ブ</t>
    </rPh>
    <rPh sb="28" eb="29">
      <t>ヨウ</t>
    </rPh>
    <phoneticPr fontId="6"/>
  </si>
  <si>
    <t>03式中距離地対空誘導弾（改善型）重装輪車両（空中線部用）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6">
      <t>クウチュウセン</t>
    </rPh>
    <rPh sb="26" eb="27">
      <t>ブ</t>
    </rPh>
    <rPh sb="27" eb="28">
      <t>ヨウ</t>
    </rPh>
    <phoneticPr fontId="6"/>
  </si>
  <si>
    <t>03式中距離地対空誘導弾（改善型）広帯域多目的無線機</t>
    <rPh sb="2" eb="3">
      <t>シキ</t>
    </rPh>
    <rPh sb="3" eb="6">
      <t>チュウキョリ</t>
    </rPh>
    <rPh sb="6" eb="9">
      <t>チタイクウ</t>
    </rPh>
    <rPh sb="9" eb="11">
      <t>ユウドウ</t>
    </rPh>
    <rPh sb="11" eb="12">
      <t>ダン</t>
    </rPh>
    <rPh sb="13" eb="15">
      <t>カイゼン</t>
    </rPh>
    <rPh sb="15" eb="16">
      <t>カタ</t>
    </rPh>
    <rPh sb="17" eb="20">
      <t>コウタイイキ</t>
    </rPh>
    <rPh sb="20" eb="23">
      <t>タモクテキ</t>
    </rPh>
    <rPh sb="23" eb="26">
      <t>ムセンキ</t>
    </rPh>
    <phoneticPr fontId="6"/>
  </si>
  <si>
    <t>03式中距離地対空誘導弾（改善型）高機動車</t>
    <rPh sb="2" eb="3">
      <t>シキ</t>
    </rPh>
    <rPh sb="3" eb="6">
      <t>チュウキョリ</t>
    </rPh>
    <rPh sb="6" eb="9">
      <t>チタイクウ</t>
    </rPh>
    <rPh sb="9" eb="11">
      <t>ユウドウ</t>
    </rPh>
    <rPh sb="11" eb="12">
      <t>ダン</t>
    </rPh>
    <rPh sb="13" eb="15">
      <t>カイゼン</t>
    </rPh>
    <rPh sb="15" eb="16">
      <t>カタ</t>
    </rPh>
    <rPh sb="17" eb="20">
      <t>コウキドウ</t>
    </rPh>
    <rPh sb="20" eb="21">
      <t>シャ</t>
    </rPh>
    <phoneticPr fontId="6"/>
  </si>
  <si>
    <t>03式中距離地対空誘導弾（改善型）送受信部</t>
    <rPh sb="2" eb="3">
      <t>シキ</t>
    </rPh>
    <rPh sb="3" eb="6">
      <t>チュウキョリ</t>
    </rPh>
    <rPh sb="6" eb="9">
      <t>チタイクウ</t>
    </rPh>
    <rPh sb="9" eb="11">
      <t>ユウドウ</t>
    </rPh>
    <rPh sb="11" eb="12">
      <t>ダン</t>
    </rPh>
    <rPh sb="13" eb="15">
      <t>カイゼン</t>
    </rPh>
    <rPh sb="15" eb="16">
      <t>カタ</t>
    </rPh>
    <rPh sb="17" eb="20">
      <t>ソウジュシン</t>
    </rPh>
    <rPh sb="20" eb="21">
      <t>ブ</t>
    </rPh>
    <phoneticPr fontId="6"/>
  </si>
  <si>
    <t>富士通株式会社</t>
    <rPh sb="0" eb="3">
      <t>フジツウ</t>
    </rPh>
    <rPh sb="3" eb="5">
      <t>カブシキ</t>
    </rPh>
    <rPh sb="5" eb="7">
      <t>カイシャ</t>
    </rPh>
    <phoneticPr fontId="6"/>
  </si>
  <si>
    <t>三菱電機株式会社</t>
    <rPh sb="0" eb="2">
      <t>ミツビシ</t>
    </rPh>
    <rPh sb="2" eb="4">
      <t>デンキ</t>
    </rPh>
    <rPh sb="4" eb="6">
      <t>カブシキ</t>
    </rPh>
    <rPh sb="6" eb="8">
      <t>カイシャ</t>
    </rPh>
    <phoneticPr fontId="6"/>
  </si>
  <si>
    <t>三菱重工業株式会社</t>
    <rPh sb="0" eb="2">
      <t>ミツビシ</t>
    </rPh>
    <rPh sb="2" eb="5">
      <t>ジュウコウギョウ</t>
    </rPh>
    <rPh sb="5" eb="7">
      <t>カブシキ</t>
    </rPh>
    <rPh sb="7" eb="9">
      <t>カイシャ</t>
    </rPh>
    <phoneticPr fontId="6"/>
  </si>
  <si>
    <t>日本電気株式会社</t>
    <rPh sb="0" eb="2">
      <t>ニホン</t>
    </rPh>
    <rPh sb="2" eb="4">
      <t>デンキ</t>
    </rPh>
    <rPh sb="4" eb="6">
      <t>カブシキ</t>
    </rPh>
    <rPh sb="6" eb="8">
      <t>カイシャ</t>
    </rPh>
    <phoneticPr fontId="6"/>
  </si>
  <si>
    <t>トヨタ自動車株式会社</t>
    <rPh sb="3" eb="6">
      <t>ジドウシャ</t>
    </rPh>
    <rPh sb="6" eb="8">
      <t>カブシキ</t>
    </rPh>
    <rPh sb="8" eb="10">
      <t>カイシャ</t>
    </rPh>
    <phoneticPr fontId="6"/>
  </si>
  <si>
    <t>03式中距離地対空誘導弾（改善型）制御変復調部</t>
    <rPh sb="2" eb="3">
      <t>シキ</t>
    </rPh>
    <rPh sb="3" eb="6">
      <t>チュウキョリ</t>
    </rPh>
    <rPh sb="6" eb="9">
      <t>チタイクウ</t>
    </rPh>
    <rPh sb="9" eb="11">
      <t>ユウドウ</t>
    </rPh>
    <rPh sb="11" eb="12">
      <t>ダン</t>
    </rPh>
    <rPh sb="13" eb="15">
      <t>カイゼン</t>
    </rPh>
    <rPh sb="15" eb="16">
      <t>カタ</t>
    </rPh>
    <rPh sb="17" eb="19">
      <t>セイギョ</t>
    </rPh>
    <rPh sb="19" eb="20">
      <t>ヘン</t>
    </rPh>
    <rPh sb="20" eb="21">
      <t>フク</t>
    </rPh>
    <rPh sb="21" eb="22">
      <t>チョウ</t>
    </rPh>
    <rPh sb="22" eb="23">
      <t>ブ</t>
    </rPh>
    <phoneticPr fontId="6"/>
  </si>
  <si>
    <t>　Ｘ/Ｙ</t>
    <phoneticPr fontId="6"/>
  </si>
  <si>
    <t>契約品目数</t>
    <rPh sb="0" eb="2">
      <t>ケイヤク</t>
    </rPh>
    <rPh sb="2" eb="5">
      <t>ヒンモクスウ</t>
    </rPh>
    <phoneticPr fontId="6"/>
  </si>
  <si>
    <t>計画品目数</t>
    <rPh sb="0" eb="2">
      <t>ケイカク</t>
    </rPh>
    <rPh sb="2" eb="5">
      <t>ヒンモクスウ</t>
    </rPh>
    <phoneticPr fontId="6"/>
  </si>
  <si>
    <t>百万円/契約品目</t>
    <rPh sb="0" eb="3">
      <t>ヒャクマンエン</t>
    </rPh>
    <rPh sb="4" eb="6">
      <t>ケイヤク</t>
    </rPh>
    <rPh sb="6" eb="8">
      <t>ヒンモク</t>
    </rPh>
    <phoneticPr fontId="6"/>
  </si>
  <si>
    <t>中距離地対空誘導弾を計画どおり部隊に配備したことで、対空戦闘への対応力が向上された部隊数。</t>
    <rPh sb="0" eb="3">
      <t>チュウキョリ</t>
    </rPh>
    <rPh sb="3" eb="6">
      <t>チタイクウ</t>
    </rPh>
    <rPh sb="6" eb="8">
      <t>ユウドウ</t>
    </rPh>
    <rPh sb="8" eb="9">
      <t>ダン</t>
    </rPh>
    <rPh sb="10" eb="12">
      <t>ケイカク</t>
    </rPh>
    <rPh sb="15" eb="17">
      <t>ブタイ</t>
    </rPh>
    <rPh sb="18" eb="20">
      <t>ハイビ</t>
    </rPh>
    <rPh sb="26" eb="28">
      <t>タイクウ</t>
    </rPh>
    <rPh sb="28" eb="30">
      <t>セントウ</t>
    </rPh>
    <rPh sb="32" eb="35">
      <t>タイオウリョク</t>
    </rPh>
    <rPh sb="36" eb="38">
      <t>コウジョウ</t>
    </rPh>
    <rPh sb="41" eb="43">
      <t>ブタイ</t>
    </rPh>
    <rPh sb="43" eb="44">
      <t>スウ</t>
    </rPh>
    <phoneticPr fontId="6"/>
  </si>
  <si>
    <t>中距離地対空誘導弾の契約品目</t>
    <rPh sb="0" eb="3">
      <t>チュウキョリ</t>
    </rPh>
    <rPh sb="3" eb="6">
      <t>チタイクウ</t>
    </rPh>
    <rPh sb="6" eb="8">
      <t>ユウドウ</t>
    </rPh>
    <rPh sb="8" eb="9">
      <t>ダン</t>
    </rPh>
    <rPh sb="10" eb="12">
      <t>ケイヤク</t>
    </rPh>
    <rPh sb="12" eb="14">
      <t>ヒンモク</t>
    </rPh>
    <phoneticPr fontId="6"/>
  </si>
  <si>
    <t>計画どおり中距離地対空誘導弾を調達し、所要の部隊に配備することにより、我が国の平和と国民生活の安全・安心を確保する。</t>
    <rPh sb="0" eb="2">
      <t>ケイカク</t>
    </rPh>
    <rPh sb="5" eb="8">
      <t>チュウキョリ</t>
    </rPh>
    <rPh sb="8" eb="11">
      <t>チタイクウ</t>
    </rPh>
    <rPh sb="11" eb="13">
      <t>ユウドウ</t>
    </rPh>
    <rPh sb="13" eb="14">
      <t>ダン</t>
    </rPh>
    <rPh sb="15" eb="17">
      <t>チョウタツ</t>
    </rPh>
    <rPh sb="19" eb="21">
      <t>ショヨウ</t>
    </rPh>
    <rPh sb="22" eb="24">
      <t>ブタイ</t>
    </rPh>
    <rPh sb="25" eb="27">
      <t>ハイビ</t>
    </rPh>
    <rPh sb="35" eb="36">
      <t>ワ</t>
    </rPh>
    <rPh sb="37" eb="38">
      <t>クニ</t>
    </rPh>
    <rPh sb="39" eb="41">
      <t>ヘイワ</t>
    </rPh>
    <rPh sb="42" eb="44">
      <t>コクミン</t>
    </rPh>
    <rPh sb="44" eb="46">
      <t>セイカツ</t>
    </rPh>
    <rPh sb="47" eb="49">
      <t>アンゼン</t>
    </rPh>
    <rPh sb="50" eb="52">
      <t>アンシン</t>
    </rPh>
    <rPh sb="53" eb="55">
      <t>カクホ</t>
    </rPh>
    <phoneticPr fontId="6"/>
  </si>
  <si>
    <t>三菱電機株式会社</t>
    <rPh sb="0" eb="2">
      <t>ミツビシ</t>
    </rPh>
    <rPh sb="2" eb="4">
      <t>デンキ</t>
    </rPh>
    <rPh sb="4" eb="6">
      <t>カブシキ</t>
    </rPh>
    <rPh sb="6" eb="8">
      <t>カイシャ</t>
    </rPh>
    <phoneticPr fontId="6"/>
  </si>
  <si>
    <t>０３式中距離地対空誘導弾（改善型）</t>
    <rPh sb="2" eb="3">
      <t>シキ</t>
    </rPh>
    <rPh sb="3" eb="6">
      <t>チュウキョリ</t>
    </rPh>
    <rPh sb="6" eb="9">
      <t>チタイクウ</t>
    </rPh>
    <rPh sb="9" eb="11">
      <t>ユウドウ</t>
    </rPh>
    <rPh sb="11" eb="12">
      <t>ダン</t>
    </rPh>
    <rPh sb="13" eb="15">
      <t>カイゼン</t>
    </rPh>
    <rPh sb="15" eb="16">
      <t>ガタ</t>
    </rPh>
    <phoneticPr fontId="6"/>
  </si>
  <si>
    <t>０３式中距離地対空誘導弾（改善型）初度部品</t>
    <rPh sb="2" eb="12">
      <t>シキ</t>
    </rPh>
    <rPh sb="13" eb="15">
      <t>カイゼン</t>
    </rPh>
    <rPh sb="15" eb="16">
      <t>ガタ</t>
    </rPh>
    <rPh sb="17" eb="19">
      <t>ショド</t>
    </rPh>
    <rPh sb="19" eb="21">
      <t>ブヒン</t>
    </rPh>
    <phoneticPr fontId="6"/>
  </si>
  <si>
    <t>０３式中距離地対空誘導弾（改善型）重装輪車両（空中線部用）</t>
    <rPh sb="2" eb="11">
      <t>シキチュウキョリチタイクウユウドウ</t>
    </rPh>
    <rPh sb="11" eb="12">
      <t>ダン</t>
    </rPh>
    <rPh sb="13" eb="16">
      <t>カイゼンガタ</t>
    </rPh>
    <rPh sb="17" eb="18">
      <t>ジュウ</t>
    </rPh>
    <rPh sb="18" eb="20">
      <t>ソウリン</t>
    </rPh>
    <rPh sb="20" eb="22">
      <t>シャリョウ</t>
    </rPh>
    <rPh sb="23" eb="26">
      <t>クウチュウセン</t>
    </rPh>
    <rPh sb="26" eb="27">
      <t>ブ</t>
    </rPh>
    <rPh sb="27" eb="28">
      <t>ヨウ</t>
    </rPh>
    <phoneticPr fontId="6"/>
  </si>
  <si>
    <t>０３式中距離地対空誘導弾（改善型）重装輪車両（信号処理部用）</t>
    <rPh sb="2" eb="3">
      <t>シキ</t>
    </rPh>
    <rPh sb="3" eb="6">
      <t>チュウキョリ</t>
    </rPh>
    <rPh sb="6" eb="9">
      <t>チタイクウ</t>
    </rPh>
    <rPh sb="9" eb="11">
      <t>ユウドウ</t>
    </rPh>
    <rPh sb="11" eb="12">
      <t>ダン</t>
    </rPh>
    <rPh sb="13" eb="16">
      <t>カイゼンガタ</t>
    </rPh>
    <rPh sb="17" eb="18">
      <t>ジュウ</t>
    </rPh>
    <rPh sb="18" eb="20">
      <t>ソウリン</t>
    </rPh>
    <rPh sb="20" eb="22">
      <t>シャリョウ</t>
    </rPh>
    <rPh sb="23" eb="25">
      <t>シンゴウ</t>
    </rPh>
    <rPh sb="25" eb="27">
      <t>ショリ</t>
    </rPh>
    <rPh sb="27" eb="28">
      <t>ブ</t>
    </rPh>
    <rPh sb="28" eb="29">
      <t>ヨウ</t>
    </rPh>
    <phoneticPr fontId="6"/>
  </si>
  <si>
    <t>０３式中距離地対空誘導弾（改善型）高機動車</t>
    <rPh sb="2" eb="12">
      <t>シキ</t>
    </rPh>
    <rPh sb="13" eb="16">
      <t>カイゼンガタ</t>
    </rPh>
    <rPh sb="17" eb="20">
      <t>コウキドウ</t>
    </rPh>
    <rPh sb="20" eb="21">
      <t>シャ</t>
    </rPh>
    <phoneticPr fontId="6"/>
  </si>
  <si>
    <t>０３式中距離地対空誘導弾（改善型）７ｔトラック</t>
    <rPh sb="2" eb="3">
      <t>シキ</t>
    </rPh>
    <rPh sb="3" eb="6">
      <t>チュウキョリ</t>
    </rPh>
    <rPh sb="6" eb="9">
      <t>チタイクウ</t>
    </rPh>
    <rPh sb="9" eb="11">
      <t>ユウドウ</t>
    </rPh>
    <rPh sb="11" eb="12">
      <t>ダン</t>
    </rPh>
    <rPh sb="13" eb="16">
      <t>カイゼンガタ</t>
    </rPh>
    <phoneticPr fontId="6"/>
  </si>
  <si>
    <t>０３式中距離地対空誘導弾（改善型）３　１／２ｔトラック</t>
    <rPh sb="2" eb="3">
      <t>シキ</t>
    </rPh>
    <rPh sb="3" eb="6">
      <t>チュウキョリ</t>
    </rPh>
    <rPh sb="6" eb="9">
      <t>チタイクウ</t>
    </rPh>
    <rPh sb="9" eb="11">
      <t>ユウドウ</t>
    </rPh>
    <rPh sb="11" eb="12">
      <t>ダン</t>
    </rPh>
    <rPh sb="13" eb="15">
      <t>カイゼン</t>
    </rPh>
    <rPh sb="15" eb="16">
      <t>カタ</t>
    </rPh>
    <phoneticPr fontId="6"/>
  </si>
  <si>
    <t>０３式中距離地対空誘導弾（改善型）偽装網Ⅲ型（改）３号</t>
    <rPh sb="2" eb="12">
      <t>シキ</t>
    </rPh>
    <rPh sb="13" eb="16">
      <t>カイゼンガタ</t>
    </rPh>
    <rPh sb="17" eb="19">
      <t>ギソウ</t>
    </rPh>
    <rPh sb="19" eb="20">
      <t>モウ</t>
    </rPh>
    <rPh sb="21" eb="22">
      <t>カタ</t>
    </rPh>
    <rPh sb="23" eb="24">
      <t>カイ</t>
    </rPh>
    <rPh sb="26" eb="27">
      <t>ゴウ</t>
    </rPh>
    <phoneticPr fontId="6"/>
  </si>
  <si>
    <t>三菱重工業株式会社</t>
    <rPh sb="0" eb="2">
      <t>ミツビシ</t>
    </rPh>
    <rPh sb="2" eb="5">
      <t>ジュウコウギョウ</t>
    </rPh>
    <rPh sb="5" eb="7">
      <t>カブシキ</t>
    </rPh>
    <rPh sb="7" eb="9">
      <t>カイシャ</t>
    </rPh>
    <phoneticPr fontId="6"/>
  </si>
  <si>
    <t>トヨタ自動車株式会社</t>
    <rPh sb="3" eb="6">
      <t>ジドウシャ</t>
    </rPh>
    <rPh sb="6" eb="8">
      <t>カブシキ</t>
    </rPh>
    <rPh sb="8" eb="10">
      <t>カイシャ</t>
    </rPh>
    <phoneticPr fontId="6"/>
  </si>
  <si>
    <t>いすゞ自動車株式会社</t>
    <rPh sb="3" eb="6">
      <t>ジドウシャ</t>
    </rPh>
    <rPh sb="6" eb="8">
      <t>カブシキ</t>
    </rPh>
    <rPh sb="8" eb="10">
      <t>カイシャ</t>
    </rPh>
    <phoneticPr fontId="6"/>
  </si>
  <si>
    <t>三菱ふそうトラック・バス株式会社</t>
    <rPh sb="0" eb="2">
      <t>ミツビシ</t>
    </rPh>
    <rPh sb="12" eb="14">
      <t>カブシキ</t>
    </rPh>
    <rPh sb="14" eb="16">
      <t>カイシャ</t>
    </rPh>
    <phoneticPr fontId="6"/>
  </si>
  <si>
    <t>東レ株式会社</t>
    <rPh sb="0" eb="1">
      <t>トウ</t>
    </rPh>
    <rPh sb="2" eb="4">
      <t>カブシキ</t>
    </rPh>
    <rPh sb="4" eb="6">
      <t>カイシャ</t>
    </rPh>
    <phoneticPr fontId="6"/>
  </si>
  <si>
    <t>-</t>
    <phoneticPr fontId="6"/>
  </si>
  <si>
    <t>事業監理官　海老根　巧</t>
    <rPh sb="0" eb="2">
      <t>ジギョウ</t>
    </rPh>
    <rPh sb="2" eb="4">
      <t>カンリ</t>
    </rPh>
    <rPh sb="4" eb="5">
      <t>カン</t>
    </rPh>
    <rPh sb="6" eb="9">
      <t>エビネ</t>
    </rPh>
    <rPh sb="10" eb="11">
      <t>タクミ</t>
    </rPh>
    <phoneticPr fontId="6"/>
  </si>
  <si>
    <t xml:space="preserve">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
</t>
    <phoneticPr fontId="6"/>
  </si>
  <si>
    <t>　整備計画に基づいた調達であり、整備目標に見合っている。</t>
    <rPh sb="16" eb="18">
      <t>セイビ</t>
    </rPh>
    <rPh sb="18" eb="20">
      <t>モクヒョウ</t>
    </rPh>
    <rPh sb="21" eb="23">
      <t>ミア</t>
    </rPh>
    <phoneticPr fontId="6"/>
  </si>
  <si>
    <t>-</t>
    <phoneticPr fontId="6"/>
  </si>
  <si>
    <t>Ⅰ－１　我が国自身の防衛体制の強化（領域横断作戦に必要な能力の強化における優先事項）</t>
  </si>
  <si>
    <t>Ⅰ－１－（２）　従来の領域における能力の強化</t>
  </si>
  <si>
    <t>総合ミサイル防衛能力の強化（中距離地対空誘導弾の整備（５個中隊））</t>
    <rPh sb="0" eb="2">
      <t>ソウゴウ</t>
    </rPh>
    <rPh sb="6" eb="8">
      <t>ボウエイ</t>
    </rPh>
    <rPh sb="8" eb="10">
      <t>ノウリョク</t>
    </rPh>
    <rPh sb="11" eb="13">
      <t>キョウカ</t>
    </rPh>
    <rPh sb="14" eb="17">
      <t>チュウキョリ</t>
    </rPh>
    <rPh sb="17" eb="20">
      <t>チタイクウ</t>
    </rPh>
    <rPh sb="20" eb="22">
      <t>ユウドウ</t>
    </rPh>
    <rPh sb="22" eb="23">
      <t>ダン</t>
    </rPh>
    <rPh sb="24" eb="26">
      <t>セイビ</t>
    </rPh>
    <rPh sb="28" eb="29">
      <t>コ</t>
    </rPh>
    <rPh sb="29" eb="31">
      <t>チュウタイ</t>
    </rPh>
    <phoneticPr fontId="6"/>
  </si>
  <si>
    <t>-</t>
    <phoneticPr fontId="6"/>
  </si>
  <si>
    <t>中隊数</t>
    <rPh sb="0" eb="2">
      <t>チュウタイ</t>
    </rPh>
    <rPh sb="2" eb="3">
      <t>スウ</t>
    </rPh>
    <phoneticPr fontId="6"/>
  </si>
  <si>
    <t>個中隊</t>
    <rPh sb="0" eb="1">
      <t>コ</t>
    </rPh>
    <rPh sb="1" eb="3">
      <t>チュウタイ</t>
    </rPh>
    <phoneticPr fontId="6"/>
  </si>
  <si>
    <t>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t>
    <phoneticPr fontId="6"/>
  </si>
  <si>
    <t>各年度の単位当たりコストは、当該年度執行に加え、前年度前倒し執行分を含む。</t>
    <rPh sb="0" eb="3">
      <t>カクネンド</t>
    </rPh>
    <rPh sb="4" eb="6">
      <t>タンイ</t>
    </rPh>
    <rPh sb="6" eb="7">
      <t>ア</t>
    </rPh>
    <rPh sb="14" eb="16">
      <t>トウガイ</t>
    </rPh>
    <rPh sb="16" eb="18">
      <t>ネンド</t>
    </rPh>
    <rPh sb="18" eb="20">
      <t>シッコウ</t>
    </rPh>
    <rPh sb="21" eb="22">
      <t>クワ</t>
    </rPh>
    <rPh sb="24" eb="27">
      <t>ゼンネンド</t>
    </rPh>
    <rPh sb="27" eb="29">
      <t>マエダオ</t>
    </rPh>
    <rPh sb="30" eb="32">
      <t>シッコウ</t>
    </rPh>
    <rPh sb="32" eb="33">
      <t>ブン</t>
    </rPh>
    <rPh sb="34" eb="35">
      <t>フク</t>
    </rPh>
    <phoneticPr fontId="6"/>
  </si>
  <si>
    <t>-</t>
    <phoneticPr fontId="6"/>
  </si>
  <si>
    <t>-</t>
    <phoneticPr fontId="6"/>
  </si>
  <si>
    <t>単位当たりコスト
＝C1契約執行額(※)（Ｘ）/契約品目（射撃単位）数（Ｙ）
（※量産初号機契約の執行額）</t>
    <rPh sb="0" eb="2">
      <t>タンイ</t>
    </rPh>
    <rPh sb="2" eb="3">
      <t>ア</t>
    </rPh>
    <rPh sb="12" eb="14">
      <t>ケイヤク</t>
    </rPh>
    <rPh sb="14" eb="16">
      <t>シッコウ</t>
    </rPh>
    <rPh sb="16" eb="17">
      <t>ガク</t>
    </rPh>
    <rPh sb="24" eb="26">
      <t>ケイヤク</t>
    </rPh>
    <rPh sb="26" eb="28">
      <t>ヒンモク</t>
    </rPh>
    <rPh sb="29" eb="31">
      <t>シャゲキ</t>
    </rPh>
    <rPh sb="31" eb="33">
      <t>タンイ</t>
    </rPh>
    <rPh sb="34" eb="35">
      <t>スウ</t>
    </rPh>
    <rPh sb="41" eb="43">
      <t>リョウサン</t>
    </rPh>
    <rPh sb="43" eb="46">
      <t>ショゴウキ</t>
    </rPh>
    <rPh sb="46" eb="48">
      <t>ケイヤク</t>
    </rPh>
    <rPh sb="49" eb="51">
      <t>シッコウ</t>
    </rPh>
    <rPh sb="51" eb="52">
      <t>ガク</t>
    </rPh>
    <phoneticPr fontId="6"/>
  </si>
  <si>
    <t>16,076/1</t>
    <phoneticPr fontId="6"/>
  </si>
  <si>
    <t>当該調達は武器等製造法及び火薬類取締法による被許可者が一者に限られる調達であるため、随意契約（公募）によらざるを得ない場合として契約とした。</t>
    <phoneticPr fontId="6"/>
  </si>
  <si>
    <t>武器購入費</t>
    <phoneticPr fontId="6"/>
  </si>
  <si>
    <t>誘導武器装備品の購入</t>
    <phoneticPr fontId="6"/>
  </si>
  <si>
    <t>多種多様な攻撃に対応するため、ミサイル対処能力及びネットワーク交戦能力が向上した０３式中距離地対空誘導弾（改善型）を導入し、即応態勢及び抑止力を強化するものである。</t>
    <rPh sb="0" eb="4">
      <t>タシュタヨウ</t>
    </rPh>
    <rPh sb="5" eb="7">
      <t>コウゲキ</t>
    </rPh>
    <rPh sb="8" eb="10">
      <t>タイオウ</t>
    </rPh>
    <rPh sb="19" eb="21">
      <t>タイショ</t>
    </rPh>
    <rPh sb="21" eb="23">
      <t>ノウリョク</t>
    </rPh>
    <rPh sb="23" eb="24">
      <t>オヨ</t>
    </rPh>
    <rPh sb="31" eb="33">
      <t>コウセン</t>
    </rPh>
    <rPh sb="33" eb="35">
      <t>ノウリョク</t>
    </rPh>
    <rPh sb="36" eb="38">
      <t>コウジョウ</t>
    </rPh>
    <rPh sb="42" eb="43">
      <t>シキ</t>
    </rPh>
    <rPh sb="43" eb="46">
      <t>チュウキョリ</t>
    </rPh>
    <rPh sb="46" eb="49">
      <t>チタイクウ</t>
    </rPh>
    <rPh sb="49" eb="51">
      <t>ユウドウ</t>
    </rPh>
    <rPh sb="51" eb="52">
      <t>ダン</t>
    </rPh>
    <rPh sb="53" eb="56">
      <t>カイゼンガタ</t>
    </rPh>
    <rPh sb="58" eb="60">
      <t>ドウニュウ</t>
    </rPh>
    <rPh sb="62" eb="64">
      <t>ソクオウ</t>
    </rPh>
    <rPh sb="64" eb="66">
      <t>タイセイ</t>
    </rPh>
    <rPh sb="66" eb="67">
      <t>オヨ</t>
    </rPh>
    <rPh sb="68" eb="71">
      <t>ヨクシリョク</t>
    </rPh>
    <rPh sb="72" eb="74">
      <t>キョウカ</t>
    </rPh>
    <phoneticPr fontId="6"/>
  </si>
  <si>
    <t>平成２９・３０・３１・令和２年度陸上自衛隊業務計画</t>
    <rPh sb="0" eb="2">
      <t>ヘイセイ</t>
    </rPh>
    <rPh sb="11" eb="13">
      <t>レイワ</t>
    </rPh>
    <rPh sb="14" eb="16">
      <t>ネンド</t>
    </rPh>
    <rPh sb="16" eb="18">
      <t>リクジョウ</t>
    </rPh>
    <rPh sb="18" eb="21">
      <t>ジエイタイ</t>
    </rPh>
    <rPh sb="21" eb="23">
      <t>ギョウム</t>
    </rPh>
    <rPh sb="23" eb="25">
      <t>ケイカク</t>
    </rPh>
    <phoneticPr fontId="6"/>
  </si>
  <si>
    <t>国庫債務負担行為等</t>
    <phoneticPr fontId="6"/>
  </si>
  <si>
    <t>-</t>
    <phoneticPr fontId="6"/>
  </si>
  <si>
    <t>０３式中距離地対空誘導弾（改善型）偽装網Ⅲ型（改）（発射装置/運搬装てん装置用）</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8">
      <t>ハッシャ</t>
    </rPh>
    <rPh sb="28" eb="30">
      <t>ソウチ</t>
    </rPh>
    <rPh sb="31" eb="33">
      <t>ウンパン</t>
    </rPh>
    <rPh sb="33" eb="34">
      <t>ソウ</t>
    </rPh>
    <rPh sb="36" eb="38">
      <t>ソウチ</t>
    </rPh>
    <rPh sb="38" eb="39">
      <t>ヨウ</t>
    </rPh>
    <phoneticPr fontId="6"/>
  </si>
  <si>
    <t>０３式中距離地対空誘導弾（改善型）偽装網Ⅲ型（改）４号</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7">
      <t>ゴウ</t>
    </rPh>
    <phoneticPr fontId="6"/>
  </si>
  <si>
    <t>-</t>
    <phoneticPr fontId="6"/>
  </si>
  <si>
    <t>海空領域における能力の強化（中距離地対空誘導弾の部隊整備(５個中隊)）</t>
    <rPh sb="0" eb="1">
      <t>ウミ</t>
    </rPh>
    <rPh sb="1" eb="2">
      <t>ソラ</t>
    </rPh>
    <rPh sb="2" eb="4">
      <t>リョウイキ</t>
    </rPh>
    <rPh sb="8" eb="10">
      <t>ノウリョク</t>
    </rPh>
    <rPh sb="11" eb="13">
      <t>キョウカ</t>
    </rPh>
    <rPh sb="14" eb="17">
      <t>チュウキョリ</t>
    </rPh>
    <rPh sb="17" eb="20">
      <t>チタイクウ</t>
    </rPh>
    <rPh sb="20" eb="22">
      <t>ユウドウ</t>
    </rPh>
    <rPh sb="22" eb="23">
      <t>ダン</t>
    </rPh>
    <rPh sb="24" eb="26">
      <t>ブタイ</t>
    </rPh>
    <rPh sb="26" eb="28">
      <t>セイビ</t>
    </rPh>
    <rPh sb="30" eb="31">
      <t>コ</t>
    </rPh>
    <rPh sb="31" eb="33">
      <t>チュウタイ</t>
    </rPh>
    <phoneticPr fontId="6"/>
  </si>
  <si>
    <t>-</t>
    <phoneticPr fontId="6"/>
  </si>
  <si>
    <t>　当該事業は、部隊の戦力発揮に不可欠なものである。</t>
    <rPh sb="1" eb="3">
      <t>トウガイ</t>
    </rPh>
    <rPh sb="3" eb="5">
      <t>ジギョウ</t>
    </rPh>
    <rPh sb="7" eb="9">
      <t>ブタイ</t>
    </rPh>
    <rPh sb="10" eb="12">
      <t>センリョク</t>
    </rPh>
    <rPh sb="12" eb="14">
      <t>ハッキ</t>
    </rPh>
    <rPh sb="15" eb="18">
      <t>フカケツ</t>
    </rPh>
    <phoneticPr fontId="6"/>
  </si>
  <si>
    <t>　当該事業の性質上、防衛省が担うべきものである。</t>
    <rPh sb="1" eb="3">
      <t>トウガイ</t>
    </rPh>
    <rPh sb="3" eb="5">
      <t>ジギョウ</t>
    </rPh>
    <rPh sb="6" eb="9">
      <t>セイシツジョウ</t>
    </rPh>
    <rPh sb="10" eb="12">
      <t>ボウエイ</t>
    </rPh>
    <rPh sb="12" eb="13">
      <t>ショウ</t>
    </rPh>
    <rPh sb="14" eb="15">
      <t>ニナ</t>
    </rPh>
    <phoneticPr fontId="6"/>
  </si>
  <si>
    <t>　本装備の整備は、海空領域における必要な能力の強化において優先度が高い事業である。</t>
    <rPh sb="1" eb="2">
      <t>ホン</t>
    </rPh>
    <rPh sb="2" eb="4">
      <t>ソウビ</t>
    </rPh>
    <rPh sb="5" eb="7">
      <t>セイビ</t>
    </rPh>
    <rPh sb="9" eb="10">
      <t>カイ</t>
    </rPh>
    <rPh sb="10" eb="11">
      <t>クウ</t>
    </rPh>
    <rPh sb="11" eb="13">
      <t>リョウイキ</t>
    </rPh>
    <rPh sb="17" eb="19">
      <t>ヒツヨウ</t>
    </rPh>
    <rPh sb="20" eb="22">
      <t>ノウリョク</t>
    </rPh>
    <rPh sb="23" eb="25">
      <t>キョウカ</t>
    </rPh>
    <rPh sb="29" eb="32">
      <t>ユウセンド</t>
    </rPh>
    <rPh sb="33" eb="34">
      <t>タカ</t>
    </rPh>
    <rPh sb="35" eb="37">
      <t>ジギョウ</t>
    </rPh>
    <phoneticPr fontId="6"/>
  </si>
  <si>
    <t>　契約実績及び業者見積により確認している。</t>
    <rPh sb="1" eb="3">
      <t>ケイヤク</t>
    </rPh>
    <rPh sb="3" eb="5">
      <t>ジッセキ</t>
    </rPh>
    <rPh sb="5" eb="6">
      <t>オヨ</t>
    </rPh>
    <rPh sb="7" eb="9">
      <t>ギョウシャ</t>
    </rPh>
    <rPh sb="9" eb="11">
      <t>ミツモリ</t>
    </rPh>
    <rPh sb="14" eb="16">
      <t>カクニン</t>
    </rPh>
    <phoneticPr fontId="6"/>
  </si>
  <si>
    <t>　事業目的に即したものに限定している。</t>
    <rPh sb="1" eb="3">
      <t>ジギョウ</t>
    </rPh>
    <rPh sb="3" eb="5">
      <t>モクテキ</t>
    </rPh>
    <rPh sb="6" eb="7">
      <t>ソク</t>
    </rPh>
    <rPh sb="12" eb="14">
      <t>ゲンテイ</t>
    </rPh>
    <phoneticPr fontId="6"/>
  </si>
  <si>
    <t>　民生品・汎用品の活用、車両・通信機器等の官給品支給及び同等誘導弾システムのファミリー化によりコスト低減を図る。</t>
    <phoneticPr fontId="6"/>
  </si>
  <si>
    <t>-</t>
    <phoneticPr fontId="6"/>
  </si>
  <si>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6"/>
  </si>
  <si>
    <t>-</t>
    <phoneticPr fontId="6"/>
  </si>
  <si>
    <t>-</t>
  </si>
  <si>
    <t>億円（契約ベース）</t>
    <rPh sb="0" eb="2">
      <t>オクエン</t>
    </rPh>
    <rPh sb="3" eb="5">
      <t>ケイヤク</t>
    </rPh>
    <phoneticPr fontId="5"/>
  </si>
  <si>
    <t>-</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</si>
  <si>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</si>
  <si>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</si>
  <si>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</si>
  <si>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・公開プロセスの議論、有識者からのコメントを踏まえて、適切に対応されたい。</t>
    <phoneticPr fontId="6"/>
  </si>
  <si>
    <t>-</t>
    <phoneticPr fontId="6"/>
  </si>
  <si>
    <t>-</t>
    <phoneticPr fontId="6"/>
  </si>
  <si>
    <t>執行等改善</t>
  </si>
  <si>
    <t>無</t>
    <rPh sb="0" eb="1">
      <t>ナシ</t>
    </rPh>
    <phoneticPr fontId="6"/>
  </si>
  <si>
    <t>　契約に際しては、武器等製造法かつ、火薬類取扱法にそれぞれ規定する経済産業大臣の許可を有した者であることを必要な要件としている。
　本契約については、公募による公示を実施し、該当のあった者と契約を行った。
　なお、新規参入業者が存在しないことを確認する常続的公示を行っている。</t>
    <rPh sb="29" eb="31">
      <t>キテイ</t>
    </rPh>
    <rPh sb="33" eb="35">
      <t>ケイザイ</t>
    </rPh>
    <rPh sb="35" eb="37">
      <t>サンギョウ</t>
    </rPh>
    <rPh sb="37" eb="39">
      <t>ダイジン</t>
    </rPh>
    <rPh sb="40" eb="42">
      <t>キョカ</t>
    </rPh>
    <rPh sb="43" eb="44">
      <t>ユウ</t>
    </rPh>
    <rPh sb="46" eb="47">
      <t>シャ</t>
    </rPh>
    <rPh sb="53" eb="55">
      <t>ヒツヨウ</t>
    </rPh>
    <rPh sb="56" eb="58">
      <t>ヨウケン</t>
    </rPh>
    <phoneticPr fontId="6"/>
  </si>
  <si>
    <t>・調達段階、製造工程、ファミリー化などにおける効率化が本事業にどの程度反映されているか比較し、一層の改善に努めるべきである。とりわけ価格上昇の部分については精査が必要である。
・コスト低減の手法として、ファミリー化などの取組みについては理解できる。類似事業にもその取組みを拡大していくべき。
・コスト低減に関してもロジックモデルに盛り込み、目標として実施状況をモニタリングすることも必要ではないか。
・類似事業との合理化、効率化及びファミリー化の更なる推進には、企業の構造改革、吸収合併も含めた企業の再編や調達段階においても各自衛隊の垣根を超えた調達の検討が必要ではないか。</t>
    <phoneticPr fontId="6"/>
  </si>
  <si>
    <t>【調達段階、製造工程、ファミリー化などにおける効率化が本事業にどの程度反映されているか比較し、一層の改善に努めるべきである。とりわけ価格上昇の部分については精査が必要である。】
○中距離地対空誘導弾（改善型）（以下、中ＳＡＭ（改）という。）の調達段階では、複数の防衛装備品で共通して使用されるもので、整備補給上同一の仕様を維持する必要があるものについて官給を行い、本事業に対して社給と比べ価格の低減に努めている。製造工程では、特殊な技術をもって製造する構成品等を下請会社に委託することで既存技術や製造基盤が活用でき、一者で行う場合と比べ新規に技術や製造基盤を開発、構築する経費等が不要になることから、技術や価格の面で効率化に努めている。また、ファミリー化では、開発中の新艦対空誘導弾に対して、中ＳＡＭ（改）の試作成果や技術的知見を最大限活用することを念頭にその構成品を共通化していくこと等により、単独開発に比べ研究開発費などの低減等に努めていく。以上、引き続きこれら取り組みについては積極的に実施して、その成果を事業に反映していく。
　価格上昇部分の主な要因は、会社ＧＣＩＰ率等の上昇及び構成部品の製造中止に伴う直材費の増加等によるものであり、引き続き、価格上昇の部分に当たっては、予算を要求する段階から精査に努める。
【コスト低減の手法として、ファミリー化などの取組みについては理解できる。類似事業にもその取組みを拡大していくべき。】
○中期防衛力整備計画において、「装備品のファミリー化及び仕様の共通化・最適化」することを明記しており、今後とも他の誘導武器でもファミリー化を図ることを念頭に置いて、検討を推進する。なお、多様なプラットフォームからの運用を前提とした１２式地対艦誘導弾能力向上型の開発について、ファミリー化を図る検討を行っている。
【コスト低減に関してもロジックモデルに盛り込み、目標として実施状況をモニタリングすることも必要ではないか。】
○中距離地対空誘導弾の取得において、成果目標である初期アウトカムの中で、ファミリー化の取り組み等の成果によるコスト低減への影響を踏まえつつ、部隊配備の目標を達成するよう、ロジックモデルに盛り込むこととした。
【類似事業との合理化、効率化及びファミリー化の更なる推進には、企業の構造改革、吸収合併も含めた企業の再編や調達段階においても各自衛隊の垣根を超えた調達の検討が必要ではないか。】
○防衛産業の再編については、装備行政全体に関わる内容であるが、各会社の経営上の判断によるものであると認識する。防衛産業の再編は、国際競争力の強化や調達の効率化・安定化を図る観点から、効果的な取組の１つと認識しており、中期防においても、各企業に効率化を促していく中で、結果として企業の再編・統合も生じ得ることを明記しており、防衛省として、産業界ともよく連携しながら、防衛産業基盤の強化に向けた各種の施策を進めていくものと考える。また、各自衛隊の垣根を超えた調達においては、調達品目が各自衛隊において仕様が共通であることが必要であり、その仕様が共通である場合には、共同で調達は実施できるものと考えており、今後検討していく必要があるものと考えている。</t>
    <phoneticPr fontId="6"/>
  </si>
  <si>
    <t>歳出化経費の年割額の増</t>
    <phoneticPr fontId="6"/>
  </si>
  <si>
    <t>・公開プロセスの実施年：令和３年
・レビューシート番号・事業名：88　中距離地対空誘導弾の取得
・公開プロセスの結果：事業内容の一部改善
・取りまとめコメント
上記「外部有識者の所見」による。
・改善の方向性
上記「所見を踏まえた改善点／概算要求における反映状況」による。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</si>
</sst>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132521</xdr:colOff>
      <xdr:row>747</xdr:row>
      <xdr:rowOff>173936</xdr:rowOff>
    </xdr:from>
    <xdr:to>
      <xdr:col>34</xdr:col>
      <xdr:colOff>102290</xdr:colOff>
      <xdr:row>758</xdr:row>
      <xdr:rowOff>288235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06956" y="42920479"/>
          <a:ext cx="2553943" cy="403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48">
        <v>88</v>
      </c>
      <c r="AT2" s="948"/>
      <c r="AU2" s="948"/>
      <c r="AV2" s="98" t="str">
        <f>IF(AW2="","","-")</f>
        <v/>
      </c>
      <c r="AW2" s="913"/>
      <c r="AX2" s="913"/>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720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494</v>
      </c>
      <c r="H5" s="839"/>
      <c r="I5" s="839"/>
      <c r="J5" s="839"/>
      <c r="K5" s="839"/>
      <c r="L5" s="839"/>
      <c r="M5" s="840" t="s">
        <v>66</v>
      </c>
      <c r="N5" s="841"/>
      <c r="O5" s="841"/>
      <c r="P5" s="841"/>
      <c r="Q5" s="841"/>
      <c r="R5" s="842"/>
      <c r="S5" s="843" t="s">
        <v>70</v>
      </c>
      <c r="T5" s="839"/>
      <c r="U5" s="839"/>
      <c r="V5" s="839"/>
      <c r="W5" s="839"/>
      <c r="X5" s="844"/>
      <c r="Y5" s="700" t="s">
        <v>3</v>
      </c>
      <c r="Z5" s="578"/>
      <c r="AA5" s="578"/>
      <c r="AB5" s="578"/>
      <c r="AC5" s="578"/>
      <c r="AD5" s="579"/>
      <c r="AE5" s="701" t="s">
        <v>805</v>
      </c>
      <c r="AF5" s="701"/>
      <c r="AG5" s="701"/>
      <c r="AH5" s="701"/>
      <c r="AI5" s="701"/>
      <c r="AJ5" s="701"/>
      <c r="AK5" s="701"/>
      <c r="AL5" s="701"/>
      <c r="AM5" s="701"/>
      <c r="AN5" s="701"/>
      <c r="AO5" s="701"/>
      <c r="AP5" s="702"/>
      <c r="AQ5" s="703" t="s">
        <v>770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5" t="s">
        <v>390</v>
      </c>
      <c r="Z7" s="445"/>
      <c r="AA7" s="445"/>
      <c r="AB7" s="445"/>
      <c r="AC7" s="445"/>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256</v>
      </c>
      <c r="B8" s="501"/>
      <c r="C8" s="501"/>
      <c r="D8" s="501"/>
      <c r="E8" s="501"/>
      <c r="F8" s="502"/>
      <c r="G8" s="952" t="str">
        <f>入力規則等!A27</f>
        <v>-</v>
      </c>
      <c r="H8" s="722"/>
      <c r="I8" s="722"/>
      <c r="J8" s="722"/>
      <c r="K8" s="722"/>
      <c r="L8" s="722"/>
      <c r="M8" s="722"/>
      <c r="N8" s="722"/>
      <c r="O8" s="722"/>
      <c r="P8" s="722"/>
      <c r="Q8" s="722"/>
      <c r="R8" s="722"/>
      <c r="S8" s="722"/>
      <c r="T8" s="722"/>
      <c r="U8" s="722"/>
      <c r="V8" s="722"/>
      <c r="W8" s="722"/>
      <c r="X8" s="953"/>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789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2"/>
      <c r="H12" s="763"/>
      <c r="I12" s="763"/>
      <c r="J12" s="763"/>
      <c r="K12" s="763"/>
      <c r="L12" s="763"/>
      <c r="M12" s="763"/>
      <c r="N12" s="763"/>
      <c r="O12" s="763"/>
      <c r="P12" s="452" t="s">
        <v>391</v>
      </c>
      <c r="Q12" s="447"/>
      <c r="R12" s="447"/>
      <c r="S12" s="447"/>
      <c r="T12" s="447"/>
      <c r="U12" s="447"/>
      <c r="V12" s="448"/>
      <c r="W12" s="452" t="s">
        <v>413</v>
      </c>
      <c r="X12" s="447"/>
      <c r="Y12" s="447"/>
      <c r="Z12" s="447"/>
      <c r="AA12" s="447"/>
      <c r="AB12" s="447"/>
      <c r="AC12" s="448"/>
      <c r="AD12" s="452" t="s">
        <v>702</v>
      </c>
      <c r="AE12" s="447"/>
      <c r="AF12" s="447"/>
      <c r="AG12" s="447"/>
      <c r="AH12" s="447"/>
      <c r="AI12" s="447"/>
      <c r="AJ12" s="448"/>
      <c r="AK12" s="452" t="s">
        <v>706</v>
      </c>
      <c r="AL12" s="447"/>
      <c r="AM12" s="447"/>
      <c r="AN12" s="447"/>
      <c r="AO12" s="447"/>
      <c r="AP12" s="447"/>
      <c r="AQ12" s="448"/>
      <c r="AR12" s="452" t="s">
        <v>707</v>
      </c>
      <c r="AS12" s="447"/>
      <c r="AT12" s="447"/>
      <c r="AU12" s="447"/>
      <c r="AV12" s="447"/>
      <c r="AW12" s="44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306</v>
      </c>
      <c r="Q13" s="660"/>
      <c r="R13" s="660"/>
      <c r="S13" s="660"/>
      <c r="T13" s="660"/>
      <c r="U13" s="660"/>
      <c r="V13" s="661"/>
      <c r="W13" s="659">
        <f>7351+406</f>
        <v>7757</v>
      </c>
      <c r="X13" s="660"/>
      <c r="Y13" s="660"/>
      <c r="Z13" s="660"/>
      <c r="AA13" s="660"/>
      <c r="AB13" s="660"/>
      <c r="AC13" s="661"/>
      <c r="AD13" s="659">
        <v>8478</v>
      </c>
      <c r="AE13" s="660"/>
      <c r="AF13" s="660"/>
      <c r="AG13" s="660"/>
      <c r="AH13" s="660"/>
      <c r="AI13" s="660"/>
      <c r="AJ13" s="661"/>
      <c r="AK13" s="659">
        <v>3700</v>
      </c>
      <c r="AL13" s="660"/>
      <c r="AM13" s="660"/>
      <c r="AN13" s="660"/>
      <c r="AO13" s="660"/>
      <c r="AP13" s="660"/>
      <c r="AQ13" s="661"/>
      <c r="AR13" s="922">
        <v>15798</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773</v>
      </c>
      <c r="Q14" s="660"/>
      <c r="R14" s="660"/>
      <c r="S14" s="660"/>
      <c r="T14" s="660"/>
      <c r="U14" s="660"/>
      <c r="V14" s="661"/>
      <c r="W14" s="659">
        <v>16113</v>
      </c>
      <c r="X14" s="660"/>
      <c r="Y14" s="660"/>
      <c r="Z14" s="660"/>
      <c r="AA14" s="660"/>
      <c r="AB14" s="660"/>
      <c r="AC14" s="661"/>
      <c r="AD14" s="659">
        <v>14109</v>
      </c>
      <c r="AE14" s="660"/>
      <c r="AF14" s="660"/>
      <c r="AG14" s="660"/>
      <c r="AH14" s="660"/>
      <c r="AI14" s="660"/>
      <c r="AJ14" s="661"/>
      <c r="AK14" s="659" t="s">
        <v>814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814</v>
      </c>
      <c r="Q15" s="660"/>
      <c r="R15" s="660"/>
      <c r="S15" s="660"/>
      <c r="T15" s="660"/>
      <c r="U15" s="660"/>
      <c r="V15" s="661"/>
      <c r="W15" s="659" t="s">
        <v>814</v>
      </c>
      <c r="X15" s="660"/>
      <c r="Y15" s="660"/>
      <c r="Z15" s="660"/>
      <c r="AA15" s="660"/>
      <c r="AB15" s="660"/>
      <c r="AC15" s="661"/>
      <c r="AD15" s="659" t="s">
        <v>814</v>
      </c>
      <c r="AE15" s="660"/>
      <c r="AF15" s="660"/>
      <c r="AG15" s="660"/>
      <c r="AH15" s="660"/>
      <c r="AI15" s="660"/>
      <c r="AJ15" s="661"/>
      <c r="AK15" s="659" t="s">
        <v>814</v>
      </c>
      <c r="AL15" s="660"/>
      <c r="AM15" s="660"/>
      <c r="AN15" s="660"/>
      <c r="AO15" s="660"/>
      <c r="AP15" s="660"/>
      <c r="AQ15" s="661"/>
      <c r="AR15" s="659" t="s">
        <v>806</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814</v>
      </c>
      <c r="Q16" s="660"/>
      <c r="R16" s="660"/>
      <c r="S16" s="660"/>
      <c r="T16" s="660"/>
      <c r="U16" s="660"/>
      <c r="V16" s="661"/>
      <c r="W16" s="659" t="s">
        <v>814</v>
      </c>
      <c r="X16" s="660"/>
      <c r="Y16" s="660"/>
      <c r="Z16" s="660"/>
      <c r="AA16" s="660"/>
      <c r="AB16" s="660"/>
      <c r="AC16" s="661"/>
      <c r="AD16" s="659" t="s">
        <v>814</v>
      </c>
      <c r="AE16" s="660"/>
      <c r="AF16" s="660"/>
      <c r="AG16" s="660"/>
      <c r="AH16" s="660"/>
      <c r="AI16" s="660"/>
      <c r="AJ16" s="661"/>
      <c r="AK16" s="659" t="s">
        <v>814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814</v>
      </c>
      <c r="Q17" s="660"/>
      <c r="R17" s="660"/>
      <c r="S17" s="660"/>
      <c r="T17" s="660"/>
      <c r="U17" s="660"/>
      <c r="V17" s="661"/>
      <c r="W17" s="659" t="s">
        <v>814</v>
      </c>
      <c r="X17" s="660"/>
      <c r="Y17" s="660"/>
      <c r="Z17" s="660"/>
      <c r="AA17" s="660"/>
      <c r="AB17" s="660"/>
      <c r="AC17" s="661"/>
      <c r="AD17" s="659" t="s">
        <v>814</v>
      </c>
      <c r="AE17" s="660"/>
      <c r="AF17" s="660"/>
      <c r="AG17" s="660"/>
      <c r="AH17" s="660"/>
      <c r="AI17" s="660"/>
      <c r="AJ17" s="661"/>
      <c r="AK17" s="659" t="s">
        <v>814</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4">
        <f>SUM(P13:V17)</f>
        <v>306</v>
      </c>
      <c r="Q18" s="875"/>
      <c r="R18" s="875"/>
      <c r="S18" s="875"/>
      <c r="T18" s="875"/>
      <c r="U18" s="875"/>
      <c r="V18" s="876"/>
      <c r="W18" s="874">
        <f>SUM(W13:AC17)</f>
        <v>23870</v>
      </c>
      <c r="X18" s="875"/>
      <c r="Y18" s="875"/>
      <c r="Z18" s="875"/>
      <c r="AA18" s="875"/>
      <c r="AB18" s="875"/>
      <c r="AC18" s="876"/>
      <c r="AD18" s="874">
        <f>SUM(AD13:AJ17)</f>
        <v>22587</v>
      </c>
      <c r="AE18" s="875"/>
      <c r="AF18" s="875"/>
      <c r="AG18" s="875"/>
      <c r="AH18" s="875"/>
      <c r="AI18" s="875"/>
      <c r="AJ18" s="876"/>
      <c r="AK18" s="874">
        <f>SUM(AK13:AQ17)</f>
        <v>3700</v>
      </c>
      <c r="AL18" s="875"/>
      <c r="AM18" s="875"/>
      <c r="AN18" s="875"/>
      <c r="AO18" s="875"/>
      <c r="AP18" s="875"/>
      <c r="AQ18" s="876"/>
      <c r="AR18" s="874">
        <f>SUM(AR13:AX17)</f>
        <v>15798</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9">
        <v>371</v>
      </c>
      <c r="Q19" s="660"/>
      <c r="R19" s="660"/>
      <c r="S19" s="660"/>
      <c r="T19" s="660"/>
      <c r="U19" s="660"/>
      <c r="V19" s="661"/>
      <c r="W19" s="659">
        <v>23773</v>
      </c>
      <c r="X19" s="660"/>
      <c r="Y19" s="660"/>
      <c r="Z19" s="660"/>
      <c r="AA19" s="660"/>
      <c r="AB19" s="660"/>
      <c r="AC19" s="661"/>
      <c r="AD19" s="659">
        <v>22554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2" t="s">
        <v>10</v>
      </c>
      <c r="H20" s="873"/>
      <c r="I20" s="873"/>
      <c r="J20" s="873"/>
      <c r="K20" s="873"/>
      <c r="L20" s="873"/>
      <c r="M20" s="873"/>
      <c r="N20" s="873"/>
      <c r="O20" s="873"/>
      <c r="P20" s="316">
        <f>IF(P18=0, "-", SUM(P19)/P18)</f>
        <v>1.2124183006535947</v>
      </c>
      <c r="Q20" s="316"/>
      <c r="R20" s="316"/>
      <c r="S20" s="316"/>
      <c r="T20" s="316"/>
      <c r="U20" s="316"/>
      <c r="V20" s="316"/>
      <c r="W20" s="316">
        <f>IF(W18=0, "-", SUM(W19)/W18)</f>
        <v>0.99593632174277336</v>
      </c>
      <c r="X20" s="316"/>
      <c r="Y20" s="316"/>
      <c r="Z20" s="316"/>
      <c r="AA20" s="316"/>
      <c r="AB20" s="316"/>
      <c r="AC20" s="316"/>
      <c r="AD20" s="316">
        <f>IF(AD18=0, "-", SUM(AD19)/AD18)</f>
        <v>0.99853898260061102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354</v>
      </c>
      <c r="H21" s="315"/>
      <c r="I21" s="315"/>
      <c r="J21" s="315"/>
      <c r="K21" s="315"/>
      <c r="L21" s="315"/>
      <c r="M21" s="315"/>
      <c r="N21" s="315"/>
      <c r="O21" s="315"/>
      <c r="P21" s="316">
        <f>IF(P19=0, "-", SUM(P19)/SUM(P13,P14))</f>
        <v>1.2124183006535947</v>
      </c>
      <c r="Q21" s="316"/>
      <c r="R21" s="316"/>
      <c r="S21" s="316"/>
      <c r="T21" s="316"/>
      <c r="U21" s="316"/>
      <c r="V21" s="316"/>
      <c r="W21" s="316">
        <f>IF(W19=0, "-", SUM(W19)/SUM(W13,W14))</f>
        <v>0.99593632174277336</v>
      </c>
      <c r="X21" s="316"/>
      <c r="Y21" s="316"/>
      <c r="Z21" s="316"/>
      <c r="AA21" s="316"/>
      <c r="AB21" s="316"/>
      <c r="AC21" s="316"/>
      <c r="AD21" s="316">
        <f>IF(AD19=0, "-", SUM(AD19)/SUM(AD13,AD14))</f>
        <v>0.99853898260061102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710</v>
      </c>
      <c r="B22" s="976"/>
      <c r="C22" s="976"/>
      <c r="D22" s="976"/>
      <c r="E22" s="976"/>
      <c r="F22" s="977"/>
      <c r="G22" s="971" t="s">
        <v>333</v>
      </c>
      <c r="H22" s="222"/>
      <c r="I22" s="222"/>
      <c r="J22" s="222"/>
      <c r="K22" s="222"/>
      <c r="L22" s="222"/>
      <c r="M22" s="222"/>
      <c r="N22" s="222"/>
      <c r="O22" s="223"/>
      <c r="P22" s="936" t="s">
        <v>708</v>
      </c>
      <c r="Q22" s="222"/>
      <c r="R22" s="222"/>
      <c r="S22" s="222"/>
      <c r="T22" s="222"/>
      <c r="U22" s="222"/>
      <c r="V22" s="223"/>
      <c r="W22" s="936" t="s">
        <v>709</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719</v>
      </c>
      <c r="H23" s="973"/>
      <c r="I23" s="973"/>
      <c r="J23" s="973"/>
      <c r="K23" s="973"/>
      <c r="L23" s="973"/>
      <c r="M23" s="973"/>
      <c r="N23" s="973"/>
      <c r="O23" s="974"/>
      <c r="P23" s="922">
        <v>3700</v>
      </c>
      <c r="Q23" s="923"/>
      <c r="R23" s="923"/>
      <c r="S23" s="923"/>
      <c r="T23" s="923"/>
      <c r="U23" s="923"/>
      <c r="V23" s="937"/>
      <c r="W23" s="922">
        <v>15798</v>
      </c>
      <c r="X23" s="923"/>
      <c r="Y23" s="923"/>
      <c r="Z23" s="923"/>
      <c r="AA23" s="923"/>
      <c r="AB23" s="923"/>
      <c r="AC23" s="937"/>
      <c r="AD23" s="985" t="s">
        <v>821</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814</v>
      </c>
      <c r="H24" s="939"/>
      <c r="I24" s="939"/>
      <c r="J24" s="939"/>
      <c r="K24" s="939"/>
      <c r="L24" s="939"/>
      <c r="M24" s="939"/>
      <c r="N24" s="939"/>
      <c r="O24" s="940"/>
      <c r="P24" s="659" t="s">
        <v>814</v>
      </c>
      <c r="Q24" s="660"/>
      <c r="R24" s="660"/>
      <c r="S24" s="660"/>
      <c r="T24" s="660"/>
      <c r="U24" s="660"/>
      <c r="V24" s="661"/>
      <c r="W24" s="659" t="s">
        <v>815</v>
      </c>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814</v>
      </c>
      <c r="H25" s="939"/>
      <c r="I25" s="939"/>
      <c r="J25" s="939"/>
      <c r="K25" s="939"/>
      <c r="L25" s="939"/>
      <c r="M25" s="939"/>
      <c r="N25" s="939"/>
      <c r="O25" s="940"/>
      <c r="P25" s="659" t="s">
        <v>814</v>
      </c>
      <c r="Q25" s="660"/>
      <c r="R25" s="660"/>
      <c r="S25" s="660"/>
      <c r="T25" s="660"/>
      <c r="U25" s="660"/>
      <c r="V25" s="661"/>
      <c r="W25" s="659" t="s">
        <v>815</v>
      </c>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814</v>
      </c>
      <c r="H26" s="939"/>
      <c r="I26" s="939"/>
      <c r="J26" s="939"/>
      <c r="K26" s="939"/>
      <c r="L26" s="939"/>
      <c r="M26" s="939"/>
      <c r="N26" s="939"/>
      <c r="O26" s="940"/>
      <c r="P26" s="659" t="s">
        <v>814</v>
      </c>
      <c r="Q26" s="660"/>
      <c r="R26" s="660"/>
      <c r="S26" s="660"/>
      <c r="T26" s="660"/>
      <c r="U26" s="660"/>
      <c r="V26" s="661"/>
      <c r="W26" s="659" t="s">
        <v>815</v>
      </c>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814</v>
      </c>
      <c r="H27" s="939"/>
      <c r="I27" s="939"/>
      <c r="J27" s="939"/>
      <c r="K27" s="939"/>
      <c r="L27" s="939"/>
      <c r="M27" s="939"/>
      <c r="N27" s="939"/>
      <c r="O27" s="940"/>
      <c r="P27" s="659" t="s">
        <v>814</v>
      </c>
      <c r="Q27" s="660"/>
      <c r="R27" s="660"/>
      <c r="S27" s="660"/>
      <c r="T27" s="660"/>
      <c r="U27" s="660"/>
      <c r="V27" s="661"/>
      <c r="W27" s="659" t="s">
        <v>815</v>
      </c>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4">
        <f>P29-SUM(P23:P27)</f>
        <v>0</v>
      </c>
      <c r="Q28" s="875"/>
      <c r="R28" s="875"/>
      <c r="S28" s="875"/>
      <c r="T28" s="875"/>
      <c r="U28" s="875"/>
      <c r="V28" s="876"/>
      <c r="W28" s="874">
        <f>W29-SUM(W23:W27)</f>
        <v>0</v>
      </c>
      <c r="X28" s="875"/>
      <c r="Y28" s="875"/>
      <c r="Z28" s="875"/>
      <c r="AA28" s="875"/>
      <c r="AB28" s="875"/>
      <c r="AC28" s="876"/>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9">
        <f>AK13</f>
        <v>3700</v>
      </c>
      <c r="Q29" s="660"/>
      <c r="R29" s="660"/>
      <c r="S29" s="660"/>
      <c r="T29" s="660"/>
      <c r="U29" s="660"/>
      <c r="V29" s="661"/>
      <c r="W29" s="949">
        <f>AR13</f>
        <v>15798</v>
      </c>
      <c r="X29" s="950"/>
      <c r="Y29" s="950"/>
      <c r="Z29" s="950"/>
      <c r="AA29" s="950"/>
      <c r="AB29" s="950"/>
      <c r="AC29" s="95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8" t="s">
        <v>349</v>
      </c>
      <c r="B30" s="889"/>
      <c r="C30" s="889"/>
      <c r="D30" s="889"/>
      <c r="E30" s="889"/>
      <c r="F30" s="890"/>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9" t="s">
        <v>232</v>
      </c>
      <c r="AR30" s="770"/>
      <c r="AS30" s="770"/>
      <c r="AT30" s="771"/>
      <c r="AU30" s="776" t="s">
        <v>134</v>
      </c>
      <c r="AV30" s="776"/>
      <c r="AW30" s="776"/>
      <c r="AX30" s="919"/>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8"/>
      <c r="AJ31" s="918"/>
      <c r="AK31" s="918"/>
      <c r="AL31" s="413"/>
      <c r="AM31" s="918"/>
      <c r="AN31" s="918"/>
      <c r="AO31" s="918"/>
      <c r="AP31" s="413"/>
      <c r="AQ31" s="250">
        <v>5</v>
      </c>
      <c r="AR31" s="201"/>
      <c r="AS31" s="136" t="s">
        <v>233</v>
      </c>
      <c r="AT31" s="137"/>
      <c r="AU31" s="200">
        <v>14</v>
      </c>
      <c r="AV31" s="200"/>
      <c r="AW31" s="398" t="s">
        <v>179</v>
      </c>
      <c r="AX31" s="399"/>
    </row>
    <row r="32" spans="1:50" ht="23.25" customHeight="1" x14ac:dyDescent="0.15">
      <c r="A32" s="403"/>
      <c r="B32" s="401"/>
      <c r="C32" s="401"/>
      <c r="D32" s="401"/>
      <c r="E32" s="401"/>
      <c r="F32" s="402"/>
      <c r="G32" s="566" t="s">
        <v>754</v>
      </c>
      <c r="H32" s="567"/>
      <c r="I32" s="567"/>
      <c r="J32" s="567"/>
      <c r="K32" s="567"/>
      <c r="L32" s="567"/>
      <c r="M32" s="567"/>
      <c r="N32" s="567"/>
      <c r="O32" s="568"/>
      <c r="P32" s="108" t="s">
        <v>752</v>
      </c>
      <c r="Q32" s="108"/>
      <c r="R32" s="108"/>
      <c r="S32" s="108"/>
      <c r="T32" s="108"/>
      <c r="U32" s="108"/>
      <c r="V32" s="108"/>
      <c r="W32" s="108"/>
      <c r="X32" s="109"/>
      <c r="Y32" s="476" t="s">
        <v>12</v>
      </c>
      <c r="Z32" s="536"/>
      <c r="AA32" s="537"/>
      <c r="AB32" s="466" t="s">
        <v>778</v>
      </c>
      <c r="AC32" s="466"/>
      <c r="AD32" s="466"/>
      <c r="AE32" s="218" t="s">
        <v>731</v>
      </c>
      <c r="AF32" s="219"/>
      <c r="AG32" s="219"/>
      <c r="AH32" s="219"/>
      <c r="AI32" s="218" t="s">
        <v>731</v>
      </c>
      <c r="AJ32" s="219"/>
      <c r="AK32" s="219"/>
      <c r="AL32" s="219"/>
      <c r="AM32" s="218">
        <v>1</v>
      </c>
      <c r="AN32" s="219"/>
      <c r="AO32" s="219"/>
      <c r="AP32" s="219"/>
      <c r="AQ32" s="336" t="s">
        <v>783</v>
      </c>
      <c r="AR32" s="208"/>
      <c r="AS32" s="208"/>
      <c r="AT32" s="337"/>
      <c r="AU32" s="219" t="s">
        <v>769</v>
      </c>
      <c r="AV32" s="219"/>
      <c r="AW32" s="219"/>
      <c r="AX32" s="221"/>
    </row>
    <row r="33" spans="1:51" ht="23.25" customHeight="1" x14ac:dyDescent="0.15">
      <c r="A33" s="404"/>
      <c r="B33" s="405"/>
      <c r="C33" s="405"/>
      <c r="D33" s="405"/>
      <c r="E33" s="405"/>
      <c r="F33" s="406"/>
      <c r="G33" s="569"/>
      <c r="H33" s="570"/>
      <c r="I33" s="570"/>
      <c r="J33" s="570"/>
      <c r="K33" s="570"/>
      <c r="L33" s="570"/>
      <c r="M33" s="570"/>
      <c r="N33" s="570"/>
      <c r="O33" s="571"/>
      <c r="P33" s="111"/>
      <c r="Q33" s="111"/>
      <c r="R33" s="111"/>
      <c r="S33" s="111"/>
      <c r="T33" s="111"/>
      <c r="U33" s="111"/>
      <c r="V33" s="111"/>
      <c r="W33" s="111"/>
      <c r="X33" s="112"/>
      <c r="Y33" s="452" t="s">
        <v>54</v>
      </c>
      <c r="Z33" s="447"/>
      <c r="AA33" s="448"/>
      <c r="AB33" s="528" t="s">
        <v>778</v>
      </c>
      <c r="AC33" s="528"/>
      <c r="AD33" s="528"/>
      <c r="AE33" s="218" t="s">
        <v>731</v>
      </c>
      <c r="AF33" s="219"/>
      <c r="AG33" s="219"/>
      <c r="AH33" s="219"/>
      <c r="AI33" s="218" t="s">
        <v>731</v>
      </c>
      <c r="AJ33" s="219"/>
      <c r="AK33" s="219"/>
      <c r="AL33" s="219"/>
      <c r="AM33" s="218">
        <v>1</v>
      </c>
      <c r="AN33" s="219"/>
      <c r="AO33" s="219"/>
      <c r="AP33" s="219"/>
      <c r="AQ33" s="336">
        <v>5</v>
      </c>
      <c r="AR33" s="208"/>
      <c r="AS33" s="208"/>
      <c r="AT33" s="337"/>
      <c r="AU33" s="219">
        <v>14</v>
      </c>
      <c r="AV33" s="219"/>
      <c r="AW33" s="219"/>
      <c r="AX33" s="221"/>
    </row>
    <row r="34" spans="1:51" ht="23.25" customHeight="1" x14ac:dyDescent="0.15">
      <c r="A34" s="403"/>
      <c r="B34" s="401"/>
      <c r="C34" s="401"/>
      <c r="D34" s="401"/>
      <c r="E34" s="401"/>
      <c r="F34" s="402"/>
      <c r="G34" s="572"/>
      <c r="H34" s="573"/>
      <c r="I34" s="573"/>
      <c r="J34" s="573"/>
      <c r="K34" s="573"/>
      <c r="L34" s="573"/>
      <c r="M34" s="573"/>
      <c r="N34" s="573"/>
      <c r="O34" s="574"/>
      <c r="P34" s="114"/>
      <c r="Q34" s="114"/>
      <c r="R34" s="114"/>
      <c r="S34" s="114"/>
      <c r="T34" s="114"/>
      <c r="U34" s="114"/>
      <c r="V34" s="114"/>
      <c r="W34" s="114"/>
      <c r="X34" s="115"/>
      <c r="Y34" s="452" t="s">
        <v>13</v>
      </c>
      <c r="Z34" s="447"/>
      <c r="AA34" s="448"/>
      <c r="AB34" s="558" t="s">
        <v>180</v>
      </c>
      <c r="AC34" s="558"/>
      <c r="AD34" s="558"/>
      <c r="AE34" s="218" t="s">
        <v>795</v>
      </c>
      <c r="AF34" s="219"/>
      <c r="AG34" s="219"/>
      <c r="AH34" s="219"/>
      <c r="AI34" s="218" t="s">
        <v>795</v>
      </c>
      <c r="AJ34" s="219"/>
      <c r="AK34" s="219"/>
      <c r="AL34" s="219"/>
      <c r="AM34" s="218">
        <v>100</v>
      </c>
      <c r="AN34" s="219"/>
      <c r="AO34" s="219"/>
      <c r="AP34" s="219"/>
      <c r="AQ34" s="336" t="s">
        <v>795</v>
      </c>
      <c r="AR34" s="208"/>
      <c r="AS34" s="208"/>
      <c r="AT34" s="337"/>
      <c r="AU34" s="219" t="s">
        <v>795</v>
      </c>
      <c r="AV34" s="219"/>
      <c r="AW34" s="219"/>
      <c r="AX34" s="221"/>
    </row>
    <row r="35" spans="1:51" ht="23.25" customHeight="1" x14ac:dyDescent="0.15">
      <c r="A35" s="228" t="s">
        <v>382</v>
      </c>
      <c r="B35" s="229"/>
      <c r="C35" s="229"/>
      <c r="D35" s="229"/>
      <c r="E35" s="229"/>
      <c r="F35" s="230"/>
      <c r="G35" s="234" t="s">
        <v>790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2"/>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 t="shared" ref="AY38:AY43" si="0">$AY$37</f>
        <v>0</v>
      </c>
    </row>
    <row r="39" spans="1:51" ht="23.25" hidden="1" customHeight="1" x14ac:dyDescent="0.15">
      <c r="A39" s="403"/>
      <c r="B39" s="401"/>
      <c r="C39" s="401"/>
      <c r="D39" s="401"/>
      <c r="E39" s="401"/>
      <c r="F39" s="402"/>
      <c r="G39" s="566"/>
      <c r="H39" s="567"/>
      <c r="I39" s="567"/>
      <c r="J39" s="567"/>
      <c r="K39" s="567"/>
      <c r="L39" s="567"/>
      <c r="M39" s="567"/>
      <c r="N39" s="567"/>
      <c r="O39" s="568"/>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4"/>
      <c r="B40" s="405"/>
      <c r="C40" s="405"/>
      <c r="D40" s="405"/>
      <c r="E40" s="405"/>
      <c r="F40" s="406"/>
      <c r="G40" s="569"/>
      <c r="H40" s="570"/>
      <c r="I40" s="570"/>
      <c r="J40" s="570"/>
      <c r="K40" s="570"/>
      <c r="L40" s="570"/>
      <c r="M40" s="570"/>
      <c r="N40" s="570"/>
      <c r="O40" s="571"/>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7"/>
      <c r="B41" s="408"/>
      <c r="C41" s="408"/>
      <c r="D41" s="408"/>
      <c r="E41" s="408"/>
      <c r="F41" s="409"/>
      <c r="G41" s="572"/>
      <c r="H41" s="573"/>
      <c r="I41" s="573"/>
      <c r="J41" s="573"/>
      <c r="K41" s="573"/>
      <c r="L41" s="573"/>
      <c r="M41" s="573"/>
      <c r="N41" s="573"/>
      <c r="O41" s="574"/>
      <c r="P41" s="114"/>
      <c r="Q41" s="114"/>
      <c r="R41" s="114"/>
      <c r="S41" s="114"/>
      <c r="T41" s="114"/>
      <c r="U41" s="114"/>
      <c r="V41" s="114"/>
      <c r="W41" s="114"/>
      <c r="X41" s="115"/>
      <c r="Y41" s="452" t="s">
        <v>13</v>
      </c>
      <c r="Z41" s="447"/>
      <c r="AA41" s="448"/>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2" t="s">
        <v>349</v>
      </c>
      <c r="B44" s="773"/>
      <c r="C44" s="773"/>
      <c r="D44" s="773"/>
      <c r="E44" s="773"/>
      <c r="F44" s="77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2"/>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6"/>
      <c r="H46" s="567"/>
      <c r="I46" s="567"/>
      <c r="J46" s="567"/>
      <c r="K46" s="567"/>
      <c r="L46" s="567"/>
      <c r="M46" s="567"/>
      <c r="N46" s="567"/>
      <c r="O46" s="568"/>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69"/>
      <c r="H47" s="570"/>
      <c r="I47" s="570"/>
      <c r="J47" s="570"/>
      <c r="K47" s="570"/>
      <c r="L47" s="570"/>
      <c r="M47" s="570"/>
      <c r="N47" s="570"/>
      <c r="O47" s="571"/>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2"/>
      <c r="H48" s="573"/>
      <c r="I48" s="573"/>
      <c r="J48" s="573"/>
      <c r="K48" s="573"/>
      <c r="L48" s="573"/>
      <c r="M48" s="573"/>
      <c r="N48" s="573"/>
      <c r="O48" s="574"/>
      <c r="P48" s="114"/>
      <c r="Q48" s="114"/>
      <c r="R48" s="114"/>
      <c r="S48" s="114"/>
      <c r="T48" s="114"/>
      <c r="U48" s="114"/>
      <c r="V48" s="114"/>
      <c r="W48" s="114"/>
      <c r="X48" s="115"/>
      <c r="Y48" s="452" t="s">
        <v>13</v>
      </c>
      <c r="Z48" s="447"/>
      <c r="AA48" s="448"/>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6"/>
      <c r="H53" s="567"/>
      <c r="I53" s="567"/>
      <c r="J53" s="567"/>
      <c r="K53" s="567"/>
      <c r="L53" s="567"/>
      <c r="M53" s="567"/>
      <c r="N53" s="567"/>
      <c r="O53" s="568"/>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69"/>
      <c r="H54" s="570"/>
      <c r="I54" s="570"/>
      <c r="J54" s="570"/>
      <c r="K54" s="570"/>
      <c r="L54" s="570"/>
      <c r="M54" s="570"/>
      <c r="N54" s="570"/>
      <c r="O54" s="571"/>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2"/>
      <c r="H55" s="573"/>
      <c r="I55" s="573"/>
      <c r="J55" s="573"/>
      <c r="K55" s="573"/>
      <c r="L55" s="573"/>
      <c r="M55" s="573"/>
      <c r="N55" s="573"/>
      <c r="O55" s="574"/>
      <c r="P55" s="114"/>
      <c r="Q55" s="114"/>
      <c r="R55" s="114"/>
      <c r="S55" s="114"/>
      <c r="T55" s="114"/>
      <c r="U55" s="114"/>
      <c r="V55" s="114"/>
      <c r="W55" s="114"/>
      <c r="X55" s="115"/>
      <c r="Y55" s="452" t="s">
        <v>13</v>
      </c>
      <c r="Z55" s="447"/>
      <c r="AA55" s="448"/>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6"/>
      <c r="H60" s="567"/>
      <c r="I60" s="567"/>
      <c r="J60" s="567"/>
      <c r="K60" s="567"/>
      <c r="L60" s="567"/>
      <c r="M60" s="567"/>
      <c r="N60" s="567"/>
      <c r="O60" s="568"/>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69"/>
      <c r="H61" s="570"/>
      <c r="I61" s="570"/>
      <c r="J61" s="570"/>
      <c r="K61" s="570"/>
      <c r="L61" s="570"/>
      <c r="M61" s="570"/>
      <c r="N61" s="570"/>
      <c r="O61" s="571"/>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2"/>
      <c r="H62" s="573"/>
      <c r="I62" s="573"/>
      <c r="J62" s="573"/>
      <c r="K62" s="573"/>
      <c r="L62" s="573"/>
      <c r="M62" s="573"/>
      <c r="N62" s="573"/>
      <c r="O62" s="574"/>
      <c r="P62" s="114"/>
      <c r="Q62" s="114"/>
      <c r="R62" s="114"/>
      <c r="S62" s="114"/>
      <c r="T62" s="114"/>
      <c r="U62" s="114"/>
      <c r="V62" s="114"/>
      <c r="W62" s="114"/>
      <c r="X62" s="115"/>
      <c r="Y62" s="452" t="s">
        <v>13</v>
      </c>
      <c r="Z62" s="447"/>
      <c r="AA62" s="448"/>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214"/>
      <c r="AF75" s="214"/>
      <c r="AG75" s="214"/>
      <c r="AH75" s="214"/>
      <c r="AI75" s="214"/>
      <c r="AJ75" s="214"/>
      <c r="AK75" s="214"/>
      <c r="AL75" s="214"/>
      <c r="AM75" s="214"/>
      <c r="AN75" s="214"/>
      <c r="AO75" s="214"/>
      <c r="AP75" s="214"/>
      <c r="AQ75" s="336"/>
      <c r="AR75" s="208"/>
      <c r="AS75" s="208"/>
      <c r="AT75" s="337"/>
      <c r="AU75" s="219"/>
      <c r="AV75" s="219"/>
      <c r="AW75" s="219"/>
      <c r="AX75" s="221"/>
      <c r="AY75">
        <f>$AY$73</f>
        <v>0</v>
      </c>
    </row>
    <row r="76" spans="1:51" ht="23.25" hidden="1" customHeight="1" x14ac:dyDescent="0.15">
      <c r="A76" s="514"/>
      <c r="B76" s="515"/>
      <c r="C76" s="515"/>
      <c r="D76" s="515"/>
      <c r="E76" s="515"/>
      <c r="F76" s="516"/>
      <c r="G76" s="612"/>
      <c r="H76" s="111"/>
      <c r="I76" s="111"/>
      <c r="J76" s="111"/>
      <c r="K76" s="111"/>
      <c r="L76" s="111"/>
      <c r="M76" s="111"/>
      <c r="N76" s="111"/>
      <c r="O76" s="112"/>
      <c r="P76" s="111"/>
      <c r="Q76" s="111"/>
      <c r="R76" s="111"/>
      <c r="S76" s="111"/>
      <c r="T76" s="111"/>
      <c r="U76" s="111"/>
      <c r="V76" s="111"/>
      <c r="W76" s="111"/>
      <c r="X76" s="112"/>
      <c r="Y76" s="210" t="s">
        <v>54</v>
      </c>
      <c r="Z76" s="211"/>
      <c r="AA76" s="212"/>
      <c r="AB76" s="214"/>
      <c r="AC76" s="214"/>
      <c r="AD76" s="214"/>
      <c r="AE76" s="214"/>
      <c r="AF76" s="214"/>
      <c r="AG76" s="214"/>
      <c r="AH76" s="214"/>
      <c r="AI76" s="214"/>
      <c r="AJ76" s="214"/>
      <c r="AK76" s="214"/>
      <c r="AL76" s="214"/>
      <c r="AM76" s="214"/>
      <c r="AN76" s="214"/>
      <c r="AO76" s="214"/>
      <c r="AP76" s="214"/>
      <c r="AQ76" s="336"/>
      <c r="AR76" s="208"/>
      <c r="AS76" s="208"/>
      <c r="AT76" s="337"/>
      <c r="AU76" s="219"/>
      <c r="AV76" s="219"/>
      <c r="AW76" s="219"/>
      <c r="AX76" s="221"/>
      <c r="AY76">
        <f>$AY$73</f>
        <v>0</v>
      </c>
    </row>
    <row r="77" spans="1:51" ht="23.25" hidden="1" customHeight="1" x14ac:dyDescent="0.15">
      <c r="A77" s="514"/>
      <c r="B77" s="515"/>
      <c r="C77" s="515"/>
      <c r="D77" s="515"/>
      <c r="E77" s="515"/>
      <c r="F77" s="516"/>
      <c r="G77" s="613"/>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6"/>
      <c r="AF77" s="887"/>
      <c r="AG77" s="887"/>
      <c r="AH77" s="887"/>
      <c r="AI77" s="886"/>
      <c r="AJ77" s="887"/>
      <c r="AK77" s="887"/>
      <c r="AL77" s="887"/>
      <c r="AM77" s="886"/>
      <c r="AN77" s="887"/>
      <c r="AO77" s="887"/>
      <c r="AP77" s="887"/>
      <c r="AQ77" s="336"/>
      <c r="AR77" s="208"/>
      <c r="AS77" s="208"/>
      <c r="AT77" s="337"/>
      <c r="AU77" s="219"/>
      <c r="AV77" s="219"/>
      <c r="AW77" s="219"/>
      <c r="AX77" s="221"/>
      <c r="AY77">
        <f>$AY$73</f>
        <v>0</v>
      </c>
    </row>
    <row r="78" spans="1:51" ht="69.75" hidden="1" customHeight="1" x14ac:dyDescent="0.15">
      <c r="A78" s="329"/>
      <c r="B78" s="330"/>
      <c r="C78" s="330"/>
      <c r="D78" s="330"/>
      <c r="E78" s="327" t="s">
        <v>328</v>
      </c>
      <c r="F78" s="328"/>
      <c r="G78" s="54" t="s">
        <v>235</v>
      </c>
      <c r="H78" s="891"/>
      <c r="I78" s="892"/>
      <c r="J78" s="892"/>
      <c r="K78" s="892"/>
      <c r="L78" s="892"/>
      <c r="M78" s="892"/>
      <c r="N78" s="892"/>
      <c r="O78" s="893"/>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$AY$73</f>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0"/>
      <c r="AY79">
        <f>COUNTIF($AR$79,"☑")</f>
        <v>0</v>
      </c>
    </row>
    <row r="80" spans="1:51" ht="18.75" hidden="1" customHeight="1" x14ac:dyDescent="0.15">
      <c r="A80" s="860"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1"/>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1"/>
      <c r="B82" s="532"/>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5">$AY$80</f>
        <v>0</v>
      </c>
    </row>
    <row r="83" spans="1:60" ht="22.5" hidden="1" customHeight="1" x14ac:dyDescent="0.15">
      <c r="A83" s="861"/>
      <c r="B83" s="532"/>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5"/>
        <v>0</v>
      </c>
    </row>
    <row r="84" spans="1:60" ht="19.5" hidden="1" customHeight="1" x14ac:dyDescent="0.15">
      <c r="A84" s="861"/>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5"/>
        <v>0</v>
      </c>
    </row>
    <row r="85" spans="1:60" ht="18.75" hidden="1" customHeight="1" x14ac:dyDescent="0.15">
      <c r="A85" s="861"/>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5"/>
        <v>0</v>
      </c>
      <c r="AZ85" s="10"/>
      <c r="BA85" s="10"/>
      <c r="BB85" s="10"/>
      <c r="BC85" s="10"/>
    </row>
    <row r="86" spans="1:60" ht="18.75" hidden="1" customHeight="1" x14ac:dyDescent="0.15">
      <c r="A86" s="861"/>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5"/>
        <v>0</v>
      </c>
      <c r="AZ86" s="10"/>
      <c r="BA86" s="10"/>
      <c r="BB86" s="10"/>
      <c r="BC86" s="10"/>
      <c r="BD86" s="10"/>
      <c r="BE86" s="10"/>
      <c r="BF86" s="10"/>
      <c r="BG86" s="10"/>
      <c r="BH86" s="10"/>
    </row>
    <row r="87" spans="1:60" ht="23.25" hidden="1" customHeight="1" x14ac:dyDescent="0.15">
      <c r="A87" s="861"/>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3" t="s">
        <v>62</v>
      </c>
      <c r="Z87" s="564"/>
      <c r="AA87" s="565"/>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1"/>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1"/>
      <c r="B89" s="534"/>
      <c r="C89" s="534"/>
      <c r="D89" s="534"/>
      <c r="E89" s="534"/>
      <c r="F89" s="535"/>
      <c r="G89" s="113"/>
      <c r="H89" s="114"/>
      <c r="I89" s="114"/>
      <c r="J89" s="114"/>
      <c r="K89" s="114"/>
      <c r="L89" s="114"/>
      <c r="M89" s="114"/>
      <c r="N89" s="114"/>
      <c r="O89" s="115"/>
      <c r="P89" s="177"/>
      <c r="Q89" s="177"/>
      <c r="R89" s="177"/>
      <c r="S89" s="177"/>
      <c r="T89" s="177"/>
      <c r="U89" s="177"/>
      <c r="V89" s="177"/>
      <c r="W89" s="177"/>
      <c r="X89" s="562"/>
      <c r="Y89" s="463" t="s">
        <v>13</v>
      </c>
      <c r="Z89" s="464"/>
      <c r="AA89" s="465"/>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1"/>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1"/>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1"/>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3" t="s">
        <v>62</v>
      </c>
      <c r="Z92" s="564"/>
      <c r="AA92" s="565"/>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1"/>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1"/>
      <c r="B94" s="534"/>
      <c r="C94" s="534"/>
      <c r="D94" s="534"/>
      <c r="E94" s="534"/>
      <c r="F94" s="535"/>
      <c r="G94" s="113"/>
      <c r="H94" s="114"/>
      <c r="I94" s="114"/>
      <c r="J94" s="114"/>
      <c r="K94" s="114"/>
      <c r="L94" s="114"/>
      <c r="M94" s="114"/>
      <c r="N94" s="114"/>
      <c r="O94" s="115"/>
      <c r="P94" s="177"/>
      <c r="Q94" s="177"/>
      <c r="R94" s="177"/>
      <c r="S94" s="177"/>
      <c r="T94" s="177"/>
      <c r="U94" s="177"/>
      <c r="V94" s="177"/>
      <c r="W94" s="177"/>
      <c r="X94" s="562"/>
      <c r="Y94" s="463" t="s">
        <v>13</v>
      </c>
      <c r="Z94" s="464"/>
      <c r="AA94" s="465"/>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1"/>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1"/>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1"/>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3" t="s">
        <v>62</v>
      </c>
      <c r="Z97" s="564"/>
      <c r="AA97" s="565"/>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1"/>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2"/>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3"/>
      <c r="Z100" s="854"/>
      <c r="AA100" s="855"/>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544</v>
      </c>
      <c r="AV100" s="318"/>
      <c r="AW100" s="318"/>
      <c r="AX100" s="320"/>
    </row>
    <row r="101" spans="1:60" ht="23.25" customHeight="1" x14ac:dyDescent="0.15">
      <c r="A101" s="424"/>
      <c r="B101" s="425"/>
      <c r="C101" s="425"/>
      <c r="D101" s="425"/>
      <c r="E101" s="425"/>
      <c r="F101" s="426"/>
      <c r="G101" s="108" t="s">
        <v>753</v>
      </c>
      <c r="H101" s="108"/>
      <c r="I101" s="108"/>
      <c r="J101" s="108"/>
      <c r="K101" s="108"/>
      <c r="L101" s="108"/>
      <c r="M101" s="108"/>
      <c r="N101" s="108"/>
      <c r="O101" s="108"/>
      <c r="P101" s="108"/>
      <c r="Q101" s="108"/>
      <c r="R101" s="108"/>
      <c r="S101" s="108"/>
      <c r="T101" s="108"/>
      <c r="U101" s="108"/>
      <c r="V101" s="108"/>
      <c r="W101" s="108"/>
      <c r="X101" s="109"/>
      <c r="Y101" s="577" t="s">
        <v>55</v>
      </c>
      <c r="Z101" s="578"/>
      <c r="AA101" s="579"/>
      <c r="AB101" s="466" t="s">
        <v>749</v>
      </c>
      <c r="AC101" s="466"/>
      <c r="AD101" s="466"/>
      <c r="AE101" s="282" t="s">
        <v>731</v>
      </c>
      <c r="AF101" s="282"/>
      <c r="AG101" s="282"/>
      <c r="AH101" s="282"/>
      <c r="AI101" s="282" t="s">
        <v>731</v>
      </c>
      <c r="AJ101" s="282"/>
      <c r="AK101" s="282"/>
      <c r="AL101" s="282"/>
      <c r="AM101" s="282">
        <v>1</v>
      </c>
      <c r="AN101" s="282"/>
      <c r="AO101" s="282"/>
      <c r="AP101" s="282"/>
      <c r="AQ101" s="282" t="s">
        <v>797</v>
      </c>
      <c r="AR101" s="282"/>
      <c r="AS101" s="282"/>
      <c r="AT101" s="282"/>
      <c r="AU101" s="218" t="s">
        <v>782</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750</v>
      </c>
      <c r="AC102" s="466"/>
      <c r="AD102" s="466"/>
      <c r="AE102" s="282" t="s">
        <v>731</v>
      </c>
      <c r="AF102" s="282"/>
      <c r="AG102" s="282"/>
      <c r="AH102" s="282"/>
      <c r="AI102" s="282" t="s">
        <v>731</v>
      </c>
      <c r="AJ102" s="282"/>
      <c r="AK102" s="282"/>
      <c r="AL102" s="282"/>
      <c r="AM102" s="282">
        <v>1</v>
      </c>
      <c r="AN102" s="282"/>
      <c r="AO102" s="282"/>
      <c r="AP102" s="282"/>
      <c r="AQ102" s="282">
        <v>1</v>
      </c>
      <c r="AR102" s="282"/>
      <c r="AS102" s="282"/>
      <c r="AT102" s="282"/>
      <c r="AU102" s="225" t="s">
        <v>782</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0"/>
      <c r="AA105" s="551"/>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0"/>
      <c r="AA108" s="551"/>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0"/>
      <c r="AA111" s="551"/>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0"/>
      <c r="AA114" s="551"/>
      <c r="AB114" s="473"/>
      <c r="AC114" s="474"/>
      <c r="AD114" s="475"/>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5"/>
      <c r="Z115" s="556"/>
      <c r="AA115" s="557"/>
      <c r="AB115" s="452" t="s">
        <v>11</v>
      </c>
      <c r="AC115" s="447"/>
      <c r="AD115" s="448"/>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41"/>
      <c r="B116" s="442"/>
      <c r="C116" s="442"/>
      <c r="D116" s="442"/>
      <c r="E116" s="442"/>
      <c r="F116" s="443"/>
      <c r="G116" s="393" t="s">
        <v>784</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751</v>
      </c>
      <c r="AC116" s="468"/>
      <c r="AD116" s="469"/>
      <c r="AE116" s="282" t="s">
        <v>731</v>
      </c>
      <c r="AF116" s="282"/>
      <c r="AG116" s="282"/>
      <c r="AH116" s="282"/>
      <c r="AI116" s="282" t="s">
        <v>731</v>
      </c>
      <c r="AJ116" s="282"/>
      <c r="AK116" s="282"/>
      <c r="AL116" s="282"/>
      <c r="AM116" s="282">
        <f>16076</f>
        <v>16076</v>
      </c>
      <c r="AN116" s="282"/>
      <c r="AO116" s="282"/>
      <c r="AP116" s="282"/>
      <c r="AQ116" s="218">
        <v>17912</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748</v>
      </c>
      <c r="AC117" s="478"/>
      <c r="AD117" s="479"/>
      <c r="AE117" s="553" t="s">
        <v>731</v>
      </c>
      <c r="AF117" s="553"/>
      <c r="AG117" s="553"/>
      <c r="AH117" s="553"/>
      <c r="AI117" s="553" t="s">
        <v>731</v>
      </c>
      <c r="AJ117" s="553"/>
      <c r="AK117" s="553"/>
      <c r="AL117" s="553"/>
      <c r="AM117" s="553" t="s">
        <v>785</v>
      </c>
      <c r="AN117" s="553"/>
      <c r="AO117" s="553"/>
      <c r="AP117" s="553"/>
      <c r="AQ117" s="596" t="s">
        <v>781</v>
      </c>
      <c r="AR117" s="553"/>
      <c r="AS117" s="553"/>
      <c r="AT117" s="553"/>
      <c r="AU117" s="553"/>
      <c r="AV117" s="553"/>
      <c r="AW117" s="553"/>
      <c r="AX117" s="554"/>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5"/>
      <c r="Z118" s="556"/>
      <c r="AA118" s="557"/>
      <c r="AB118" s="452" t="s">
        <v>11</v>
      </c>
      <c r="AC118" s="447"/>
      <c r="AD118" s="448"/>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5"/>
      <c r="Z121" s="556"/>
      <c r="AA121" s="557"/>
      <c r="AB121" s="452" t="s">
        <v>11</v>
      </c>
      <c r="AC121" s="447"/>
      <c r="AD121" s="448"/>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361</v>
      </c>
      <c r="AC123" s="478"/>
      <c r="AD123" s="479"/>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5"/>
      <c r="Z124" s="556"/>
      <c r="AA124" s="557"/>
      <c r="AB124" s="452" t="s">
        <v>11</v>
      </c>
      <c r="AC124" s="447"/>
      <c r="AD124" s="448"/>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41"/>
      <c r="B125" s="442"/>
      <c r="C125" s="442"/>
      <c r="D125" s="442"/>
      <c r="E125" s="442"/>
      <c r="F125" s="443"/>
      <c r="G125" s="393" t="s">
        <v>541</v>
      </c>
      <c r="H125" s="393"/>
      <c r="I125" s="393"/>
      <c r="J125" s="393"/>
      <c r="K125" s="393"/>
      <c r="L125" s="393"/>
      <c r="M125" s="393"/>
      <c r="N125" s="393"/>
      <c r="O125" s="393"/>
      <c r="P125" s="393"/>
      <c r="Q125" s="393"/>
      <c r="R125" s="393"/>
      <c r="S125" s="393"/>
      <c r="T125" s="393"/>
      <c r="U125" s="393"/>
      <c r="V125" s="393"/>
      <c r="W125" s="393"/>
      <c r="X125" s="932"/>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3"/>
      <c r="Y126" s="476" t="s">
        <v>49</v>
      </c>
      <c r="Z126" s="450"/>
      <c r="AA126" s="451"/>
      <c r="AB126" s="477" t="s">
        <v>358</v>
      </c>
      <c r="AC126" s="478"/>
      <c r="AD126" s="47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9"/>
      <c r="Z127" s="930"/>
      <c r="AA127" s="931"/>
      <c r="AB127" s="413" t="s">
        <v>11</v>
      </c>
      <c r="AC127" s="414"/>
      <c r="AD127" s="415"/>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41"/>
      <c r="B128" s="442"/>
      <c r="C128" s="442"/>
      <c r="D128" s="442"/>
      <c r="E128" s="442"/>
      <c r="F128" s="443"/>
      <c r="G128" s="393" t="s">
        <v>542</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774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796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779</v>
      </c>
      <c r="AC134" s="206"/>
      <c r="AD134" s="206"/>
      <c r="AE134" s="207" t="s">
        <v>777</v>
      </c>
      <c r="AF134" s="208"/>
      <c r="AG134" s="208"/>
      <c r="AH134" s="208"/>
      <c r="AI134" s="207" t="s">
        <v>777</v>
      </c>
      <c r="AJ134" s="208"/>
      <c r="AK134" s="208"/>
      <c r="AL134" s="208"/>
      <c r="AM134" s="207" t="s">
        <v>797</v>
      </c>
      <c r="AN134" s="208"/>
      <c r="AO134" s="208"/>
      <c r="AP134" s="208"/>
      <c r="AQ134" s="207" t="s">
        <v>797</v>
      </c>
      <c r="AR134" s="208"/>
      <c r="AS134" s="208"/>
      <c r="AT134" s="208"/>
      <c r="AU134" s="207" t="s">
        <v>777</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779</v>
      </c>
      <c r="AC135" s="214"/>
      <c r="AD135" s="214"/>
      <c r="AE135" s="207" t="s">
        <v>407</v>
      </c>
      <c r="AF135" s="208"/>
      <c r="AG135" s="208"/>
      <c r="AH135" s="208"/>
      <c r="AI135" s="207" t="s">
        <v>777</v>
      </c>
      <c r="AJ135" s="208"/>
      <c r="AK135" s="208"/>
      <c r="AL135" s="208"/>
      <c r="AM135" s="207" t="s">
        <v>797</v>
      </c>
      <c r="AN135" s="208"/>
      <c r="AO135" s="208"/>
      <c r="AP135" s="208"/>
      <c r="AQ135" s="207" t="s">
        <v>797</v>
      </c>
      <c r="AR135" s="208"/>
      <c r="AS135" s="208"/>
      <c r="AT135" s="208"/>
      <c r="AU135" s="207">
        <v>5</v>
      </c>
      <c r="AV135" s="208"/>
      <c r="AW135" s="208"/>
      <c r="AX135" s="209"/>
      <c r="AY135">
        <f>$AY$132</f>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5</v>
      </c>
      <c r="AV137" s="201"/>
      <c r="AW137" s="136" t="s">
        <v>179</v>
      </c>
      <c r="AX137" s="196"/>
      <c r="AY137">
        <f>$AY$136</f>
        <v>1</v>
      </c>
    </row>
    <row r="138" spans="1:51" ht="39.75" customHeight="1" x14ac:dyDescent="0.15">
      <c r="A138" s="190"/>
      <c r="B138" s="187"/>
      <c r="C138" s="181"/>
      <c r="D138" s="187"/>
      <c r="E138" s="181"/>
      <c r="F138" s="182"/>
      <c r="G138" s="107" t="s">
        <v>776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779</v>
      </c>
      <c r="AC138" s="206"/>
      <c r="AD138" s="206"/>
      <c r="AE138" s="207" t="s">
        <v>777</v>
      </c>
      <c r="AF138" s="208"/>
      <c r="AG138" s="208"/>
      <c r="AH138" s="208"/>
      <c r="AI138" s="207" t="s">
        <v>777</v>
      </c>
      <c r="AJ138" s="208"/>
      <c r="AK138" s="208"/>
      <c r="AL138" s="208"/>
      <c r="AM138" s="207" t="s">
        <v>777</v>
      </c>
      <c r="AN138" s="208"/>
      <c r="AO138" s="208"/>
      <c r="AP138" s="208"/>
      <c r="AQ138" s="207" t="s">
        <v>777</v>
      </c>
      <c r="AR138" s="208"/>
      <c r="AS138" s="208"/>
      <c r="AT138" s="208"/>
      <c r="AU138" s="207" t="s">
        <v>777</v>
      </c>
      <c r="AV138" s="208"/>
      <c r="AW138" s="208"/>
      <c r="AX138" s="209"/>
      <c r="AY138">
        <f>$AY$136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779</v>
      </c>
      <c r="AC139" s="214"/>
      <c r="AD139" s="214"/>
      <c r="AE139" s="207" t="s">
        <v>777</v>
      </c>
      <c r="AF139" s="208"/>
      <c r="AG139" s="208"/>
      <c r="AH139" s="208"/>
      <c r="AI139" s="207" t="s">
        <v>777</v>
      </c>
      <c r="AJ139" s="208"/>
      <c r="AK139" s="208"/>
      <c r="AL139" s="208"/>
      <c r="AM139" s="207" t="s">
        <v>777</v>
      </c>
      <c r="AN139" s="208"/>
      <c r="AO139" s="208"/>
      <c r="AP139" s="208"/>
      <c r="AQ139" s="207" t="s">
        <v>777</v>
      </c>
      <c r="AR139" s="208"/>
      <c r="AS139" s="208"/>
      <c r="AT139" s="208"/>
      <c r="AU139" s="207">
        <v>5</v>
      </c>
      <c r="AV139" s="208"/>
      <c r="AW139" s="208"/>
      <c r="AX139" s="209"/>
      <c r="AY139">
        <f>$AY$136</f>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814</v>
      </c>
      <c r="H154" s="108"/>
      <c r="I154" s="108"/>
      <c r="J154" s="108"/>
      <c r="K154" s="108"/>
      <c r="L154" s="108"/>
      <c r="M154" s="108"/>
      <c r="N154" s="108"/>
      <c r="O154" s="108"/>
      <c r="P154" s="109"/>
      <c r="Q154" s="128" t="s">
        <v>814</v>
      </c>
      <c r="R154" s="108"/>
      <c r="S154" s="108"/>
      <c r="T154" s="108"/>
      <c r="U154" s="108"/>
      <c r="V154" s="108"/>
      <c r="W154" s="108"/>
      <c r="X154" s="108"/>
      <c r="Y154" s="108"/>
      <c r="Z154" s="108"/>
      <c r="AA154" s="290"/>
      <c r="AB154" s="144" t="s">
        <v>814</v>
      </c>
      <c r="AC154" s="145"/>
      <c r="AD154" s="145"/>
      <c r="AE154" s="150" t="s">
        <v>814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721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34"/>
      <c r="E430" s="175" t="s">
        <v>400</v>
      </c>
      <c r="F430" s="900"/>
      <c r="G430" s="901" t="s">
        <v>252</v>
      </c>
      <c r="H430" s="126"/>
      <c r="I430" s="126"/>
      <c r="J430" s="902" t="s">
        <v>402</v>
      </c>
      <c r="K430" s="903"/>
      <c r="L430" s="903"/>
      <c r="M430" s="903"/>
      <c r="N430" s="903"/>
      <c r="O430" s="903"/>
      <c r="P430" s="903"/>
      <c r="Q430" s="903"/>
      <c r="R430" s="903"/>
      <c r="S430" s="903"/>
      <c r="T430" s="904"/>
      <c r="U430" s="892" t="s">
        <v>723</v>
      </c>
      <c r="V430" s="892"/>
      <c r="W430" s="892"/>
      <c r="X430" s="892"/>
      <c r="Y430" s="892"/>
      <c r="Z430" s="892"/>
      <c r="AA430" s="892"/>
      <c r="AB430" s="892"/>
      <c r="AC430" s="892"/>
      <c r="AD430" s="892"/>
      <c r="AE430" s="892"/>
      <c r="AF430" s="892"/>
      <c r="AG430" s="892"/>
      <c r="AH430" s="892"/>
      <c r="AI430" s="892"/>
      <c r="AJ430" s="892"/>
      <c r="AK430" s="892"/>
      <c r="AL430" s="892"/>
      <c r="AM430" s="892"/>
      <c r="AN430" s="892"/>
      <c r="AO430" s="892"/>
      <c r="AP430" s="892"/>
      <c r="AQ430" s="892"/>
      <c r="AR430" s="892"/>
      <c r="AS430" s="892"/>
      <c r="AT430" s="892"/>
      <c r="AU430" s="892"/>
      <c r="AV430" s="892"/>
      <c r="AW430" s="892"/>
      <c r="AX430" s="90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809</v>
      </c>
      <c r="AR432" s="201"/>
      <c r="AS432" s="136" t="s">
        <v>233</v>
      </c>
      <c r="AT432" s="137"/>
      <c r="AU432" s="201">
        <v>5</v>
      </c>
      <c r="AV432" s="201"/>
      <c r="AW432" s="136" t="s">
        <v>179</v>
      </c>
      <c r="AX432" s="196"/>
      <c r="AY432">
        <f>$AY$431</f>
        <v>1</v>
      </c>
    </row>
    <row r="433" spans="1:51" ht="50.25" customHeight="1" x14ac:dyDescent="0.15">
      <c r="A433" s="190"/>
      <c r="B433" s="187"/>
      <c r="C433" s="181"/>
      <c r="D433" s="187"/>
      <c r="E433" s="338"/>
      <c r="F433" s="339"/>
      <c r="G433" s="107" t="s">
        <v>811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808</v>
      </c>
      <c r="AC433" s="214"/>
      <c r="AD433" s="214"/>
      <c r="AE433" s="336">
        <v>4159</v>
      </c>
      <c r="AF433" s="208"/>
      <c r="AG433" s="208"/>
      <c r="AH433" s="208"/>
      <c r="AI433" s="336">
        <v>4313</v>
      </c>
      <c r="AJ433" s="208"/>
      <c r="AK433" s="208"/>
      <c r="AL433" s="208"/>
      <c r="AM433" s="336">
        <v>4168</v>
      </c>
      <c r="AN433" s="208"/>
      <c r="AO433" s="208"/>
      <c r="AP433" s="337"/>
      <c r="AQ433" s="336" t="s">
        <v>807</v>
      </c>
      <c r="AR433" s="208"/>
      <c r="AS433" s="208"/>
      <c r="AT433" s="337"/>
      <c r="AU433" s="208" t="s">
        <v>807</v>
      </c>
      <c r="AV433" s="208"/>
      <c r="AW433" s="208"/>
      <c r="AX433" s="209"/>
      <c r="AY433">
        <f>$AY$431</f>
        <v>1</v>
      </c>
    </row>
    <row r="434" spans="1:51" ht="50.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809</v>
      </c>
      <c r="AC434" s="206"/>
      <c r="AD434" s="206"/>
      <c r="AE434" s="336" t="s">
        <v>807</v>
      </c>
      <c r="AF434" s="208"/>
      <c r="AG434" s="208"/>
      <c r="AH434" s="337"/>
      <c r="AI434" s="336" t="s">
        <v>807</v>
      </c>
      <c r="AJ434" s="208"/>
      <c r="AK434" s="208"/>
      <c r="AL434" s="208"/>
      <c r="AM434" s="336" t="s">
        <v>807</v>
      </c>
      <c r="AN434" s="208"/>
      <c r="AO434" s="208"/>
      <c r="AP434" s="337"/>
      <c r="AQ434" s="336" t="s">
        <v>807</v>
      </c>
      <c r="AR434" s="208"/>
      <c r="AS434" s="208"/>
      <c r="AT434" s="337"/>
      <c r="AU434" s="208" t="s">
        <v>807</v>
      </c>
      <c r="AV434" s="208"/>
      <c r="AW434" s="208"/>
      <c r="AX434" s="209"/>
      <c r="AY434">
        <f>$AY$431</f>
        <v>1</v>
      </c>
    </row>
    <row r="435" spans="1:51" ht="50.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809</v>
      </c>
      <c r="AF435" s="208"/>
      <c r="AG435" s="208"/>
      <c r="AH435" s="337"/>
      <c r="AI435" s="336" t="s">
        <v>809</v>
      </c>
      <c r="AJ435" s="208"/>
      <c r="AK435" s="208"/>
      <c r="AL435" s="208"/>
      <c r="AM435" s="336" t="s">
        <v>809</v>
      </c>
      <c r="AN435" s="208"/>
      <c r="AO435" s="208"/>
      <c r="AP435" s="337"/>
      <c r="AQ435" s="336" t="s">
        <v>809</v>
      </c>
      <c r="AR435" s="208"/>
      <c r="AS435" s="208"/>
      <c r="AT435" s="337"/>
      <c r="AU435" s="208" t="s">
        <v>809</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809</v>
      </c>
      <c r="AR457" s="201"/>
      <c r="AS457" s="136" t="s">
        <v>233</v>
      </c>
      <c r="AT457" s="137"/>
      <c r="AU457" s="201">
        <v>5</v>
      </c>
      <c r="AV457" s="201"/>
      <c r="AW457" s="136" t="s">
        <v>179</v>
      </c>
      <c r="AX457" s="196"/>
      <c r="AY457">
        <f>$AY$456</f>
        <v>1</v>
      </c>
    </row>
    <row r="458" spans="1:51" ht="43.5" customHeight="1" x14ac:dyDescent="0.15">
      <c r="A458" s="190"/>
      <c r="B458" s="187"/>
      <c r="C458" s="181"/>
      <c r="D458" s="187"/>
      <c r="E458" s="338"/>
      <c r="F458" s="339"/>
      <c r="G458" s="107" t="s">
        <v>812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808</v>
      </c>
      <c r="AC458" s="214"/>
      <c r="AD458" s="214"/>
      <c r="AE458" s="336">
        <v>4159</v>
      </c>
      <c r="AF458" s="208"/>
      <c r="AG458" s="208"/>
      <c r="AH458" s="208"/>
      <c r="AI458" s="336">
        <v>4313</v>
      </c>
      <c r="AJ458" s="208"/>
      <c r="AK458" s="208"/>
      <c r="AL458" s="208"/>
      <c r="AM458" s="336">
        <v>4168</v>
      </c>
      <c r="AN458" s="208"/>
      <c r="AO458" s="208"/>
      <c r="AP458" s="337"/>
      <c r="AQ458" s="336" t="s">
        <v>807</v>
      </c>
      <c r="AR458" s="208"/>
      <c r="AS458" s="208"/>
      <c r="AT458" s="337"/>
      <c r="AU458" s="208" t="s">
        <v>807</v>
      </c>
      <c r="AV458" s="208"/>
      <c r="AW458" s="208"/>
      <c r="AX458" s="209"/>
      <c r="AY458">
        <f>$AY$456</f>
        <v>1</v>
      </c>
    </row>
    <row r="459" spans="1:51" ht="43.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809</v>
      </c>
      <c r="AC459" s="206"/>
      <c r="AD459" s="206"/>
      <c r="AE459" s="336" t="s">
        <v>807</v>
      </c>
      <c r="AF459" s="208"/>
      <c r="AG459" s="208"/>
      <c r="AH459" s="337"/>
      <c r="AI459" s="336" t="s">
        <v>807</v>
      </c>
      <c r="AJ459" s="208"/>
      <c r="AK459" s="208"/>
      <c r="AL459" s="208"/>
      <c r="AM459" s="336" t="s">
        <v>807</v>
      </c>
      <c r="AN459" s="208"/>
      <c r="AO459" s="208"/>
      <c r="AP459" s="337"/>
      <c r="AQ459" s="336" t="s">
        <v>807</v>
      </c>
      <c r="AR459" s="208"/>
      <c r="AS459" s="208"/>
      <c r="AT459" s="337"/>
      <c r="AU459" s="208" t="s">
        <v>807</v>
      </c>
      <c r="AV459" s="208"/>
      <c r="AW459" s="208"/>
      <c r="AX459" s="209"/>
      <c r="AY459">
        <f>$AY$456</f>
        <v>1</v>
      </c>
    </row>
    <row r="460" spans="1:51" ht="43.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809</v>
      </c>
      <c r="AF460" s="208"/>
      <c r="AG460" s="208"/>
      <c r="AH460" s="337"/>
      <c r="AI460" s="336" t="s">
        <v>809</v>
      </c>
      <c r="AJ460" s="208"/>
      <c r="AK460" s="208"/>
      <c r="AL460" s="208"/>
      <c r="AM460" s="336" t="s">
        <v>809</v>
      </c>
      <c r="AN460" s="208"/>
      <c r="AO460" s="208"/>
      <c r="AP460" s="337"/>
      <c r="AQ460" s="336" t="s">
        <v>809</v>
      </c>
      <c r="AR460" s="208"/>
      <c r="AS460" s="208"/>
      <c r="AT460" s="337"/>
      <c r="AU460" s="208" t="s">
        <v>809</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892"/>
      <c r="V484" s="892"/>
      <c r="W484" s="892"/>
      <c r="X484" s="892"/>
      <c r="Y484" s="892"/>
      <c r="Z484" s="892"/>
      <c r="AA484" s="892"/>
      <c r="AB484" s="892"/>
      <c r="AC484" s="892"/>
      <c r="AD484" s="892"/>
      <c r="AE484" s="892"/>
      <c r="AF484" s="892"/>
      <c r="AG484" s="892"/>
      <c r="AH484" s="892"/>
      <c r="AI484" s="892"/>
      <c r="AJ484" s="892"/>
      <c r="AK484" s="892"/>
      <c r="AL484" s="892"/>
      <c r="AM484" s="892"/>
      <c r="AN484" s="892"/>
      <c r="AO484" s="892"/>
      <c r="AP484" s="892"/>
      <c r="AQ484" s="892"/>
      <c r="AR484" s="892"/>
      <c r="AS484" s="892"/>
      <c r="AT484" s="892"/>
      <c r="AU484" s="892"/>
      <c r="AV484" s="892"/>
      <c r="AW484" s="892"/>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892"/>
      <c r="V538" s="892"/>
      <c r="W538" s="892"/>
      <c r="X538" s="892"/>
      <c r="Y538" s="892"/>
      <c r="Z538" s="892"/>
      <c r="AA538" s="892"/>
      <c r="AB538" s="892"/>
      <c r="AC538" s="892"/>
      <c r="AD538" s="892"/>
      <c r="AE538" s="892"/>
      <c r="AF538" s="892"/>
      <c r="AG538" s="892"/>
      <c r="AH538" s="892"/>
      <c r="AI538" s="892"/>
      <c r="AJ538" s="892"/>
      <c r="AK538" s="892"/>
      <c r="AL538" s="892"/>
      <c r="AM538" s="892"/>
      <c r="AN538" s="892"/>
      <c r="AO538" s="892"/>
      <c r="AP538" s="892"/>
      <c r="AQ538" s="892"/>
      <c r="AR538" s="892"/>
      <c r="AS538" s="892"/>
      <c r="AT538" s="892"/>
      <c r="AU538" s="892"/>
      <c r="AV538" s="892"/>
      <c r="AW538" s="892"/>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892"/>
      <c r="V592" s="892"/>
      <c r="W592" s="892"/>
      <c r="X592" s="892"/>
      <c r="Y592" s="892"/>
      <c r="Z592" s="892"/>
      <c r="AA592" s="892"/>
      <c r="AB592" s="892"/>
      <c r="AC592" s="892"/>
      <c r="AD592" s="892"/>
      <c r="AE592" s="892"/>
      <c r="AF592" s="892"/>
      <c r="AG592" s="892"/>
      <c r="AH592" s="892"/>
      <c r="AI592" s="892"/>
      <c r="AJ592" s="892"/>
      <c r="AK592" s="892"/>
      <c r="AL592" s="892"/>
      <c r="AM592" s="892"/>
      <c r="AN592" s="892"/>
      <c r="AO592" s="892"/>
      <c r="AP592" s="892"/>
      <c r="AQ592" s="892"/>
      <c r="AR592" s="892"/>
      <c r="AS592" s="892"/>
      <c r="AT592" s="892"/>
      <c r="AU592" s="892"/>
      <c r="AV592" s="892"/>
      <c r="AW592" s="892"/>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892"/>
      <c r="V646" s="892"/>
      <c r="W646" s="892"/>
      <c r="X646" s="892"/>
      <c r="Y646" s="892"/>
      <c r="Z646" s="892"/>
      <c r="AA646" s="892"/>
      <c r="AB646" s="892"/>
      <c r="AC646" s="892"/>
      <c r="AD646" s="892"/>
      <c r="AE646" s="892"/>
      <c r="AF646" s="892"/>
      <c r="AG646" s="892"/>
      <c r="AH646" s="892"/>
      <c r="AI646" s="892"/>
      <c r="AJ646" s="892"/>
      <c r="AK646" s="892"/>
      <c r="AL646" s="892"/>
      <c r="AM646" s="892"/>
      <c r="AN646" s="892"/>
      <c r="AO646" s="892"/>
      <c r="AP646" s="892"/>
      <c r="AQ646" s="892"/>
      <c r="AR646" s="892"/>
      <c r="AS646" s="892"/>
      <c r="AT646" s="892"/>
      <c r="AU646" s="892"/>
      <c r="AV646" s="892"/>
      <c r="AW646" s="892"/>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1" ht="27"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716</v>
      </c>
      <c r="AE702" s="342"/>
      <c r="AF702" s="342"/>
      <c r="AG702" s="385" t="s">
        <v>798</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2" t="s">
        <v>716</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42"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716</v>
      </c>
      <c r="AE705" s="717"/>
      <c r="AF705" s="717"/>
      <c r="AG705" s="128" t="s">
        <v>818</v>
      </c>
      <c r="AH705" s="108"/>
      <c r="AI705" s="108"/>
      <c r="AJ705" s="108"/>
      <c r="AK705" s="108"/>
      <c r="AL705" s="108"/>
      <c r="AM705" s="108"/>
      <c r="AN705" s="108"/>
      <c r="AO705" s="108"/>
      <c r="AP705" s="108"/>
      <c r="AQ705" s="108"/>
      <c r="AR705" s="108"/>
      <c r="AS705" s="108"/>
      <c r="AT705" s="108"/>
      <c r="AU705" s="108"/>
      <c r="AV705" s="108"/>
      <c r="AW705" s="108"/>
      <c r="AX705" s="129"/>
    </row>
    <row r="706" spans="1:50" ht="42"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817</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42"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722</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724</v>
      </c>
      <c r="AE708" s="607"/>
      <c r="AF708" s="607"/>
      <c r="AG708" s="744" t="s">
        <v>725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716</v>
      </c>
      <c r="AE709" s="323"/>
      <c r="AF709" s="323"/>
      <c r="AG709" s="104" t="s">
        <v>801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724</v>
      </c>
      <c r="AE710" s="323"/>
      <c r="AF710" s="323"/>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2" t="s">
        <v>716</v>
      </c>
      <c r="AE711" s="323"/>
      <c r="AF711" s="323"/>
      <c r="AG711" s="104" t="s">
        <v>802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724</v>
      </c>
      <c r="AE712" s="785"/>
      <c r="AF712" s="785"/>
      <c r="AG712" s="809" t="s">
        <v>725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724</v>
      </c>
      <c r="AE713" s="323"/>
      <c r="AF713" s="665"/>
      <c r="AG713" s="104" t="s">
        <v>725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716</v>
      </c>
      <c r="AE714" s="807"/>
      <c r="AF714" s="808"/>
      <c r="AG714" s="738" t="s">
        <v>803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716</v>
      </c>
      <c r="AE715" s="607"/>
      <c r="AF715" s="658"/>
      <c r="AG715" s="744" t="s">
        <v>772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724</v>
      </c>
      <c r="AE716" s="629"/>
      <c r="AF716" s="62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716</v>
      </c>
      <c r="AE717" s="323"/>
      <c r="AF717" s="323"/>
      <c r="AG717" s="104" t="s">
        <v>726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716</v>
      </c>
      <c r="AE718" s="323"/>
      <c r="AF718" s="323"/>
      <c r="AG718" s="130" t="s">
        <v>727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724</v>
      </c>
      <c r="AE719" s="607"/>
      <c r="AF719" s="607"/>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8" customHeight="1" x14ac:dyDescent="0.15">
      <c r="A726" s="642" t="s">
        <v>48</v>
      </c>
      <c r="B726" s="801"/>
      <c r="C726" s="814" t="s">
        <v>53</v>
      </c>
      <c r="D726" s="836"/>
      <c r="E726" s="836"/>
      <c r="F726" s="837"/>
      <c r="G726" s="582" t="s">
        <v>728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2"/>
      <c r="B727" s="803"/>
      <c r="C727" s="750" t="s">
        <v>57</v>
      </c>
      <c r="D727" s="751"/>
      <c r="E727" s="751"/>
      <c r="F727" s="752"/>
      <c r="G727" s="580" t="s">
        <v>729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93" customHeight="1" thickBot="1" x14ac:dyDescent="0.2">
      <c r="A729" s="636" t="s">
        <v>819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137</v>
      </c>
      <c r="B731" s="676"/>
      <c r="C731" s="676"/>
      <c r="D731" s="676"/>
      <c r="E731" s="677"/>
      <c r="F731" s="731" t="s">
        <v>813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404.25" customHeight="1" thickBot="1" x14ac:dyDescent="0.2">
      <c r="A733" s="675" t="s">
        <v>816</v>
      </c>
      <c r="B733" s="676"/>
      <c r="C733" s="676"/>
      <c r="D733" s="676"/>
      <c r="E733" s="677"/>
      <c r="F733" s="639" t="s">
        <v>820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109.5" customHeight="1" thickBot="1" x14ac:dyDescent="0.2">
      <c r="A735" s="792" t="s">
        <v>822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3" t="s">
        <v>675</v>
      </c>
      <c r="B737" s="211"/>
      <c r="C737" s="211"/>
      <c r="D737" s="212"/>
      <c r="E737" s="960" t="s">
        <v>814</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61" t="s">
        <v>398</v>
      </c>
      <c r="B738" s="361"/>
      <c r="C738" s="361"/>
      <c r="D738" s="361"/>
      <c r="E738" s="960" t="s">
        <v>814</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61" t="s">
        <v>397</v>
      </c>
      <c r="B739" s="361"/>
      <c r="C739" s="361"/>
      <c r="D739" s="361"/>
      <c r="E739" s="960" t="s">
        <v>814</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61" t="s">
        <v>396</v>
      </c>
      <c r="B740" s="361"/>
      <c r="C740" s="361"/>
      <c r="D740" s="361"/>
      <c r="E740" s="960" t="s">
        <v>814</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61" t="s">
        <v>395</v>
      </c>
      <c r="B741" s="361"/>
      <c r="C741" s="361"/>
      <c r="D741" s="361"/>
      <c r="E741" s="960" t="s">
        <v>814</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61" t="s">
        <v>394</v>
      </c>
      <c r="B742" s="361"/>
      <c r="C742" s="361"/>
      <c r="D742" s="361"/>
      <c r="E742" s="960" t="s">
        <v>814</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61" t="s">
        <v>393</v>
      </c>
      <c r="B743" s="361"/>
      <c r="C743" s="361"/>
      <c r="D743" s="361"/>
      <c r="E743" s="960" t="s">
        <v>814</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61" t="s">
        <v>392</v>
      </c>
      <c r="B744" s="361"/>
      <c r="C744" s="361"/>
      <c r="D744" s="361"/>
      <c r="E744" s="960" t="s">
        <v>814</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61" t="s">
        <v>391</v>
      </c>
      <c r="B745" s="361"/>
      <c r="C745" s="361"/>
      <c r="D745" s="361"/>
      <c r="E745" s="994" t="s">
        <v>814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60"/>
      <c r="AP745" s="961"/>
      <c r="AQ745" s="961"/>
      <c r="AR745" s="961"/>
      <c r="AS745" s="961"/>
      <c r="AT745" s="961"/>
      <c r="AU745" s="961"/>
      <c r="AV745" s="961"/>
      <c r="AW745" s="961"/>
      <c r="AX745" s="963"/>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64"/>
      <c r="P746" s="965"/>
      <c r="Q746" s="956"/>
      <c r="R746" s="954"/>
      <c r="S746" s="954"/>
      <c r="T746" s="100" t="str">
        <f>IF(Q746="","","-")</f>
        <v/>
      </c>
      <c r="U746" s="954"/>
      <c r="V746" s="954"/>
      <c r="W746" s="100" t="str">
        <f>IF(U746="","","-")</f>
        <v/>
      </c>
      <c r="X746" s="955"/>
      <c r="Y746" s="955"/>
      <c r="Z746" s="100" t="str">
        <f>IF(AA746="","","-")</f>
        <v/>
      </c>
      <c r="AA746" s="964"/>
      <c r="AB746" s="965"/>
      <c r="AC746" s="956"/>
      <c r="AD746" s="954"/>
      <c r="AE746" s="954"/>
      <c r="AF746" s="100" t="str">
        <f>IF(AC746="","","-")</f>
        <v/>
      </c>
      <c r="AG746" s="954"/>
      <c r="AH746" s="954"/>
      <c r="AI746" s="100" t="str">
        <f>IF(AG746="","","-")</f>
        <v/>
      </c>
      <c r="AJ746" s="955"/>
      <c r="AK746" s="955"/>
      <c r="AL746" s="100" t="str">
        <f>IF(AM746="","","-")</f>
        <v/>
      </c>
      <c r="AM746" s="964"/>
      <c r="AN746" s="965"/>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715</v>
      </c>
      <c r="F747" s="954"/>
      <c r="G747" s="954"/>
      <c r="H747" s="100" t="str">
        <f>IF(E747="","","-")</f>
        <v>-</v>
      </c>
      <c r="I747" s="954"/>
      <c r="J747" s="954"/>
      <c r="K747" s="100" t="str">
        <f>IF(I747="","","-")</f>
        <v/>
      </c>
      <c r="L747" s="955">
        <v>92</v>
      </c>
      <c r="M747" s="955"/>
      <c r="N747" s="100" t="str">
        <f>IF(O747="","","-")</f>
        <v/>
      </c>
      <c r="O747" s="964"/>
      <c r="P747" s="965"/>
      <c r="Q747" s="956"/>
      <c r="R747" s="954"/>
      <c r="S747" s="954"/>
      <c r="T747" s="100" t="str">
        <f>IF(Q747="","","-")</f>
        <v/>
      </c>
      <c r="U747" s="954"/>
      <c r="V747" s="954"/>
      <c r="W747" s="100" t="str">
        <f>IF(U747="","","-")</f>
        <v/>
      </c>
      <c r="X747" s="955"/>
      <c r="Y747" s="955"/>
      <c r="Z747" s="100" t="str">
        <f>IF(AA747="","","-")</f>
        <v/>
      </c>
      <c r="AA747" s="964"/>
      <c r="AB747" s="965"/>
      <c r="AC747" s="956"/>
      <c r="AD747" s="954"/>
      <c r="AE747" s="954"/>
      <c r="AF747" s="100" t="str">
        <f>IF(AC747="","","-")</f>
        <v/>
      </c>
      <c r="AG747" s="954"/>
      <c r="AH747" s="954"/>
      <c r="AI747" s="100" t="str">
        <f>IF(AG747="","","-")</f>
        <v/>
      </c>
      <c r="AJ747" s="955"/>
      <c r="AK747" s="955"/>
      <c r="AL747" s="100" t="str">
        <f>IF(AM747="","","-")</f>
        <v/>
      </c>
      <c r="AM747" s="964"/>
      <c r="AN747" s="965"/>
      <c r="AO747" s="956"/>
      <c r="AP747" s="954"/>
      <c r="AQ747" s="100" t="str">
        <f>IF(AO747="","","-")</f>
        <v/>
      </c>
      <c r="AR747" s="954"/>
      <c r="AS747" s="954"/>
      <c r="AT747" s="100" t="str">
        <f>IF(AR747="","","-")</f>
        <v/>
      </c>
      <c r="AU747" s="955"/>
      <c r="AV747" s="955"/>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733</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719</v>
      </c>
      <c r="H789" s="673"/>
      <c r="I789" s="673"/>
      <c r="J789" s="673"/>
      <c r="K789" s="674"/>
      <c r="L789" s="666" t="s">
        <v>732</v>
      </c>
      <c r="M789" s="667"/>
      <c r="N789" s="667"/>
      <c r="O789" s="667"/>
      <c r="P789" s="667"/>
      <c r="Q789" s="667"/>
      <c r="R789" s="667"/>
      <c r="S789" s="667"/>
      <c r="T789" s="667"/>
      <c r="U789" s="667"/>
      <c r="V789" s="667"/>
      <c r="W789" s="667"/>
      <c r="X789" s="668"/>
      <c r="Y789" s="388">
        <v>12902</v>
      </c>
      <c r="Z789" s="389"/>
      <c r="AA789" s="389"/>
      <c r="AB789" s="804"/>
      <c r="AC789" s="672" t="s">
        <v>814</v>
      </c>
      <c r="AD789" s="673"/>
      <c r="AE789" s="673"/>
      <c r="AF789" s="673"/>
      <c r="AG789" s="674"/>
      <c r="AH789" s="666" t="s">
        <v>814</v>
      </c>
      <c r="AI789" s="667"/>
      <c r="AJ789" s="667"/>
      <c r="AK789" s="667"/>
      <c r="AL789" s="667"/>
      <c r="AM789" s="667"/>
      <c r="AN789" s="667"/>
      <c r="AO789" s="667"/>
      <c r="AP789" s="667"/>
      <c r="AQ789" s="667"/>
      <c r="AR789" s="667"/>
      <c r="AS789" s="667"/>
      <c r="AT789" s="668"/>
      <c r="AU789" s="388" t="s">
        <v>814</v>
      </c>
      <c r="AV789" s="389"/>
      <c r="AW789" s="389"/>
      <c r="AX789" s="390"/>
    </row>
    <row r="790" spans="1:51" ht="24.75" customHeight="1" x14ac:dyDescent="0.15">
      <c r="A790" s="633"/>
      <c r="B790" s="634"/>
      <c r="C790" s="634"/>
      <c r="D790" s="634"/>
      <c r="E790" s="634"/>
      <c r="F790" s="635"/>
      <c r="G790" s="608" t="s">
        <v>787</v>
      </c>
      <c r="H790" s="609"/>
      <c r="I790" s="609"/>
      <c r="J790" s="609"/>
      <c r="K790" s="610"/>
      <c r="L790" s="600" t="s">
        <v>788</v>
      </c>
      <c r="M790" s="601"/>
      <c r="N790" s="601"/>
      <c r="O790" s="601"/>
      <c r="P790" s="601"/>
      <c r="Q790" s="601"/>
      <c r="R790" s="601"/>
      <c r="S790" s="601"/>
      <c r="T790" s="601"/>
      <c r="U790" s="601"/>
      <c r="V790" s="601"/>
      <c r="W790" s="601"/>
      <c r="X790" s="602"/>
      <c r="Y790" s="603">
        <v>4867</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t="s">
        <v>787</v>
      </c>
      <c r="H791" s="609"/>
      <c r="I791" s="609"/>
      <c r="J791" s="609"/>
      <c r="K791" s="610"/>
      <c r="L791" s="600" t="s">
        <v>788</v>
      </c>
      <c r="M791" s="601"/>
      <c r="N791" s="601"/>
      <c r="O791" s="601"/>
      <c r="P791" s="601"/>
      <c r="Q791" s="601"/>
      <c r="R791" s="601"/>
      <c r="S791" s="601"/>
      <c r="T791" s="601"/>
      <c r="U791" s="601"/>
      <c r="V791" s="601"/>
      <c r="W791" s="601"/>
      <c r="X791" s="602"/>
      <c r="Y791" s="603">
        <v>3318</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t="s">
        <v>787</v>
      </c>
      <c r="H792" s="609"/>
      <c r="I792" s="609"/>
      <c r="J792" s="609"/>
      <c r="K792" s="610"/>
      <c r="L792" s="600" t="s">
        <v>788</v>
      </c>
      <c r="M792" s="601"/>
      <c r="N792" s="601"/>
      <c r="O792" s="601"/>
      <c r="P792" s="601"/>
      <c r="Q792" s="601"/>
      <c r="R792" s="601"/>
      <c r="S792" s="601"/>
      <c r="T792" s="601"/>
      <c r="U792" s="601"/>
      <c r="V792" s="601"/>
      <c r="W792" s="601"/>
      <c r="X792" s="602"/>
      <c r="Y792" s="603">
        <v>989</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22076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8"/>
      <c r="Z802" s="389"/>
      <c r="AA802" s="389"/>
      <c r="AB802" s="804"/>
      <c r="AC802" s="672"/>
      <c r="AD802" s="673"/>
      <c r="AE802" s="673"/>
      <c r="AF802" s="673"/>
      <c r="AG802" s="674"/>
      <c r="AH802" s="666"/>
      <c r="AI802" s="667"/>
      <c r="AJ802" s="667"/>
      <c r="AK802" s="667"/>
      <c r="AL802" s="667"/>
      <c r="AM802" s="667"/>
      <c r="AN802" s="667"/>
      <c r="AO802" s="667"/>
      <c r="AP802" s="667"/>
      <c r="AQ802" s="667"/>
      <c r="AR802" s="667"/>
      <c r="AS802" s="667"/>
      <c r="AT802" s="668"/>
      <c r="AU802" s="388"/>
      <c r="AV802" s="389"/>
      <c r="AW802" s="389"/>
      <c r="AX802" s="390"/>
      <c r="AY802">
        <f t="shared" ref="AY802:AY812" si="31">$AY$800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31"/>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31"/>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31"/>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31"/>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31"/>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31"/>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31"/>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31"/>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31"/>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31"/>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8"/>
      <c r="Z815" s="389"/>
      <c r="AA815" s="389"/>
      <c r="AB815" s="804"/>
      <c r="AC815" s="672"/>
      <c r="AD815" s="673"/>
      <c r="AE815" s="673"/>
      <c r="AF815" s="673"/>
      <c r="AG815" s="674"/>
      <c r="AH815" s="666"/>
      <c r="AI815" s="667"/>
      <c r="AJ815" s="667"/>
      <c r="AK815" s="667"/>
      <c r="AL815" s="667"/>
      <c r="AM815" s="667"/>
      <c r="AN815" s="667"/>
      <c r="AO815" s="667"/>
      <c r="AP815" s="667"/>
      <c r="AQ815" s="667"/>
      <c r="AR815" s="667"/>
      <c r="AS815" s="667"/>
      <c r="AT815" s="668"/>
      <c r="AU815" s="388"/>
      <c r="AV815" s="389"/>
      <c r="AW815" s="389"/>
      <c r="AX815" s="390"/>
      <c r="AY815">
        <f t="shared" ref="AY815:AY825" si="32">$AY$813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32"/>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32"/>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32"/>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32"/>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32"/>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32"/>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32"/>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32"/>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32"/>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32"/>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8"/>
      <c r="Z828" s="389"/>
      <c r="AA828" s="389"/>
      <c r="AB828" s="804"/>
      <c r="AC828" s="672"/>
      <c r="AD828" s="673"/>
      <c r="AE828" s="673"/>
      <c r="AF828" s="673"/>
      <c r="AG828" s="674"/>
      <c r="AH828" s="666"/>
      <c r="AI828" s="667"/>
      <c r="AJ828" s="667"/>
      <c r="AK828" s="667"/>
      <c r="AL828" s="667"/>
      <c r="AM828" s="667"/>
      <c r="AN828" s="667"/>
      <c r="AO828" s="667"/>
      <c r="AP828" s="667"/>
      <c r="AQ828" s="667"/>
      <c r="AR828" s="667"/>
      <c r="AS828" s="667"/>
      <c r="AT828" s="668"/>
      <c r="AU828" s="388"/>
      <c r="AV828" s="389"/>
      <c r="AW828" s="389"/>
      <c r="AX828" s="390"/>
      <c r="AY828">
        <f t="shared" ref="AY828:AY838" si="33">$AY$826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33"/>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33"/>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33"/>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33"/>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33"/>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33"/>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33"/>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33"/>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33"/>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33"/>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v>4010001008772</v>
      </c>
      <c r="K845" s="345"/>
      <c r="L845" s="345"/>
      <c r="M845" s="345"/>
      <c r="N845" s="345"/>
      <c r="O845" s="345"/>
      <c r="P845" s="359" t="s">
        <v>734</v>
      </c>
      <c r="Q845" s="346"/>
      <c r="R845" s="346"/>
      <c r="S845" s="346"/>
      <c r="T845" s="346"/>
      <c r="U845" s="346"/>
      <c r="V845" s="346"/>
      <c r="W845" s="346"/>
      <c r="X845" s="346"/>
      <c r="Y845" s="347">
        <v>12902</v>
      </c>
      <c r="Z845" s="348"/>
      <c r="AA845" s="348"/>
      <c r="AB845" s="349"/>
      <c r="AC845" s="350" t="s">
        <v>791</v>
      </c>
      <c r="AD845" s="351"/>
      <c r="AE845" s="351"/>
      <c r="AF845" s="351"/>
      <c r="AG845" s="351"/>
      <c r="AH845" s="366" t="s">
        <v>792</v>
      </c>
      <c r="AI845" s="367"/>
      <c r="AJ845" s="367"/>
      <c r="AK845" s="367"/>
      <c r="AL845" s="366" t="s">
        <v>792</v>
      </c>
      <c r="AM845" s="367"/>
      <c r="AN845" s="367"/>
      <c r="AO845" s="367"/>
      <c r="AP845" s="357" t="s">
        <v>814</v>
      </c>
      <c r="AQ845" s="357"/>
      <c r="AR845" s="357"/>
      <c r="AS845" s="357"/>
      <c r="AT845" s="357"/>
      <c r="AU845" s="357"/>
      <c r="AV845" s="357"/>
      <c r="AW845" s="357"/>
      <c r="AX845" s="357"/>
    </row>
    <row r="846" spans="1:51" ht="30" customHeight="1" x14ac:dyDescent="0.15">
      <c r="A846" s="370">
        <v>2</v>
      </c>
      <c r="B846" s="370">
        <v>1</v>
      </c>
      <c r="C846" s="358" t="s">
        <v>743</v>
      </c>
      <c r="D846" s="343"/>
      <c r="E846" s="343"/>
      <c r="F846" s="343"/>
      <c r="G846" s="343"/>
      <c r="H846" s="343"/>
      <c r="I846" s="343"/>
      <c r="J846" s="344">
        <v>4010001008772</v>
      </c>
      <c r="K846" s="345"/>
      <c r="L846" s="345"/>
      <c r="M846" s="345"/>
      <c r="N846" s="345"/>
      <c r="O846" s="345"/>
      <c r="P846" s="359" t="s">
        <v>735</v>
      </c>
      <c r="Q846" s="346"/>
      <c r="R846" s="346"/>
      <c r="S846" s="346"/>
      <c r="T846" s="346"/>
      <c r="U846" s="346"/>
      <c r="V846" s="346"/>
      <c r="W846" s="346"/>
      <c r="X846" s="346"/>
      <c r="Y846" s="347">
        <v>4867</v>
      </c>
      <c r="Z846" s="348"/>
      <c r="AA846" s="348"/>
      <c r="AB846" s="349"/>
      <c r="AC846" s="350" t="s">
        <v>730</v>
      </c>
      <c r="AD846" s="351"/>
      <c r="AE846" s="351"/>
      <c r="AF846" s="351"/>
      <c r="AG846" s="351"/>
      <c r="AH846" s="366" t="s">
        <v>792</v>
      </c>
      <c r="AI846" s="367"/>
      <c r="AJ846" s="367"/>
      <c r="AK846" s="367"/>
      <c r="AL846" s="366" t="s">
        <v>792</v>
      </c>
      <c r="AM846" s="367"/>
      <c r="AN846" s="367"/>
      <c r="AO846" s="367"/>
      <c r="AP846" s="357" t="s">
        <v>814</v>
      </c>
      <c r="AQ846" s="357"/>
      <c r="AR846" s="357"/>
      <c r="AS846" s="357"/>
      <c r="AT846" s="357"/>
      <c r="AU846" s="357"/>
      <c r="AV846" s="357"/>
      <c r="AW846" s="357"/>
      <c r="AX846" s="357"/>
      <c r="AY846">
        <f>COUNTA($C$846)</f>
        <v>1</v>
      </c>
    </row>
    <row r="847" spans="1:51" ht="30" customHeight="1" x14ac:dyDescent="0.15">
      <c r="A847" s="370">
        <v>3</v>
      </c>
      <c r="B847" s="370">
        <v>1</v>
      </c>
      <c r="C847" s="358" t="s">
        <v>743</v>
      </c>
      <c r="D847" s="343"/>
      <c r="E847" s="343"/>
      <c r="F847" s="343"/>
      <c r="G847" s="343"/>
      <c r="H847" s="343"/>
      <c r="I847" s="343"/>
      <c r="J847" s="344">
        <v>4010001008772</v>
      </c>
      <c r="K847" s="345"/>
      <c r="L847" s="345"/>
      <c r="M847" s="345"/>
      <c r="N847" s="345"/>
      <c r="O847" s="345"/>
      <c r="P847" s="359" t="s">
        <v>734</v>
      </c>
      <c r="Q847" s="346"/>
      <c r="R847" s="346"/>
      <c r="S847" s="346"/>
      <c r="T847" s="346"/>
      <c r="U847" s="346"/>
      <c r="V847" s="346"/>
      <c r="W847" s="346"/>
      <c r="X847" s="346"/>
      <c r="Y847" s="347">
        <v>3318</v>
      </c>
      <c r="Z847" s="348"/>
      <c r="AA847" s="348"/>
      <c r="AB847" s="349"/>
      <c r="AC847" s="350" t="s">
        <v>730</v>
      </c>
      <c r="AD847" s="351"/>
      <c r="AE847" s="351"/>
      <c r="AF847" s="351"/>
      <c r="AG847" s="351"/>
      <c r="AH847" s="366" t="s">
        <v>792</v>
      </c>
      <c r="AI847" s="367"/>
      <c r="AJ847" s="367"/>
      <c r="AK847" s="367"/>
      <c r="AL847" s="366" t="s">
        <v>792</v>
      </c>
      <c r="AM847" s="367"/>
      <c r="AN847" s="367"/>
      <c r="AO847" s="367"/>
      <c r="AP847" s="357" t="s">
        <v>814</v>
      </c>
      <c r="AQ847" s="357"/>
      <c r="AR847" s="357"/>
      <c r="AS847" s="357"/>
      <c r="AT847" s="357"/>
      <c r="AU847" s="357"/>
      <c r="AV847" s="357"/>
      <c r="AW847" s="357"/>
      <c r="AX847" s="357"/>
      <c r="AY847">
        <f>COUNTA($C$847)</f>
        <v>1</v>
      </c>
    </row>
    <row r="848" spans="1:51" ht="30" customHeight="1" x14ac:dyDescent="0.15">
      <c r="A848" s="370">
        <v>4</v>
      </c>
      <c r="B848" s="370">
        <v>1</v>
      </c>
      <c r="C848" s="358" t="s">
        <v>743</v>
      </c>
      <c r="D848" s="343"/>
      <c r="E848" s="343"/>
      <c r="F848" s="343"/>
      <c r="G848" s="343"/>
      <c r="H848" s="343"/>
      <c r="I848" s="343"/>
      <c r="J848" s="344">
        <v>4010001008772</v>
      </c>
      <c r="K848" s="345"/>
      <c r="L848" s="345"/>
      <c r="M848" s="345"/>
      <c r="N848" s="345"/>
      <c r="O848" s="345"/>
      <c r="P848" s="359" t="s">
        <v>736</v>
      </c>
      <c r="Q848" s="346"/>
      <c r="R848" s="346"/>
      <c r="S848" s="346"/>
      <c r="T848" s="346"/>
      <c r="U848" s="346"/>
      <c r="V848" s="346"/>
      <c r="W848" s="346"/>
      <c r="X848" s="346"/>
      <c r="Y848" s="347">
        <v>989</v>
      </c>
      <c r="Z848" s="348"/>
      <c r="AA848" s="348"/>
      <c r="AB848" s="349"/>
      <c r="AC848" s="350" t="s">
        <v>730</v>
      </c>
      <c r="AD848" s="351"/>
      <c r="AE848" s="351"/>
      <c r="AF848" s="351"/>
      <c r="AG848" s="351"/>
      <c r="AH848" s="366" t="s">
        <v>792</v>
      </c>
      <c r="AI848" s="367"/>
      <c r="AJ848" s="367"/>
      <c r="AK848" s="367"/>
      <c r="AL848" s="366" t="s">
        <v>792</v>
      </c>
      <c r="AM848" s="367"/>
      <c r="AN848" s="367"/>
      <c r="AO848" s="367"/>
      <c r="AP848" s="357" t="s">
        <v>814</v>
      </c>
      <c r="AQ848" s="357"/>
      <c r="AR848" s="357"/>
      <c r="AS848" s="357"/>
      <c r="AT848" s="357"/>
      <c r="AU848" s="357"/>
      <c r="AV848" s="357"/>
      <c r="AW848" s="357"/>
      <c r="AX848" s="357"/>
      <c r="AY848">
        <f>COUNTA($C$848)</f>
        <v>1</v>
      </c>
    </row>
    <row r="849" spans="1:51" ht="45" customHeight="1" x14ac:dyDescent="0.15">
      <c r="A849" s="370">
        <v>5</v>
      </c>
      <c r="B849" s="370">
        <v>1</v>
      </c>
      <c r="C849" s="358" t="s">
        <v>744</v>
      </c>
      <c r="D849" s="343"/>
      <c r="E849" s="343"/>
      <c r="F849" s="343"/>
      <c r="G849" s="343"/>
      <c r="H849" s="343"/>
      <c r="I849" s="343"/>
      <c r="J849" s="344">
        <v>8010401050387</v>
      </c>
      <c r="K849" s="345"/>
      <c r="L849" s="345"/>
      <c r="M849" s="345"/>
      <c r="N849" s="345"/>
      <c r="O849" s="345"/>
      <c r="P849" s="359" t="s">
        <v>737</v>
      </c>
      <c r="Q849" s="346"/>
      <c r="R849" s="346"/>
      <c r="S849" s="346"/>
      <c r="T849" s="346"/>
      <c r="U849" s="346"/>
      <c r="V849" s="346"/>
      <c r="W849" s="346"/>
      <c r="X849" s="346"/>
      <c r="Y849" s="347">
        <v>94</v>
      </c>
      <c r="Z849" s="348"/>
      <c r="AA849" s="348"/>
      <c r="AB849" s="349"/>
      <c r="AC849" s="350" t="s">
        <v>730</v>
      </c>
      <c r="AD849" s="351"/>
      <c r="AE849" s="351"/>
      <c r="AF849" s="351"/>
      <c r="AG849" s="351"/>
      <c r="AH849" s="366" t="s">
        <v>792</v>
      </c>
      <c r="AI849" s="367"/>
      <c r="AJ849" s="367"/>
      <c r="AK849" s="367"/>
      <c r="AL849" s="366" t="s">
        <v>792</v>
      </c>
      <c r="AM849" s="367"/>
      <c r="AN849" s="367"/>
      <c r="AO849" s="367"/>
      <c r="AP849" s="357" t="s">
        <v>814</v>
      </c>
      <c r="AQ849" s="357"/>
      <c r="AR849" s="357"/>
      <c r="AS849" s="357"/>
      <c r="AT849" s="357"/>
      <c r="AU849" s="357"/>
      <c r="AV849" s="357"/>
      <c r="AW849" s="357"/>
      <c r="AX849" s="357"/>
      <c r="AY849">
        <f>COUNTA($C$849)</f>
        <v>1</v>
      </c>
    </row>
    <row r="850" spans="1:51" ht="45" customHeight="1" x14ac:dyDescent="0.15">
      <c r="A850" s="370">
        <v>6</v>
      </c>
      <c r="B850" s="370">
        <v>1</v>
      </c>
      <c r="C850" s="358" t="s">
        <v>744</v>
      </c>
      <c r="D850" s="343"/>
      <c r="E850" s="343"/>
      <c r="F850" s="343"/>
      <c r="G850" s="343"/>
      <c r="H850" s="343"/>
      <c r="I850" s="343"/>
      <c r="J850" s="344">
        <v>8010401050387</v>
      </c>
      <c r="K850" s="345"/>
      <c r="L850" s="345"/>
      <c r="M850" s="345"/>
      <c r="N850" s="345"/>
      <c r="O850" s="345"/>
      <c r="P850" s="359" t="s">
        <v>738</v>
      </c>
      <c r="Q850" s="346"/>
      <c r="R850" s="346"/>
      <c r="S850" s="346"/>
      <c r="T850" s="346"/>
      <c r="U850" s="346"/>
      <c r="V850" s="346"/>
      <c r="W850" s="346"/>
      <c r="X850" s="346"/>
      <c r="Y850" s="347">
        <v>91</v>
      </c>
      <c r="Z850" s="348"/>
      <c r="AA850" s="348"/>
      <c r="AB850" s="349"/>
      <c r="AC850" s="350" t="s">
        <v>730</v>
      </c>
      <c r="AD850" s="351"/>
      <c r="AE850" s="351"/>
      <c r="AF850" s="351"/>
      <c r="AG850" s="351"/>
      <c r="AH850" s="366" t="s">
        <v>792</v>
      </c>
      <c r="AI850" s="367"/>
      <c r="AJ850" s="367"/>
      <c r="AK850" s="367"/>
      <c r="AL850" s="366" t="s">
        <v>792</v>
      </c>
      <c r="AM850" s="367"/>
      <c r="AN850" s="367"/>
      <c r="AO850" s="367"/>
      <c r="AP850" s="357" t="s">
        <v>814</v>
      </c>
      <c r="AQ850" s="357"/>
      <c r="AR850" s="357"/>
      <c r="AS850" s="357"/>
      <c r="AT850" s="357"/>
      <c r="AU850" s="357"/>
      <c r="AV850" s="357"/>
      <c r="AW850" s="357"/>
      <c r="AX850" s="357"/>
      <c r="AY850">
        <f>COUNTA($C$850)</f>
        <v>1</v>
      </c>
    </row>
    <row r="851" spans="1:51" ht="45" customHeight="1" x14ac:dyDescent="0.15">
      <c r="A851" s="370">
        <v>7</v>
      </c>
      <c r="B851" s="370">
        <v>1</v>
      </c>
      <c r="C851" s="358" t="s">
        <v>745</v>
      </c>
      <c r="D851" s="343"/>
      <c r="E851" s="343"/>
      <c r="F851" s="343"/>
      <c r="G851" s="343"/>
      <c r="H851" s="343"/>
      <c r="I851" s="343"/>
      <c r="J851" s="344">
        <v>7010401022916</v>
      </c>
      <c r="K851" s="345"/>
      <c r="L851" s="345"/>
      <c r="M851" s="345"/>
      <c r="N851" s="345"/>
      <c r="O851" s="345"/>
      <c r="P851" s="359" t="s">
        <v>739</v>
      </c>
      <c r="Q851" s="346"/>
      <c r="R851" s="346"/>
      <c r="S851" s="346"/>
      <c r="T851" s="346"/>
      <c r="U851" s="346"/>
      <c r="V851" s="346"/>
      <c r="W851" s="346"/>
      <c r="X851" s="346"/>
      <c r="Y851" s="347">
        <v>69</v>
      </c>
      <c r="Z851" s="348"/>
      <c r="AA851" s="348"/>
      <c r="AB851" s="349"/>
      <c r="AC851" s="350" t="s">
        <v>730</v>
      </c>
      <c r="AD851" s="351"/>
      <c r="AE851" s="351"/>
      <c r="AF851" s="351"/>
      <c r="AG851" s="351"/>
      <c r="AH851" s="366" t="s">
        <v>792</v>
      </c>
      <c r="AI851" s="367"/>
      <c r="AJ851" s="367"/>
      <c r="AK851" s="367"/>
      <c r="AL851" s="366" t="s">
        <v>792</v>
      </c>
      <c r="AM851" s="367"/>
      <c r="AN851" s="367"/>
      <c r="AO851" s="367"/>
      <c r="AP851" s="357" t="s">
        <v>814</v>
      </c>
      <c r="AQ851" s="357"/>
      <c r="AR851" s="357"/>
      <c r="AS851" s="357"/>
      <c r="AT851" s="357"/>
      <c r="AU851" s="357"/>
      <c r="AV851" s="357"/>
      <c r="AW851" s="357"/>
      <c r="AX851" s="357"/>
      <c r="AY851">
        <f>COUNTA($C$851)</f>
        <v>1</v>
      </c>
    </row>
    <row r="852" spans="1:51" ht="30" customHeight="1" x14ac:dyDescent="0.15">
      <c r="A852" s="370">
        <v>8</v>
      </c>
      <c r="B852" s="370">
        <v>1</v>
      </c>
      <c r="C852" s="358" t="s">
        <v>746</v>
      </c>
      <c r="D852" s="343"/>
      <c r="E852" s="343"/>
      <c r="F852" s="343"/>
      <c r="G852" s="343"/>
      <c r="H852" s="343"/>
      <c r="I852" s="343"/>
      <c r="J852" s="344">
        <v>1180301018771</v>
      </c>
      <c r="K852" s="345"/>
      <c r="L852" s="345"/>
      <c r="M852" s="345"/>
      <c r="N852" s="345"/>
      <c r="O852" s="345"/>
      <c r="P852" s="359" t="s">
        <v>740</v>
      </c>
      <c r="Q852" s="346"/>
      <c r="R852" s="346"/>
      <c r="S852" s="346"/>
      <c r="T852" s="346"/>
      <c r="U852" s="346"/>
      <c r="V852" s="346"/>
      <c r="W852" s="346"/>
      <c r="X852" s="346"/>
      <c r="Y852" s="347">
        <v>60</v>
      </c>
      <c r="Z852" s="348"/>
      <c r="AA852" s="348"/>
      <c r="AB852" s="349"/>
      <c r="AC852" s="350" t="s">
        <v>730</v>
      </c>
      <c r="AD852" s="351"/>
      <c r="AE852" s="351"/>
      <c r="AF852" s="351"/>
      <c r="AG852" s="351"/>
      <c r="AH852" s="366" t="s">
        <v>792</v>
      </c>
      <c r="AI852" s="367"/>
      <c r="AJ852" s="367"/>
      <c r="AK852" s="367"/>
      <c r="AL852" s="366" t="s">
        <v>792</v>
      </c>
      <c r="AM852" s="367"/>
      <c r="AN852" s="367"/>
      <c r="AO852" s="367"/>
      <c r="AP852" s="357" t="s">
        <v>814</v>
      </c>
      <c r="AQ852" s="357"/>
      <c r="AR852" s="357"/>
      <c r="AS852" s="357"/>
      <c r="AT852" s="357"/>
      <c r="AU852" s="357"/>
      <c r="AV852" s="357"/>
      <c r="AW852" s="357"/>
      <c r="AX852" s="357"/>
      <c r="AY852">
        <f>COUNTA($C$852)</f>
        <v>1</v>
      </c>
    </row>
    <row r="853" spans="1:51" ht="30" customHeight="1" x14ac:dyDescent="0.15">
      <c r="A853" s="370">
        <v>9</v>
      </c>
      <c r="B853" s="370">
        <v>1</v>
      </c>
      <c r="C853" s="358" t="s">
        <v>742</v>
      </c>
      <c r="D853" s="343"/>
      <c r="E853" s="343"/>
      <c r="F853" s="343"/>
      <c r="G853" s="343"/>
      <c r="H853" s="343"/>
      <c r="I853" s="343"/>
      <c r="J853" s="344">
        <v>1020001071491</v>
      </c>
      <c r="K853" s="345"/>
      <c r="L853" s="345"/>
      <c r="M853" s="345"/>
      <c r="N853" s="345"/>
      <c r="O853" s="345"/>
      <c r="P853" s="359" t="s">
        <v>741</v>
      </c>
      <c r="Q853" s="346"/>
      <c r="R853" s="346"/>
      <c r="S853" s="346"/>
      <c r="T853" s="346"/>
      <c r="U853" s="346"/>
      <c r="V853" s="346"/>
      <c r="W853" s="346"/>
      <c r="X853" s="346"/>
      <c r="Y853" s="347">
        <v>37</v>
      </c>
      <c r="Z853" s="348"/>
      <c r="AA853" s="348"/>
      <c r="AB853" s="349"/>
      <c r="AC853" s="350" t="s">
        <v>730</v>
      </c>
      <c r="AD853" s="351"/>
      <c r="AE853" s="351"/>
      <c r="AF853" s="351"/>
      <c r="AG853" s="351"/>
      <c r="AH853" s="366" t="s">
        <v>792</v>
      </c>
      <c r="AI853" s="367"/>
      <c r="AJ853" s="367"/>
      <c r="AK853" s="367"/>
      <c r="AL853" s="366" t="s">
        <v>792</v>
      </c>
      <c r="AM853" s="367"/>
      <c r="AN853" s="367"/>
      <c r="AO853" s="367"/>
      <c r="AP853" s="357" t="s">
        <v>814</v>
      </c>
      <c r="AQ853" s="357"/>
      <c r="AR853" s="357"/>
      <c r="AS853" s="357"/>
      <c r="AT853" s="357"/>
      <c r="AU853" s="357"/>
      <c r="AV853" s="357"/>
      <c r="AW853" s="357"/>
      <c r="AX853" s="357"/>
      <c r="AY853">
        <f>COUNTA($C$853)</f>
        <v>1</v>
      </c>
    </row>
    <row r="854" spans="1:51" ht="30" customHeight="1" x14ac:dyDescent="0.15">
      <c r="A854" s="370">
        <v>10</v>
      </c>
      <c r="B854" s="370">
        <v>1</v>
      </c>
      <c r="C854" s="358" t="s">
        <v>745</v>
      </c>
      <c r="D854" s="343"/>
      <c r="E854" s="343"/>
      <c r="F854" s="343"/>
      <c r="G854" s="343"/>
      <c r="H854" s="343"/>
      <c r="I854" s="343"/>
      <c r="J854" s="344">
        <v>7010401022916</v>
      </c>
      <c r="K854" s="345"/>
      <c r="L854" s="345"/>
      <c r="M854" s="345"/>
      <c r="N854" s="345"/>
      <c r="O854" s="345"/>
      <c r="P854" s="359" t="s">
        <v>747</v>
      </c>
      <c r="Q854" s="346"/>
      <c r="R854" s="346"/>
      <c r="S854" s="346"/>
      <c r="T854" s="346"/>
      <c r="U854" s="346"/>
      <c r="V854" s="346"/>
      <c r="W854" s="346"/>
      <c r="X854" s="346"/>
      <c r="Y854" s="347">
        <v>31</v>
      </c>
      <c r="Z854" s="348"/>
      <c r="AA854" s="348"/>
      <c r="AB854" s="349"/>
      <c r="AC854" s="350" t="s">
        <v>730</v>
      </c>
      <c r="AD854" s="351"/>
      <c r="AE854" s="351"/>
      <c r="AF854" s="351"/>
      <c r="AG854" s="351"/>
      <c r="AH854" s="366" t="s">
        <v>792</v>
      </c>
      <c r="AI854" s="367"/>
      <c r="AJ854" s="367"/>
      <c r="AK854" s="367"/>
      <c r="AL854" s="366" t="s">
        <v>792</v>
      </c>
      <c r="AM854" s="367"/>
      <c r="AN854" s="367"/>
      <c r="AO854" s="367"/>
      <c r="AP854" s="357" t="s">
        <v>814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66" t="s">
        <v>792</v>
      </c>
      <c r="AI855" s="367"/>
      <c r="AJ855" s="367"/>
      <c r="AK855" s="367"/>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66" t="s">
        <v>792</v>
      </c>
      <c r="AI856" s="367"/>
      <c r="AJ856" s="367"/>
      <c r="AK856" s="367"/>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66" t="s">
        <v>792</v>
      </c>
      <c r="AI857" s="367"/>
      <c r="AJ857" s="367"/>
      <c r="AK857" s="367"/>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66" t="s">
        <v>792</v>
      </c>
      <c r="AI858" s="367"/>
      <c r="AJ858" s="367"/>
      <c r="AK858" s="367"/>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66" t="s">
        <v>792</v>
      </c>
      <c r="AI859" s="367"/>
      <c r="AJ859" s="367"/>
      <c r="AK859" s="367"/>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66" t="s">
        <v>792</v>
      </c>
      <c r="AI860" s="367"/>
      <c r="AJ860" s="367"/>
      <c r="AK860" s="367"/>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66" t="s">
        <v>792</v>
      </c>
      <c r="AI861" s="367"/>
      <c r="AJ861" s="367"/>
      <c r="AK861" s="367"/>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66" t="s">
        <v>792</v>
      </c>
      <c r="AI862" s="367"/>
      <c r="AJ862" s="367"/>
      <c r="AK862" s="367"/>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66" t="s">
        <v>792</v>
      </c>
      <c r="AI863" s="367"/>
      <c r="AJ863" s="367"/>
      <c r="AK863" s="367"/>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66" t="s">
        <v>792</v>
      </c>
      <c r="AI864" s="367"/>
      <c r="AJ864" s="367"/>
      <c r="AK864" s="367"/>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66" t="s">
        <v>792</v>
      </c>
      <c r="AI865" s="367"/>
      <c r="AJ865" s="367"/>
      <c r="AK865" s="367"/>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66" t="s">
        <v>792</v>
      </c>
      <c r="AI866" s="367"/>
      <c r="AJ866" s="367"/>
      <c r="AK866" s="367"/>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66" t="s">
        <v>792</v>
      </c>
      <c r="AI867" s="367"/>
      <c r="AJ867" s="367"/>
      <c r="AK867" s="367"/>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66" t="s">
        <v>792</v>
      </c>
      <c r="AI868" s="367"/>
      <c r="AJ868" s="367"/>
      <c r="AK868" s="367"/>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66" t="s">
        <v>792</v>
      </c>
      <c r="AI869" s="367"/>
      <c r="AJ869" s="367"/>
      <c r="AK869" s="367"/>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66" t="s">
        <v>792</v>
      </c>
      <c r="AI870" s="367"/>
      <c r="AJ870" s="367"/>
      <c r="AK870" s="367"/>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66" t="s">
        <v>792</v>
      </c>
      <c r="AI871" s="367"/>
      <c r="AJ871" s="367"/>
      <c r="AK871" s="367"/>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66" t="s">
        <v>792</v>
      </c>
      <c r="AI872" s="367"/>
      <c r="AJ872" s="367"/>
      <c r="AK872" s="367"/>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66" t="s">
        <v>792</v>
      </c>
      <c r="AI873" s="367"/>
      <c r="AJ873" s="367"/>
      <c r="AK873" s="367"/>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66" t="s">
        <v>792</v>
      </c>
      <c r="AI874" s="367"/>
      <c r="AJ874" s="367"/>
      <c r="AK874" s="367"/>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74.25" customHeight="1" x14ac:dyDescent="0.15">
      <c r="A1110" s="370">
        <v>1</v>
      </c>
      <c r="B1110" s="370">
        <v>1</v>
      </c>
      <c r="C1110" s="368"/>
      <c r="D1110" s="368"/>
      <c r="E1110" s="150" t="s">
        <v>755</v>
      </c>
      <c r="F1110" s="369"/>
      <c r="G1110" s="369"/>
      <c r="H1110" s="369"/>
      <c r="I1110" s="369"/>
      <c r="J1110" s="379">
        <v>4010001008772</v>
      </c>
      <c r="K1110" s="380"/>
      <c r="L1110" s="380"/>
      <c r="M1110" s="380"/>
      <c r="N1110" s="380"/>
      <c r="O1110" s="381"/>
      <c r="P1110" s="359" t="s">
        <v>756</v>
      </c>
      <c r="Q1110" s="346"/>
      <c r="R1110" s="346"/>
      <c r="S1110" s="346"/>
      <c r="T1110" s="346"/>
      <c r="U1110" s="346"/>
      <c r="V1110" s="346"/>
      <c r="W1110" s="346"/>
      <c r="X1110" s="346"/>
      <c r="Y1110" s="347">
        <v>13020</v>
      </c>
      <c r="Z1110" s="348"/>
      <c r="AA1110" s="348"/>
      <c r="AB1110" s="349"/>
      <c r="AC1110" s="350" t="s">
        <v>379</v>
      </c>
      <c r="AD1110" s="351"/>
      <c r="AE1110" s="351"/>
      <c r="AF1110" s="351"/>
      <c r="AG1110" s="351"/>
      <c r="AH1110" s="352" t="s">
        <v>804</v>
      </c>
      <c r="AI1110" s="353"/>
      <c r="AJ1110" s="353"/>
      <c r="AK1110" s="353"/>
      <c r="AL1110" s="354">
        <v>99.9</v>
      </c>
      <c r="AM1110" s="355"/>
      <c r="AN1110" s="355"/>
      <c r="AO1110" s="356"/>
      <c r="AP1110" s="357" t="s">
        <v>786</v>
      </c>
      <c r="AQ1110" s="357"/>
      <c r="AR1110" s="357"/>
      <c r="AS1110" s="357"/>
      <c r="AT1110" s="357"/>
      <c r="AU1110" s="357"/>
      <c r="AV1110" s="357"/>
      <c r="AW1110" s="357"/>
      <c r="AX1110" s="357"/>
    </row>
    <row r="1111" spans="1:51" ht="30" customHeight="1" x14ac:dyDescent="0.15">
      <c r="A1111" s="370">
        <v>2</v>
      </c>
      <c r="B1111" s="370">
        <v>1</v>
      </c>
      <c r="C1111" s="368"/>
      <c r="D1111" s="368"/>
      <c r="E1111" s="150" t="s">
        <v>755</v>
      </c>
      <c r="F1111" s="369"/>
      <c r="G1111" s="369"/>
      <c r="H1111" s="369"/>
      <c r="I1111" s="369"/>
      <c r="J1111" s="344">
        <v>4010001008772</v>
      </c>
      <c r="K1111" s="345"/>
      <c r="L1111" s="345"/>
      <c r="M1111" s="345"/>
      <c r="N1111" s="345"/>
      <c r="O1111" s="345"/>
      <c r="P1111" s="359" t="s">
        <v>757</v>
      </c>
      <c r="Q1111" s="346"/>
      <c r="R1111" s="346"/>
      <c r="S1111" s="346"/>
      <c r="T1111" s="346"/>
      <c r="U1111" s="346"/>
      <c r="V1111" s="346"/>
      <c r="W1111" s="346"/>
      <c r="X1111" s="346"/>
      <c r="Y1111" s="347">
        <v>209</v>
      </c>
      <c r="Z1111" s="348"/>
      <c r="AA1111" s="348"/>
      <c r="AB1111" s="349"/>
      <c r="AC1111" s="350" t="s">
        <v>379</v>
      </c>
      <c r="AD1111" s="351"/>
      <c r="AE1111" s="351"/>
      <c r="AF1111" s="351"/>
      <c r="AG1111" s="351"/>
      <c r="AH1111" s="352" t="s">
        <v>804</v>
      </c>
      <c r="AI1111" s="353"/>
      <c r="AJ1111" s="353"/>
      <c r="AK1111" s="353"/>
      <c r="AL1111" s="354">
        <v>100</v>
      </c>
      <c r="AM1111" s="355"/>
      <c r="AN1111" s="355"/>
      <c r="AO1111" s="356"/>
      <c r="AP1111" s="357" t="s">
        <v>814</v>
      </c>
      <c r="AQ1111" s="357"/>
      <c r="AR1111" s="357"/>
      <c r="AS1111" s="357"/>
      <c r="AT1111" s="357"/>
      <c r="AU1111" s="357"/>
      <c r="AV1111" s="357"/>
      <c r="AW1111" s="357"/>
      <c r="AX1111" s="357"/>
      <c r="AY1111">
        <f>COUNTA($E$1111)</f>
        <v>1</v>
      </c>
    </row>
    <row r="1112" spans="1:51" ht="42" customHeight="1" x14ac:dyDescent="0.15">
      <c r="A1112" s="370">
        <v>3</v>
      </c>
      <c r="B1112" s="370">
        <v>1</v>
      </c>
      <c r="C1112" s="368"/>
      <c r="D1112" s="368"/>
      <c r="E1112" s="150" t="s">
        <v>764</v>
      </c>
      <c r="F1112" s="369"/>
      <c r="G1112" s="369"/>
      <c r="H1112" s="369"/>
      <c r="I1112" s="369"/>
      <c r="J1112" s="344">
        <v>8010401050387</v>
      </c>
      <c r="K1112" s="345"/>
      <c r="L1112" s="345"/>
      <c r="M1112" s="345"/>
      <c r="N1112" s="345"/>
      <c r="O1112" s="345"/>
      <c r="P1112" s="359" t="s">
        <v>758</v>
      </c>
      <c r="Q1112" s="346"/>
      <c r="R1112" s="346"/>
      <c r="S1112" s="346"/>
      <c r="T1112" s="346"/>
      <c r="U1112" s="346"/>
      <c r="V1112" s="346"/>
      <c r="W1112" s="346"/>
      <c r="X1112" s="346"/>
      <c r="Y1112" s="347">
        <v>114</v>
      </c>
      <c r="Z1112" s="348"/>
      <c r="AA1112" s="348"/>
      <c r="AB1112" s="349"/>
      <c r="AC1112" s="350" t="s">
        <v>381</v>
      </c>
      <c r="AD1112" s="351"/>
      <c r="AE1112" s="351"/>
      <c r="AF1112" s="351"/>
      <c r="AG1112" s="351"/>
      <c r="AH1112" s="352" t="s">
        <v>804</v>
      </c>
      <c r="AI1112" s="353"/>
      <c r="AJ1112" s="353"/>
      <c r="AK1112" s="353"/>
      <c r="AL1112" s="354">
        <v>98.4</v>
      </c>
      <c r="AM1112" s="355"/>
      <c r="AN1112" s="355"/>
      <c r="AO1112" s="356"/>
      <c r="AP1112" s="357" t="s">
        <v>814</v>
      </c>
      <c r="AQ1112" s="357"/>
      <c r="AR1112" s="357"/>
      <c r="AS1112" s="357"/>
      <c r="AT1112" s="357"/>
      <c r="AU1112" s="357"/>
      <c r="AV1112" s="357"/>
      <c r="AW1112" s="357"/>
      <c r="AX1112" s="357"/>
      <c r="AY1112">
        <f>COUNTA($E$1112)</f>
        <v>1</v>
      </c>
    </row>
    <row r="1113" spans="1:51" ht="42.75" customHeight="1" x14ac:dyDescent="0.15">
      <c r="A1113" s="370">
        <v>4</v>
      </c>
      <c r="B1113" s="370">
        <v>1</v>
      </c>
      <c r="C1113" s="368"/>
      <c r="D1113" s="368"/>
      <c r="E1113" s="369" t="s">
        <v>764</v>
      </c>
      <c r="F1113" s="369"/>
      <c r="G1113" s="369"/>
      <c r="H1113" s="369"/>
      <c r="I1113" s="369"/>
      <c r="J1113" s="344">
        <v>8010401050387</v>
      </c>
      <c r="K1113" s="345"/>
      <c r="L1113" s="345"/>
      <c r="M1113" s="345"/>
      <c r="N1113" s="345"/>
      <c r="O1113" s="345"/>
      <c r="P1113" s="359" t="s">
        <v>759</v>
      </c>
      <c r="Q1113" s="346"/>
      <c r="R1113" s="346"/>
      <c r="S1113" s="346"/>
      <c r="T1113" s="346"/>
      <c r="U1113" s="346"/>
      <c r="V1113" s="346"/>
      <c r="W1113" s="346"/>
      <c r="X1113" s="346"/>
      <c r="Y1113" s="347">
        <v>113</v>
      </c>
      <c r="Z1113" s="348"/>
      <c r="AA1113" s="348"/>
      <c r="AB1113" s="349"/>
      <c r="AC1113" s="350" t="s">
        <v>381</v>
      </c>
      <c r="AD1113" s="351"/>
      <c r="AE1113" s="351"/>
      <c r="AF1113" s="351"/>
      <c r="AG1113" s="351"/>
      <c r="AH1113" s="352" t="s">
        <v>804</v>
      </c>
      <c r="AI1113" s="353"/>
      <c r="AJ1113" s="353"/>
      <c r="AK1113" s="353"/>
      <c r="AL1113" s="354">
        <v>98.2</v>
      </c>
      <c r="AM1113" s="355"/>
      <c r="AN1113" s="355"/>
      <c r="AO1113" s="356"/>
      <c r="AP1113" s="357" t="s">
        <v>814</v>
      </c>
      <c r="AQ1113" s="357"/>
      <c r="AR1113" s="357"/>
      <c r="AS1113" s="357"/>
      <c r="AT1113" s="357"/>
      <c r="AU1113" s="357"/>
      <c r="AV1113" s="357"/>
      <c r="AW1113" s="357"/>
      <c r="AX1113" s="357"/>
      <c r="AY1113">
        <f>COUNTA($E$1113)</f>
        <v>1</v>
      </c>
    </row>
    <row r="1114" spans="1:51" ht="30" customHeight="1" x14ac:dyDescent="0.15">
      <c r="A1114" s="370">
        <v>5</v>
      </c>
      <c r="B1114" s="370">
        <v>1</v>
      </c>
      <c r="C1114" s="368"/>
      <c r="D1114" s="368"/>
      <c r="E1114" s="150" t="s">
        <v>765</v>
      </c>
      <c r="F1114" s="369"/>
      <c r="G1114" s="369"/>
      <c r="H1114" s="369"/>
      <c r="I1114" s="369"/>
      <c r="J1114" s="344">
        <v>1180301018771</v>
      </c>
      <c r="K1114" s="345"/>
      <c r="L1114" s="345"/>
      <c r="M1114" s="345"/>
      <c r="N1114" s="345"/>
      <c r="O1114" s="345"/>
      <c r="P1114" s="359" t="s">
        <v>760</v>
      </c>
      <c r="Q1114" s="346"/>
      <c r="R1114" s="346"/>
      <c r="S1114" s="346"/>
      <c r="T1114" s="346"/>
      <c r="U1114" s="346"/>
      <c r="V1114" s="346"/>
      <c r="W1114" s="346"/>
      <c r="X1114" s="346"/>
      <c r="Y1114" s="347">
        <v>60</v>
      </c>
      <c r="Z1114" s="348"/>
      <c r="AA1114" s="348"/>
      <c r="AB1114" s="349"/>
      <c r="AC1114" s="350" t="s">
        <v>381</v>
      </c>
      <c r="AD1114" s="351"/>
      <c r="AE1114" s="351"/>
      <c r="AF1114" s="351"/>
      <c r="AG1114" s="351"/>
      <c r="AH1114" s="352" t="s">
        <v>804</v>
      </c>
      <c r="AI1114" s="353"/>
      <c r="AJ1114" s="353"/>
      <c r="AK1114" s="353"/>
      <c r="AL1114" s="354">
        <v>100</v>
      </c>
      <c r="AM1114" s="355"/>
      <c r="AN1114" s="355"/>
      <c r="AO1114" s="356"/>
      <c r="AP1114" s="357" t="s">
        <v>814</v>
      </c>
      <c r="AQ1114" s="357"/>
      <c r="AR1114" s="357"/>
      <c r="AS1114" s="357"/>
      <c r="AT1114" s="357"/>
      <c r="AU1114" s="357"/>
      <c r="AV1114" s="357"/>
      <c r="AW1114" s="357"/>
      <c r="AX1114" s="357"/>
      <c r="AY1114">
        <f>COUNTA($E$1114)</f>
        <v>1</v>
      </c>
    </row>
    <row r="1115" spans="1:51" ht="30" customHeight="1" x14ac:dyDescent="0.15">
      <c r="A1115" s="370">
        <v>6</v>
      </c>
      <c r="B1115" s="370">
        <v>1</v>
      </c>
      <c r="C1115" s="368"/>
      <c r="D1115" s="368"/>
      <c r="E1115" s="150" t="s">
        <v>766</v>
      </c>
      <c r="F1115" s="369"/>
      <c r="G1115" s="369"/>
      <c r="H1115" s="369"/>
      <c r="I1115" s="369"/>
      <c r="J1115" s="344">
        <v>5010701000904</v>
      </c>
      <c r="K1115" s="345"/>
      <c r="L1115" s="345"/>
      <c r="M1115" s="345"/>
      <c r="N1115" s="345"/>
      <c r="O1115" s="345"/>
      <c r="P1115" s="359" t="s">
        <v>762</v>
      </c>
      <c r="Q1115" s="346"/>
      <c r="R1115" s="346"/>
      <c r="S1115" s="346"/>
      <c r="T1115" s="346"/>
      <c r="U1115" s="346"/>
      <c r="V1115" s="346"/>
      <c r="W1115" s="346"/>
      <c r="X1115" s="346"/>
      <c r="Y1115" s="347">
        <v>26</v>
      </c>
      <c r="Z1115" s="348"/>
      <c r="AA1115" s="348"/>
      <c r="AB1115" s="349"/>
      <c r="AC1115" s="350" t="s">
        <v>381</v>
      </c>
      <c r="AD1115" s="351"/>
      <c r="AE1115" s="351"/>
      <c r="AF1115" s="351"/>
      <c r="AG1115" s="351"/>
      <c r="AH1115" s="352" t="s">
        <v>804</v>
      </c>
      <c r="AI1115" s="353"/>
      <c r="AJ1115" s="353"/>
      <c r="AK1115" s="353"/>
      <c r="AL1115" s="354">
        <v>100</v>
      </c>
      <c r="AM1115" s="355"/>
      <c r="AN1115" s="355"/>
      <c r="AO1115" s="356"/>
      <c r="AP1115" s="357" t="s">
        <v>814</v>
      </c>
      <c r="AQ1115" s="357"/>
      <c r="AR1115" s="357"/>
      <c r="AS1115" s="357"/>
      <c r="AT1115" s="357"/>
      <c r="AU1115" s="357"/>
      <c r="AV1115" s="357"/>
      <c r="AW1115" s="357"/>
      <c r="AX1115" s="357"/>
      <c r="AY1115">
        <f>COUNTA($E$1115)</f>
        <v>1</v>
      </c>
    </row>
    <row r="1116" spans="1:51" ht="52.5" customHeight="1" x14ac:dyDescent="0.15">
      <c r="A1116" s="370">
        <v>7</v>
      </c>
      <c r="B1116" s="370">
        <v>1</v>
      </c>
      <c r="C1116" s="368"/>
      <c r="D1116" s="368"/>
      <c r="E1116" s="150" t="s">
        <v>767</v>
      </c>
      <c r="F1116" s="369"/>
      <c r="G1116" s="369"/>
      <c r="H1116" s="369"/>
      <c r="I1116" s="369"/>
      <c r="J1116" s="344">
        <v>7020001078696</v>
      </c>
      <c r="K1116" s="345"/>
      <c r="L1116" s="345"/>
      <c r="M1116" s="345"/>
      <c r="N1116" s="345"/>
      <c r="O1116" s="345"/>
      <c r="P1116" s="359" t="s">
        <v>761</v>
      </c>
      <c r="Q1116" s="346"/>
      <c r="R1116" s="346"/>
      <c r="S1116" s="346"/>
      <c r="T1116" s="346"/>
      <c r="U1116" s="346"/>
      <c r="V1116" s="346"/>
      <c r="W1116" s="346"/>
      <c r="X1116" s="346"/>
      <c r="Y1116" s="347">
        <v>25</v>
      </c>
      <c r="Z1116" s="348"/>
      <c r="AA1116" s="348"/>
      <c r="AB1116" s="349"/>
      <c r="AC1116" s="350" t="s">
        <v>381</v>
      </c>
      <c r="AD1116" s="351"/>
      <c r="AE1116" s="351"/>
      <c r="AF1116" s="351"/>
      <c r="AG1116" s="351"/>
      <c r="AH1116" s="352" t="s">
        <v>804</v>
      </c>
      <c r="AI1116" s="353"/>
      <c r="AJ1116" s="353"/>
      <c r="AK1116" s="353"/>
      <c r="AL1116" s="354">
        <v>100</v>
      </c>
      <c r="AM1116" s="355"/>
      <c r="AN1116" s="355"/>
      <c r="AO1116" s="356"/>
      <c r="AP1116" s="357" t="s">
        <v>814</v>
      </c>
      <c r="AQ1116" s="357"/>
      <c r="AR1116" s="357"/>
      <c r="AS1116" s="357"/>
      <c r="AT1116" s="357"/>
      <c r="AU1116" s="357"/>
      <c r="AV1116" s="357"/>
      <c r="AW1116" s="357"/>
      <c r="AX1116" s="357"/>
      <c r="AY1116">
        <f>COUNTA($E$1116)</f>
        <v>1</v>
      </c>
    </row>
    <row r="1117" spans="1:51" ht="39" customHeight="1" x14ac:dyDescent="0.15">
      <c r="A1117" s="370">
        <v>8</v>
      </c>
      <c r="B1117" s="370">
        <v>1</v>
      </c>
      <c r="C1117" s="368"/>
      <c r="D1117" s="368"/>
      <c r="E1117" s="150" t="s">
        <v>768</v>
      </c>
      <c r="F1117" s="369"/>
      <c r="G1117" s="369"/>
      <c r="H1117" s="369"/>
      <c r="I1117" s="369"/>
      <c r="J1117" s="344">
        <v>5010001034867</v>
      </c>
      <c r="K1117" s="345"/>
      <c r="L1117" s="345"/>
      <c r="M1117" s="345"/>
      <c r="N1117" s="345"/>
      <c r="O1117" s="345"/>
      <c r="P1117" s="371" t="s">
        <v>763</v>
      </c>
      <c r="Q1117" s="372"/>
      <c r="R1117" s="372"/>
      <c r="S1117" s="372"/>
      <c r="T1117" s="372"/>
      <c r="U1117" s="372"/>
      <c r="V1117" s="372"/>
      <c r="W1117" s="372"/>
      <c r="X1117" s="373"/>
      <c r="Y1117" s="347">
        <v>19</v>
      </c>
      <c r="Z1117" s="348"/>
      <c r="AA1117" s="348"/>
      <c r="AB1117" s="349"/>
      <c r="AC1117" s="350" t="s">
        <v>381</v>
      </c>
      <c r="AD1117" s="351"/>
      <c r="AE1117" s="351"/>
      <c r="AF1117" s="351"/>
      <c r="AG1117" s="351"/>
      <c r="AH1117" s="352" t="s">
        <v>804</v>
      </c>
      <c r="AI1117" s="353"/>
      <c r="AJ1117" s="353"/>
      <c r="AK1117" s="353"/>
      <c r="AL1117" s="354">
        <v>99.9</v>
      </c>
      <c r="AM1117" s="355"/>
      <c r="AN1117" s="355"/>
      <c r="AO1117" s="356"/>
      <c r="AP1117" s="357" t="s">
        <v>814</v>
      </c>
      <c r="AQ1117" s="357"/>
      <c r="AR1117" s="357"/>
      <c r="AS1117" s="357"/>
      <c r="AT1117" s="357"/>
      <c r="AU1117" s="357"/>
      <c r="AV1117" s="357"/>
      <c r="AW1117" s="357"/>
      <c r="AX1117" s="357"/>
      <c r="AY1117">
        <f>COUNTA($E$1117)</f>
        <v>1</v>
      </c>
    </row>
    <row r="1118" spans="1:51" ht="54.75" customHeight="1" x14ac:dyDescent="0.15">
      <c r="A1118" s="370">
        <v>9</v>
      </c>
      <c r="B1118" s="370">
        <v>1</v>
      </c>
      <c r="C1118" s="368"/>
      <c r="D1118" s="368"/>
      <c r="E1118" s="150" t="s">
        <v>768</v>
      </c>
      <c r="F1118" s="369"/>
      <c r="G1118" s="369"/>
      <c r="H1118" s="369"/>
      <c r="I1118" s="369"/>
      <c r="J1118" s="344">
        <v>5010001034867</v>
      </c>
      <c r="K1118" s="345"/>
      <c r="L1118" s="345"/>
      <c r="M1118" s="345"/>
      <c r="N1118" s="345"/>
      <c r="O1118" s="345"/>
      <c r="P1118" s="359" t="s">
        <v>793</v>
      </c>
      <c r="Q1118" s="346"/>
      <c r="R1118" s="346"/>
      <c r="S1118" s="346"/>
      <c r="T1118" s="346"/>
      <c r="U1118" s="346"/>
      <c r="V1118" s="346"/>
      <c r="W1118" s="346"/>
      <c r="X1118" s="346"/>
      <c r="Y1118" s="347">
        <v>16</v>
      </c>
      <c r="Z1118" s="348"/>
      <c r="AA1118" s="348"/>
      <c r="AB1118" s="349"/>
      <c r="AC1118" s="350" t="s">
        <v>381</v>
      </c>
      <c r="AD1118" s="351"/>
      <c r="AE1118" s="351"/>
      <c r="AF1118" s="351"/>
      <c r="AG1118" s="351"/>
      <c r="AH1118" s="352" t="s">
        <v>804</v>
      </c>
      <c r="AI1118" s="353"/>
      <c r="AJ1118" s="353"/>
      <c r="AK1118" s="353"/>
      <c r="AL1118" s="354">
        <v>99.9</v>
      </c>
      <c r="AM1118" s="355"/>
      <c r="AN1118" s="355"/>
      <c r="AO1118" s="356"/>
      <c r="AP1118" s="357" t="s">
        <v>814</v>
      </c>
      <c r="AQ1118" s="357"/>
      <c r="AR1118" s="357"/>
      <c r="AS1118" s="357"/>
      <c r="AT1118" s="357"/>
      <c r="AU1118" s="357"/>
      <c r="AV1118" s="357"/>
      <c r="AW1118" s="357"/>
      <c r="AX1118" s="357"/>
      <c r="AY1118">
        <f>COUNTA($E$1118)</f>
        <v>1</v>
      </c>
    </row>
    <row r="1119" spans="1:51" ht="40.5" customHeight="1" x14ac:dyDescent="0.15">
      <c r="A1119" s="370">
        <v>10</v>
      </c>
      <c r="B1119" s="370">
        <v>1</v>
      </c>
      <c r="C1119" s="368"/>
      <c r="D1119" s="368"/>
      <c r="E1119" s="150" t="s">
        <v>768</v>
      </c>
      <c r="F1119" s="369"/>
      <c r="G1119" s="369"/>
      <c r="H1119" s="369"/>
      <c r="I1119" s="369"/>
      <c r="J1119" s="344">
        <v>5010001034867</v>
      </c>
      <c r="K1119" s="345"/>
      <c r="L1119" s="345"/>
      <c r="M1119" s="345"/>
      <c r="N1119" s="345"/>
      <c r="O1119" s="345"/>
      <c r="P1119" s="359" t="s">
        <v>794</v>
      </c>
      <c r="Q1119" s="346"/>
      <c r="R1119" s="346"/>
      <c r="S1119" s="346"/>
      <c r="T1119" s="346"/>
      <c r="U1119" s="346"/>
      <c r="V1119" s="346"/>
      <c r="W1119" s="346"/>
      <c r="X1119" s="346"/>
      <c r="Y1119" s="347">
        <v>6</v>
      </c>
      <c r="Z1119" s="348"/>
      <c r="AA1119" s="348"/>
      <c r="AB1119" s="349"/>
      <c r="AC1119" s="350" t="s">
        <v>381</v>
      </c>
      <c r="AD1119" s="351"/>
      <c r="AE1119" s="351"/>
      <c r="AF1119" s="351"/>
      <c r="AG1119" s="351"/>
      <c r="AH1119" s="352" t="s">
        <v>804</v>
      </c>
      <c r="AI1119" s="353"/>
      <c r="AJ1119" s="353"/>
      <c r="AK1119" s="353"/>
      <c r="AL1119" s="354">
        <v>99.3</v>
      </c>
      <c r="AM1119" s="355"/>
      <c r="AN1119" s="355"/>
      <c r="AO1119" s="356"/>
      <c r="AP1119" s="357" t="s">
        <v>814</v>
      </c>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1">
    <mergeCell ref="AH75:AJ75"/>
    <mergeCell ref="AK75:AM75"/>
    <mergeCell ref="AN75:AP75"/>
    <mergeCell ref="AE76:AG76"/>
    <mergeCell ref="AH76:AJ76"/>
    <mergeCell ref="AK76:AM76"/>
    <mergeCell ref="AN76:AP76"/>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U523:AX523"/>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7:AC27"/>
    <mergeCell ref="G530:X531"/>
    <mergeCell ref="Y530:AA53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E75:AG75"/>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E741:P741"/>
    <mergeCell ref="Q741:AB741"/>
    <mergeCell ref="AC741:AN741"/>
    <mergeCell ref="AO741:AX741"/>
    <mergeCell ref="A743:D743"/>
    <mergeCell ref="O747:P747"/>
    <mergeCell ref="AA747:AB747"/>
    <mergeCell ref="AM747:AN747"/>
    <mergeCell ref="AO747:AP747"/>
    <mergeCell ref="AR747:AS747"/>
    <mergeCell ref="AU747:AV747"/>
    <mergeCell ref="A744:D744"/>
    <mergeCell ref="E744:P74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U510:AX510"/>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S511:AT511"/>
    <mergeCell ref="E505:F509"/>
    <mergeCell ref="G505:X506"/>
    <mergeCell ref="Y505:AA506"/>
    <mergeCell ref="AB505:AD506"/>
    <mergeCell ref="AI524:AL524"/>
    <mergeCell ref="AM524:AP524"/>
    <mergeCell ref="AQ524:AT524"/>
    <mergeCell ref="AE513:AH513"/>
    <mergeCell ref="AI513:AL513"/>
    <mergeCell ref="AM513:AP513"/>
    <mergeCell ref="AQ513:AT513"/>
    <mergeCell ref="E520:F524"/>
    <mergeCell ref="AQ512:AT51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11:AF511"/>
    <mergeCell ref="AG511:AH511"/>
    <mergeCell ref="AQ511:AR51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AI528:AL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H78:O7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08:AH108"/>
    <mergeCell ref="AI108:AL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3" priority="14037">
      <formula>IF(RIGHT(TEXT(P14,"0.#"),1)=".",FALSE,TRUE)</formula>
    </cfRule>
    <cfRule type="expression" dxfId="2782" priority="14038">
      <formula>IF(RIGHT(TEXT(P14,"0.#"),1)=".",TRUE,FALSE)</formula>
    </cfRule>
  </conditionalFormatting>
  <conditionalFormatting sqref="AE32">
    <cfRule type="expression" dxfId="2781" priority="14027">
      <formula>IF(RIGHT(TEXT(AE32,"0.#"),1)=".",FALSE,TRUE)</formula>
    </cfRule>
    <cfRule type="expression" dxfId="2780" priority="14028">
      <formula>IF(RIGHT(TEXT(AE32,"0.#"),1)=".",TRUE,FALSE)</formula>
    </cfRule>
  </conditionalFormatting>
  <conditionalFormatting sqref="P18:AX18">
    <cfRule type="expression" dxfId="2779" priority="13913">
      <formula>IF(RIGHT(TEXT(P18,"0.#"),1)=".",FALSE,TRUE)</formula>
    </cfRule>
    <cfRule type="expression" dxfId="2778" priority="13914">
      <formula>IF(RIGHT(TEXT(P18,"0.#"),1)=".",TRUE,FALSE)</formula>
    </cfRule>
  </conditionalFormatting>
  <conditionalFormatting sqref="Y799">
    <cfRule type="expression" dxfId="2777" priority="13905">
      <formula>IF(RIGHT(TEXT(Y799,"0.#"),1)=".",FALSE,TRUE)</formula>
    </cfRule>
    <cfRule type="expression" dxfId="2776" priority="13906">
      <formula>IF(RIGHT(TEXT(Y799,"0.#"),1)=".",TRUE,FALSE)</formula>
    </cfRule>
  </conditionalFormatting>
  <conditionalFormatting sqref="Y830:Y837 Y828 Y817:Y824 Y815 Y804:Y811 Y802">
    <cfRule type="expression" dxfId="2775" priority="13687">
      <formula>IF(RIGHT(TEXT(Y802,"0.#"),1)=".",FALSE,TRUE)</formula>
    </cfRule>
    <cfRule type="expression" dxfId="2774" priority="13688">
      <formula>IF(RIGHT(TEXT(Y802,"0.#"),1)=".",TRUE,FALSE)</formula>
    </cfRule>
  </conditionalFormatting>
  <conditionalFormatting sqref="P16:AQ17 P15:AX15 P13:AX13">
    <cfRule type="expression" dxfId="2773" priority="13735">
      <formula>IF(RIGHT(TEXT(P13,"0.#"),1)=".",FALSE,TRUE)</formula>
    </cfRule>
    <cfRule type="expression" dxfId="2772" priority="13736">
      <formula>IF(RIGHT(TEXT(P13,"0.#"),1)=".",TRUE,FALSE)</formula>
    </cfRule>
  </conditionalFormatting>
  <conditionalFormatting sqref="P19:AJ19">
    <cfRule type="expression" dxfId="2771" priority="13733">
      <formula>IF(RIGHT(TEXT(P19,"0.#"),1)=".",FALSE,TRUE)</formula>
    </cfRule>
    <cfRule type="expression" dxfId="2770" priority="13734">
      <formula>IF(RIGHT(TEXT(P19,"0.#"),1)=".",TRUE,FALSE)</formula>
    </cfRule>
  </conditionalFormatting>
  <conditionalFormatting sqref="AE101 AQ101">
    <cfRule type="expression" dxfId="2769" priority="13725">
      <formula>IF(RIGHT(TEXT(AE101,"0.#"),1)=".",FALSE,TRUE)</formula>
    </cfRule>
    <cfRule type="expression" dxfId="2768" priority="13726">
      <formula>IF(RIGHT(TEXT(AE101,"0.#"),1)=".",TRUE,FALSE)</formula>
    </cfRule>
  </conditionalFormatting>
  <conditionalFormatting sqref="Y793:Y798 Y789">
    <cfRule type="expression" dxfId="2767" priority="13711">
      <formula>IF(RIGHT(TEXT(Y789,"0.#"),1)=".",FALSE,TRUE)</formula>
    </cfRule>
    <cfRule type="expression" dxfId="2766" priority="13712">
      <formula>IF(RIGHT(TEXT(Y789,"0.#"),1)=".",TRUE,FALSE)</formula>
    </cfRule>
  </conditionalFormatting>
  <conditionalFormatting sqref="AU790">
    <cfRule type="expression" dxfId="2765" priority="13709">
      <formula>IF(RIGHT(TEXT(AU790,"0.#"),1)=".",FALSE,TRUE)</formula>
    </cfRule>
    <cfRule type="expression" dxfId="2764" priority="13710">
      <formula>IF(RIGHT(TEXT(AU790,"0.#"),1)=".",TRUE,FALSE)</formula>
    </cfRule>
  </conditionalFormatting>
  <conditionalFormatting sqref="AU799">
    <cfRule type="expression" dxfId="2763" priority="13707">
      <formula>IF(RIGHT(TEXT(AU799,"0.#"),1)=".",FALSE,TRUE)</formula>
    </cfRule>
    <cfRule type="expression" dxfId="2762" priority="13708">
      <formula>IF(RIGHT(TEXT(AU799,"0.#"),1)=".",TRUE,FALSE)</formula>
    </cfRule>
  </conditionalFormatting>
  <conditionalFormatting sqref="AU791:AU798 AU789">
    <cfRule type="expression" dxfId="2761" priority="13705">
      <formula>IF(RIGHT(TEXT(AU789,"0.#"),1)=".",FALSE,TRUE)</formula>
    </cfRule>
    <cfRule type="expression" dxfId="2760" priority="13706">
      <formula>IF(RIGHT(TEXT(AU789,"0.#"),1)=".",TRUE,FALSE)</formula>
    </cfRule>
  </conditionalFormatting>
  <conditionalFormatting sqref="Y829 Y816 Y803">
    <cfRule type="expression" dxfId="2759" priority="13691">
      <formula>IF(RIGHT(TEXT(Y803,"0.#"),1)=".",FALSE,TRUE)</formula>
    </cfRule>
    <cfRule type="expression" dxfId="2758" priority="13692">
      <formula>IF(RIGHT(TEXT(Y803,"0.#"),1)=".",TRUE,FALSE)</formula>
    </cfRule>
  </conditionalFormatting>
  <conditionalFormatting sqref="Y838 Y825 Y812">
    <cfRule type="expression" dxfId="2757" priority="13689">
      <formula>IF(RIGHT(TEXT(Y812,"0.#"),1)=".",FALSE,TRUE)</formula>
    </cfRule>
    <cfRule type="expression" dxfId="2756" priority="13690">
      <formula>IF(RIGHT(TEXT(Y812,"0.#"),1)=".",TRUE,FALSE)</formula>
    </cfRule>
  </conditionalFormatting>
  <conditionalFormatting sqref="AU829 AU816 AU803">
    <cfRule type="expression" dxfId="2755" priority="13685">
      <formula>IF(RIGHT(TEXT(AU803,"0.#"),1)=".",FALSE,TRUE)</formula>
    </cfRule>
    <cfRule type="expression" dxfId="2754" priority="13686">
      <formula>IF(RIGHT(TEXT(AU803,"0.#"),1)=".",TRUE,FALSE)</formula>
    </cfRule>
  </conditionalFormatting>
  <conditionalFormatting sqref="AU838 AU825 AU812">
    <cfRule type="expression" dxfId="2753" priority="13683">
      <formula>IF(RIGHT(TEXT(AU812,"0.#"),1)=".",FALSE,TRUE)</formula>
    </cfRule>
    <cfRule type="expression" dxfId="2752" priority="13684">
      <formula>IF(RIGHT(TEXT(AU812,"0.#"),1)=".",TRUE,FALSE)</formula>
    </cfRule>
  </conditionalFormatting>
  <conditionalFormatting sqref="AU830:AU837 AU828 AU817:AU824 AU815 AU804:AU811 AU802">
    <cfRule type="expression" dxfId="2751" priority="13681">
      <formula>IF(RIGHT(TEXT(AU802,"0.#"),1)=".",FALSE,TRUE)</formula>
    </cfRule>
    <cfRule type="expression" dxfId="2750" priority="13682">
      <formula>IF(RIGHT(TEXT(AU802,"0.#"),1)=".",TRUE,FALSE)</formula>
    </cfRule>
  </conditionalFormatting>
  <conditionalFormatting sqref="AM87">
    <cfRule type="expression" dxfId="2749" priority="13335">
      <formula>IF(RIGHT(TEXT(AM87,"0.#"),1)=".",FALSE,TRUE)</formula>
    </cfRule>
    <cfRule type="expression" dxfId="2748" priority="13336">
      <formula>IF(RIGHT(TEXT(AM87,"0.#"),1)=".",TRUE,FALSE)</formula>
    </cfRule>
  </conditionalFormatting>
  <conditionalFormatting sqref="AE55">
    <cfRule type="expression" dxfId="2747" priority="13403">
      <formula>IF(RIGHT(TEXT(AE55,"0.#"),1)=".",FALSE,TRUE)</formula>
    </cfRule>
    <cfRule type="expression" dxfId="2746" priority="13404">
      <formula>IF(RIGHT(TEXT(AE55,"0.#"),1)=".",TRUE,FALSE)</formula>
    </cfRule>
  </conditionalFormatting>
  <conditionalFormatting sqref="AI55">
    <cfRule type="expression" dxfId="2745" priority="13401">
      <formula>IF(RIGHT(TEXT(AI55,"0.#"),1)=".",FALSE,TRUE)</formula>
    </cfRule>
    <cfRule type="expression" dxfId="2744" priority="13402">
      <formula>IF(RIGHT(TEXT(AI55,"0.#"),1)=".",TRUE,FALSE)</formula>
    </cfRule>
  </conditionalFormatting>
  <conditionalFormatting sqref="AM34">
    <cfRule type="expression" dxfId="2743" priority="13481">
      <formula>IF(RIGHT(TEXT(AM34,"0.#"),1)=".",FALSE,TRUE)</formula>
    </cfRule>
    <cfRule type="expression" dxfId="2742" priority="13482">
      <formula>IF(RIGHT(TEXT(AM34,"0.#"),1)=".",TRUE,FALSE)</formula>
    </cfRule>
  </conditionalFormatting>
  <conditionalFormatting sqref="AE33">
    <cfRule type="expression" dxfId="2741" priority="13495">
      <formula>IF(RIGHT(TEXT(AE33,"0.#"),1)=".",FALSE,TRUE)</formula>
    </cfRule>
    <cfRule type="expression" dxfId="2740" priority="13496">
      <formula>IF(RIGHT(TEXT(AE33,"0.#"),1)=".",TRUE,FALSE)</formula>
    </cfRule>
  </conditionalFormatting>
  <conditionalFormatting sqref="AE34">
    <cfRule type="expression" dxfId="2739" priority="13493">
      <formula>IF(RIGHT(TEXT(AE34,"0.#"),1)=".",FALSE,TRUE)</formula>
    </cfRule>
    <cfRule type="expression" dxfId="2738" priority="13494">
      <formula>IF(RIGHT(TEXT(AE34,"0.#"),1)=".",TRUE,FALSE)</formula>
    </cfRule>
  </conditionalFormatting>
  <conditionalFormatting sqref="AI34">
    <cfRule type="expression" dxfId="2737" priority="13491">
      <formula>IF(RIGHT(TEXT(AI34,"0.#"),1)=".",FALSE,TRUE)</formula>
    </cfRule>
    <cfRule type="expression" dxfId="2736" priority="13492">
      <formula>IF(RIGHT(TEXT(AI34,"0.#"),1)=".",TRUE,FALSE)</formula>
    </cfRule>
  </conditionalFormatting>
  <conditionalFormatting sqref="AI33">
    <cfRule type="expression" dxfId="2735" priority="13489">
      <formula>IF(RIGHT(TEXT(AI33,"0.#"),1)=".",FALSE,TRUE)</formula>
    </cfRule>
    <cfRule type="expression" dxfId="2734" priority="13490">
      <formula>IF(RIGHT(TEXT(AI33,"0.#"),1)=".",TRUE,FALSE)</formula>
    </cfRule>
  </conditionalFormatting>
  <conditionalFormatting sqref="AI32">
    <cfRule type="expression" dxfId="2733" priority="13487">
      <formula>IF(RIGHT(TEXT(AI32,"0.#"),1)=".",FALSE,TRUE)</formula>
    </cfRule>
    <cfRule type="expression" dxfId="2732" priority="13488">
      <formula>IF(RIGHT(TEXT(AI32,"0.#"),1)=".",TRUE,FALSE)</formula>
    </cfRule>
  </conditionalFormatting>
  <conditionalFormatting sqref="AM32">
    <cfRule type="expression" dxfId="2731" priority="13485">
      <formula>IF(RIGHT(TEXT(AM32,"0.#"),1)=".",FALSE,TRUE)</formula>
    </cfRule>
    <cfRule type="expression" dxfId="2730" priority="13486">
      <formula>IF(RIGHT(TEXT(AM32,"0.#"),1)=".",TRUE,FALSE)</formula>
    </cfRule>
  </conditionalFormatting>
  <conditionalFormatting sqref="AM33">
    <cfRule type="expression" dxfId="2729" priority="13483">
      <formula>IF(RIGHT(TEXT(AM33,"0.#"),1)=".",FALSE,TRUE)</formula>
    </cfRule>
    <cfRule type="expression" dxfId="2728" priority="13484">
      <formula>IF(RIGHT(TEXT(AM33,"0.#"),1)=".",TRUE,FALSE)</formula>
    </cfRule>
  </conditionalFormatting>
  <conditionalFormatting sqref="AQ32:AQ34">
    <cfRule type="expression" dxfId="2727" priority="13475">
      <formula>IF(RIGHT(TEXT(AQ32,"0.#"),1)=".",FALSE,TRUE)</formula>
    </cfRule>
    <cfRule type="expression" dxfId="2726" priority="13476">
      <formula>IF(RIGHT(TEXT(AQ32,"0.#"),1)=".",TRUE,FALSE)</formula>
    </cfRule>
  </conditionalFormatting>
  <conditionalFormatting sqref="AU32:AU34">
    <cfRule type="expression" dxfId="2725" priority="13473">
      <formula>IF(RIGHT(TEXT(AU32,"0.#"),1)=".",FALSE,TRUE)</formula>
    </cfRule>
    <cfRule type="expression" dxfId="2724" priority="13474">
      <formula>IF(RIGHT(TEXT(AU32,"0.#"),1)=".",TRUE,FALSE)</formula>
    </cfRule>
  </conditionalFormatting>
  <conditionalFormatting sqref="AE53">
    <cfRule type="expression" dxfId="2723" priority="13407">
      <formula>IF(RIGHT(TEXT(AE53,"0.#"),1)=".",FALSE,TRUE)</formula>
    </cfRule>
    <cfRule type="expression" dxfId="2722" priority="13408">
      <formula>IF(RIGHT(TEXT(AE53,"0.#"),1)=".",TRUE,FALSE)</formula>
    </cfRule>
  </conditionalFormatting>
  <conditionalFormatting sqref="AE54">
    <cfRule type="expression" dxfId="2721" priority="13405">
      <formula>IF(RIGHT(TEXT(AE54,"0.#"),1)=".",FALSE,TRUE)</formula>
    </cfRule>
    <cfRule type="expression" dxfId="2720" priority="13406">
      <formula>IF(RIGHT(TEXT(AE54,"0.#"),1)=".",TRUE,FALSE)</formula>
    </cfRule>
  </conditionalFormatting>
  <conditionalFormatting sqref="AI54">
    <cfRule type="expression" dxfId="2719" priority="13399">
      <formula>IF(RIGHT(TEXT(AI54,"0.#"),1)=".",FALSE,TRUE)</formula>
    </cfRule>
    <cfRule type="expression" dxfId="2718" priority="13400">
      <formula>IF(RIGHT(TEXT(AI54,"0.#"),1)=".",TRUE,FALSE)</formula>
    </cfRule>
  </conditionalFormatting>
  <conditionalFormatting sqref="AI53">
    <cfRule type="expression" dxfId="2717" priority="13397">
      <formula>IF(RIGHT(TEXT(AI53,"0.#"),1)=".",FALSE,TRUE)</formula>
    </cfRule>
    <cfRule type="expression" dxfId="2716" priority="13398">
      <formula>IF(RIGHT(TEXT(AI53,"0.#"),1)=".",TRUE,FALSE)</formula>
    </cfRule>
  </conditionalFormatting>
  <conditionalFormatting sqref="AM53">
    <cfRule type="expression" dxfId="2715" priority="13395">
      <formula>IF(RIGHT(TEXT(AM53,"0.#"),1)=".",FALSE,TRUE)</formula>
    </cfRule>
    <cfRule type="expression" dxfId="2714" priority="13396">
      <formula>IF(RIGHT(TEXT(AM53,"0.#"),1)=".",TRUE,FALSE)</formula>
    </cfRule>
  </conditionalFormatting>
  <conditionalFormatting sqref="AM54">
    <cfRule type="expression" dxfId="2713" priority="13393">
      <formula>IF(RIGHT(TEXT(AM54,"0.#"),1)=".",FALSE,TRUE)</formula>
    </cfRule>
    <cfRule type="expression" dxfId="2712" priority="13394">
      <formula>IF(RIGHT(TEXT(AM54,"0.#"),1)=".",TRUE,FALSE)</formula>
    </cfRule>
  </conditionalFormatting>
  <conditionalFormatting sqref="AM55">
    <cfRule type="expression" dxfId="2711" priority="13391">
      <formula>IF(RIGHT(TEXT(AM55,"0.#"),1)=".",FALSE,TRUE)</formula>
    </cfRule>
    <cfRule type="expression" dxfId="2710" priority="13392">
      <formula>IF(RIGHT(TEXT(AM55,"0.#"),1)=".",TRUE,FALSE)</formula>
    </cfRule>
  </conditionalFormatting>
  <conditionalFormatting sqref="AE60">
    <cfRule type="expression" dxfId="2709" priority="13377">
      <formula>IF(RIGHT(TEXT(AE60,"0.#"),1)=".",FALSE,TRUE)</formula>
    </cfRule>
    <cfRule type="expression" dxfId="2708" priority="13378">
      <formula>IF(RIGHT(TEXT(AE60,"0.#"),1)=".",TRUE,FALSE)</formula>
    </cfRule>
  </conditionalFormatting>
  <conditionalFormatting sqref="AE61">
    <cfRule type="expression" dxfId="2707" priority="13375">
      <formula>IF(RIGHT(TEXT(AE61,"0.#"),1)=".",FALSE,TRUE)</formula>
    </cfRule>
    <cfRule type="expression" dxfId="2706" priority="13376">
      <formula>IF(RIGHT(TEXT(AE61,"0.#"),1)=".",TRUE,FALSE)</formula>
    </cfRule>
  </conditionalFormatting>
  <conditionalFormatting sqref="AE62">
    <cfRule type="expression" dxfId="2705" priority="13373">
      <formula>IF(RIGHT(TEXT(AE62,"0.#"),1)=".",FALSE,TRUE)</formula>
    </cfRule>
    <cfRule type="expression" dxfId="2704" priority="13374">
      <formula>IF(RIGHT(TEXT(AE62,"0.#"),1)=".",TRUE,FALSE)</formula>
    </cfRule>
  </conditionalFormatting>
  <conditionalFormatting sqref="AI62">
    <cfRule type="expression" dxfId="2703" priority="13371">
      <formula>IF(RIGHT(TEXT(AI62,"0.#"),1)=".",FALSE,TRUE)</formula>
    </cfRule>
    <cfRule type="expression" dxfId="2702" priority="13372">
      <formula>IF(RIGHT(TEXT(AI62,"0.#"),1)=".",TRUE,FALSE)</formula>
    </cfRule>
  </conditionalFormatting>
  <conditionalFormatting sqref="AI61">
    <cfRule type="expression" dxfId="2701" priority="13369">
      <formula>IF(RIGHT(TEXT(AI61,"0.#"),1)=".",FALSE,TRUE)</formula>
    </cfRule>
    <cfRule type="expression" dxfId="2700" priority="13370">
      <formula>IF(RIGHT(TEXT(AI61,"0.#"),1)=".",TRUE,FALSE)</formula>
    </cfRule>
  </conditionalFormatting>
  <conditionalFormatting sqref="AI60">
    <cfRule type="expression" dxfId="2699" priority="13367">
      <formula>IF(RIGHT(TEXT(AI60,"0.#"),1)=".",FALSE,TRUE)</formula>
    </cfRule>
    <cfRule type="expression" dxfId="2698" priority="13368">
      <formula>IF(RIGHT(TEXT(AI60,"0.#"),1)=".",TRUE,FALSE)</formula>
    </cfRule>
  </conditionalFormatting>
  <conditionalFormatting sqref="AM60">
    <cfRule type="expression" dxfId="2697" priority="13365">
      <formula>IF(RIGHT(TEXT(AM60,"0.#"),1)=".",FALSE,TRUE)</formula>
    </cfRule>
    <cfRule type="expression" dxfId="2696" priority="13366">
      <formula>IF(RIGHT(TEXT(AM60,"0.#"),1)=".",TRUE,FALSE)</formula>
    </cfRule>
  </conditionalFormatting>
  <conditionalFormatting sqref="AM61">
    <cfRule type="expression" dxfId="2695" priority="13363">
      <formula>IF(RIGHT(TEXT(AM61,"0.#"),1)=".",FALSE,TRUE)</formula>
    </cfRule>
    <cfRule type="expression" dxfId="2694" priority="13364">
      <formula>IF(RIGHT(TEXT(AM61,"0.#"),1)=".",TRUE,FALSE)</formula>
    </cfRule>
  </conditionalFormatting>
  <conditionalFormatting sqref="AM62">
    <cfRule type="expression" dxfId="2693" priority="13361">
      <formula>IF(RIGHT(TEXT(AM62,"0.#"),1)=".",FALSE,TRUE)</formula>
    </cfRule>
    <cfRule type="expression" dxfId="2692" priority="13362">
      <formula>IF(RIGHT(TEXT(AM62,"0.#"),1)=".",TRUE,FALSE)</formula>
    </cfRule>
  </conditionalFormatting>
  <conditionalFormatting sqref="AE87">
    <cfRule type="expression" dxfId="2691" priority="13347">
      <formula>IF(RIGHT(TEXT(AE87,"0.#"),1)=".",FALSE,TRUE)</formula>
    </cfRule>
    <cfRule type="expression" dxfId="2690" priority="13348">
      <formula>IF(RIGHT(TEXT(AE87,"0.#"),1)=".",TRUE,FALSE)</formula>
    </cfRule>
  </conditionalFormatting>
  <conditionalFormatting sqref="AE88">
    <cfRule type="expression" dxfId="2689" priority="13345">
      <formula>IF(RIGHT(TEXT(AE88,"0.#"),1)=".",FALSE,TRUE)</formula>
    </cfRule>
    <cfRule type="expression" dxfId="2688" priority="13346">
      <formula>IF(RIGHT(TEXT(AE88,"0.#"),1)=".",TRUE,FALSE)</formula>
    </cfRule>
  </conditionalFormatting>
  <conditionalFormatting sqref="AE89">
    <cfRule type="expression" dxfId="2687" priority="13343">
      <formula>IF(RIGHT(TEXT(AE89,"0.#"),1)=".",FALSE,TRUE)</formula>
    </cfRule>
    <cfRule type="expression" dxfId="2686" priority="13344">
      <formula>IF(RIGHT(TEXT(AE89,"0.#"),1)=".",TRUE,FALSE)</formula>
    </cfRule>
  </conditionalFormatting>
  <conditionalFormatting sqref="AI89">
    <cfRule type="expression" dxfId="2685" priority="13341">
      <formula>IF(RIGHT(TEXT(AI89,"0.#"),1)=".",FALSE,TRUE)</formula>
    </cfRule>
    <cfRule type="expression" dxfId="2684" priority="13342">
      <formula>IF(RIGHT(TEXT(AI89,"0.#"),1)=".",TRUE,FALSE)</formula>
    </cfRule>
  </conditionalFormatting>
  <conditionalFormatting sqref="AI88">
    <cfRule type="expression" dxfId="2683" priority="13339">
      <formula>IF(RIGHT(TEXT(AI88,"0.#"),1)=".",FALSE,TRUE)</formula>
    </cfRule>
    <cfRule type="expression" dxfId="2682" priority="13340">
      <formula>IF(RIGHT(TEXT(AI88,"0.#"),1)=".",TRUE,FALSE)</formula>
    </cfRule>
  </conditionalFormatting>
  <conditionalFormatting sqref="AI87">
    <cfRule type="expression" dxfId="2681" priority="13337">
      <formula>IF(RIGHT(TEXT(AI87,"0.#"),1)=".",FALSE,TRUE)</formula>
    </cfRule>
    <cfRule type="expression" dxfId="2680" priority="13338">
      <formula>IF(RIGHT(TEXT(AI87,"0.#"),1)=".",TRUE,FALSE)</formula>
    </cfRule>
  </conditionalFormatting>
  <conditionalFormatting sqref="AM88">
    <cfRule type="expression" dxfId="2679" priority="13333">
      <formula>IF(RIGHT(TEXT(AM88,"0.#"),1)=".",FALSE,TRUE)</formula>
    </cfRule>
    <cfRule type="expression" dxfId="2678" priority="13334">
      <formula>IF(RIGHT(TEXT(AM88,"0.#"),1)=".",TRUE,FALSE)</formula>
    </cfRule>
  </conditionalFormatting>
  <conditionalFormatting sqref="AM89">
    <cfRule type="expression" dxfId="2677" priority="13331">
      <formula>IF(RIGHT(TEXT(AM89,"0.#"),1)=".",FALSE,TRUE)</formula>
    </cfRule>
    <cfRule type="expression" dxfId="2676" priority="13332">
      <formula>IF(RIGHT(TEXT(AM89,"0.#"),1)=".",TRUE,FALSE)</formula>
    </cfRule>
  </conditionalFormatting>
  <conditionalFormatting sqref="AE92">
    <cfRule type="expression" dxfId="2675" priority="13317">
      <formula>IF(RIGHT(TEXT(AE92,"0.#"),1)=".",FALSE,TRUE)</formula>
    </cfRule>
    <cfRule type="expression" dxfId="2674" priority="13318">
      <formula>IF(RIGHT(TEXT(AE92,"0.#"),1)=".",TRUE,FALSE)</formula>
    </cfRule>
  </conditionalFormatting>
  <conditionalFormatting sqref="AE93">
    <cfRule type="expression" dxfId="2673" priority="13315">
      <formula>IF(RIGHT(TEXT(AE93,"0.#"),1)=".",FALSE,TRUE)</formula>
    </cfRule>
    <cfRule type="expression" dxfId="2672" priority="13316">
      <formula>IF(RIGHT(TEXT(AE93,"0.#"),1)=".",TRUE,FALSE)</formula>
    </cfRule>
  </conditionalFormatting>
  <conditionalFormatting sqref="AE94">
    <cfRule type="expression" dxfId="2671" priority="13313">
      <formula>IF(RIGHT(TEXT(AE94,"0.#"),1)=".",FALSE,TRUE)</formula>
    </cfRule>
    <cfRule type="expression" dxfId="2670" priority="13314">
      <formula>IF(RIGHT(TEXT(AE94,"0.#"),1)=".",TRUE,FALSE)</formula>
    </cfRule>
  </conditionalFormatting>
  <conditionalFormatting sqref="AI94">
    <cfRule type="expression" dxfId="2669" priority="13311">
      <formula>IF(RIGHT(TEXT(AI94,"0.#"),1)=".",FALSE,TRUE)</formula>
    </cfRule>
    <cfRule type="expression" dxfId="2668" priority="13312">
      <formula>IF(RIGHT(TEXT(AI94,"0.#"),1)=".",TRUE,FALSE)</formula>
    </cfRule>
  </conditionalFormatting>
  <conditionalFormatting sqref="AI93">
    <cfRule type="expression" dxfId="2667" priority="13309">
      <formula>IF(RIGHT(TEXT(AI93,"0.#"),1)=".",FALSE,TRUE)</formula>
    </cfRule>
    <cfRule type="expression" dxfId="2666" priority="13310">
      <formula>IF(RIGHT(TEXT(AI93,"0.#"),1)=".",TRUE,FALSE)</formula>
    </cfRule>
  </conditionalFormatting>
  <conditionalFormatting sqref="AI92">
    <cfRule type="expression" dxfId="2665" priority="13307">
      <formula>IF(RIGHT(TEXT(AI92,"0.#"),1)=".",FALSE,TRUE)</formula>
    </cfRule>
    <cfRule type="expression" dxfId="2664" priority="13308">
      <formula>IF(RIGHT(TEXT(AI92,"0.#"),1)=".",TRUE,FALSE)</formula>
    </cfRule>
  </conditionalFormatting>
  <conditionalFormatting sqref="AM92">
    <cfRule type="expression" dxfId="2663" priority="13305">
      <formula>IF(RIGHT(TEXT(AM92,"0.#"),1)=".",FALSE,TRUE)</formula>
    </cfRule>
    <cfRule type="expression" dxfId="2662" priority="13306">
      <formula>IF(RIGHT(TEXT(AM92,"0.#"),1)=".",TRUE,FALSE)</formula>
    </cfRule>
  </conditionalFormatting>
  <conditionalFormatting sqref="AM93">
    <cfRule type="expression" dxfId="2661" priority="13303">
      <formula>IF(RIGHT(TEXT(AM93,"0.#"),1)=".",FALSE,TRUE)</formula>
    </cfRule>
    <cfRule type="expression" dxfId="2660" priority="13304">
      <formula>IF(RIGHT(TEXT(AM93,"0.#"),1)=".",TRUE,FALSE)</formula>
    </cfRule>
  </conditionalFormatting>
  <conditionalFormatting sqref="AM94">
    <cfRule type="expression" dxfId="2659" priority="13301">
      <formula>IF(RIGHT(TEXT(AM94,"0.#"),1)=".",FALSE,TRUE)</formula>
    </cfRule>
    <cfRule type="expression" dxfId="2658" priority="13302">
      <formula>IF(RIGHT(TEXT(AM94,"0.#"),1)=".",TRUE,FALSE)</formula>
    </cfRule>
  </conditionalFormatting>
  <conditionalFormatting sqref="AE97">
    <cfRule type="expression" dxfId="2657" priority="13287">
      <formula>IF(RIGHT(TEXT(AE97,"0.#"),1)=".",FALSE,TRUE)</formula>
    </cfRule>
    <cfRule type="expression" dxfId="2656" priority="13288">
      <formula>IF(RIGHT(TEXT(AE97,"0.#"),1)=".",TRUE,FALSE)</formula>
    </cfRule>
  </conditionalFormatting>
  <conditionalFormatting sqref="AE98">
    <cfRule type="expression" dxfId="2655" priority="13285">
      <formula>IF(RIGHT(TEXT(AE98,"0.#"),1)=".",FALSE,TRUE)</formula>
    </cfRule>
    <cfRule type="expression" dxfId="2654" priority="13286">
      <formula>IF(RIGHT(TEXT(AE98,"0.#"),1)=".",TRUE,FALSE)</formula>
    </cfRule>
  </conditionalFormatting>
  <conditionalFormatting sqref="AE99">
    <cfRule type="expression" dxfId="2653" priority="13283">
      <formula>IF(RIGHT(TEXT(AE99,"0.#"),1)=".",FALSE,TRUE)</formula>
    </cfRule>
    <cfRule type="expression" dxfId="2652" priority="13284">
      <formula>IF(RIGHT(TEXT(AE99,"0.#"),1)=".",TRUE,FALSE)</formula>
    </cfRule>
  </conditionalFormatting>
  <conditionalFormatting sqref="AI99">
    <cfRule type="expression" dxfId="2651" priority="13281">
      <formula>IF(RIGHT(TEXT(AI99,"0.#"),1)=".",FALSE,TRUE)</formula>
    </cfRule>
    <cfRule type="expression" dxfId="2650" priority="13282">
      <formula>IF(RIGHT(TEXT(AI99,"0.#"),1)=".",TRUE,FALSE)</formula>
    </cfRule>
  </conditionalFormatting>
  <conditionalFormatting sqref="AI98">
    <cfRule type="expression" dxfId="2649" priority="13279">
      <formula>IF(RIGHT(TEXT(AI98,"0.#"),1)=".",FALSE,TRUE)</formula>
    </cfRule>
    <cfRule type="expression" dxfId="2648" priority="13280">
      <formula>IF(RIGHT(TEXT(AI98,"0.#"),1)=".",TRUE,FALSE)</formula>
    </cfRule>
  </conditionalFormatting>
  <conditionalFormatting sqref="AI97">
    <cfRule type="expression" dxfId="2647" priority="13277">
      <formula>IF(RIGHT(TEXT(AI97,"0.#"),1)=".",FALSE,TRUE)</formula>
    </cfRule>
    <cfRule type="expression" dxfId="2646" priority="13278">
      <formula>IF(RIGHT(TEXT(AI97,"0.#"),1)=".",TRUE,FALSE)</formula>
    </cfRule>
  </conditionalFormatting>
  <conditionalFormatting sqref="AM97">
    <cfRule type="expression" dxfId="2645" priority="13275">
      <formula>IF(RIGHT(TEXT(AM97,"0.#"),1)=".",FALSE,TRUE)</formula>
    </cfRule>
    <cfRule type="expression" dxfId="2644" priority="13276">
      <formula>IF(RIGHT(TEXT(AM97,"0.#"),1)=".",TRUE,FALSE)</formula>
    </cfRule>
  </conditionalFormatting>
  <conditionalFormatting sqref="AM98">
    <cfRule type="expression" dxfId="2643" priority="13273">
      <formula>IF(RIGHT(TEXT(AM98,"0.#"),1)=".",FALSE,TRUE)</formula>
    </cfRule>
    <cfRule type="expression" dxfId="2642" priority="13274">
      <formula>IF(RIGHT(TEXT(AM98,"0.#"),1)=".",TRUE,FALSE)</formula>
    </cfRule>
  </conditionalFormatting>
  <conditionalFormatting sqref="AM99">
    <cfRule type="expression" dxfId="2641" priority="13271">
      <formula>IF(RIGHT(TEXT(AM99,"0.#"),1)=".",FALSE,TRUE)</formula>
    </cfRule>
    <cfRule type="expression" dxfId="2640" priority="13272">
      <formula>IF(RIGHT(TEXT(AM99,"0.#"),1)=".",TRUE,FALSE)</formula>
    </cfRule>
  </conditionalFormatting>
  <conditionalFormatting sqref="AI101">
    <cfRule type="expression" dxfId="2639" priority="13257">
      <formula>IF(RIGHT(TEXT(AI101,"0.#"),1)=".",FALSE,TRUE)</formula>
    </cfRule>
    <cfRule type="expression" dxfId="2638" priority="13258">
      <formula>IF(RIGHT(TEXT(AI101,"0.#"),1)=".",TRUE,FALSE)</formula>
    </cfRule>
  </conditionalFormatting>
  <conditionalFormatting sqref="AM101">
    <cfRule type="expression" dxfId="2637" priority="13255">
      <formula>IF(RIGHT(TEXT(AM101,"0.#"),1)=".",FALSE,TRUE)</formula>
    </cfRule>
    <cfRule type="expression" dxfId="2636" priority="13256">
      <formula>IF(RIGHT(TEXT(AM101,"0.#"),1)=".",TRUE,FALSE)</formula>
    </cfRule>
  </conditionalFormatting>
  <conditionalFormatting sqref="AE102">
    <cfRule type="expression" dxfId="2635" priority="13253">
      <formula>IF(RIGHT(TEXT(AE102,"0.#"),1)=".",FALSE,TRUE)</formula>
    </cfRule>
    <cfRule type="expression" dxfId="2634" priority="13254">
      <formula>IF(RIGHT(TEXT(AE102,"0.#"),1)=".",TRUE,FALSE)</formula>
    </cfRule>
  </conditionalFormatting>
  <conditionalFormatting sqref="AI102">
    <cfRule type="expression" dxfId="2633" priority="13251">
      <formula>IF(RIGHT(TEXT(AI102,"0.#"),1)=".",FALSE,TRUE)</formula>
    </cfRule>
    <cfRule type="expression" dxfId="2632" priority="13252">
      <formula>IF(RIGHT(TEXT(AI102,"0.#"),1)=".",TRUE,FALSE)</formula>
    </cfRule>
  </conditionalFormatting>
  <conditionalFormatting sqref="AM102">
    <cfRule type="expression" dxfId="2631" priority="13249">
      <formula>IF(RIGHT(TEXT(AM102,"0.#"),1)=".",FALSE,TRUE)</formula>
    </cfRule>
    <cfRule type="expression" dxfId="2630" priority="13250">
      <formula>IF(RIGHT(TEXT(AM102,"0.#"),1)=".",TRUE,FALSE)</formula>
    </cfRule>
  </conditionalFormatting>
  <conditionalFormatting sqref="AQ102">
    <cfRule type="expression" dxfId="2629" priority="13247">
      <formula>IF(RIGHT(TEXT(AQ102,"0.#"),1)=".",FALSE,TRUE)</formula>
    </cfRule>
    <cfRule type="expression" dxfId="2628" priority="13248">
      <formula>IF(RIGHT(TEXT(AQ102,"0.#"),1)=".",TRUE,FALSE)</formula>
    </cfRule>
  </conditionalFormatting>
  <conditionalFormatting sqref="AE104">
    <cfRule type="expression" dxfId="2627" priority="13245">
      <formula>IF(RIGHT(TEXT(AE104,"0.#"),1)=".",FALSE,TRUE)</formula>
    </cfRule>
    <cfRule type="expression" dxfId="2626" priority="13246">
      <formula>IF(RIGHT(TEXT(AE104,"0.#"),1)=".",TRUE,FALSE)</formula>
    </cfRule>
  </conditionalFormatting>
  <conditionalFormatting sqref="AI104">
    <cfRule type="expression" dxfId="2625" priority="13243">
      <formula>IF(RIGHT(TEXT(AI104,"0.#"),1)=".",FALSE,TRUE)</formula>
    </cfRule>
    <cfRule type="expression" dxfId="2624" priority="13244">
      <formula>IF(RIGHT(TEXT(AI104,"0.#"),1)=".",TRUE,FALSE)</formula>
    </cfRule>
  </conditionalFormatting>
  <conditionalFormatting sqref="AM104">
    <cfRule type="expression" dxfId="2623" priority="13241">
      <formula>IF(RIGHT(TEXT(AM104,"0.#"),1)=".",FALSE,TRUE)</formula>
    </cfRule>
    <cfRule type="expression" dxfId="2622" priority="13242">
      <formula>IF(RIGHT(TEXT(AM104,"0.#"),1)=".",TRUE,FALSE)</formula>
    </cfRule>
  </conditionalFormatting>
  <conditionalFormatting sqref="AE105">
    <cfRule type="expression" dxfId="2621" priority="13239">
      <formula>IF(RIGHT(TEXT(AE105,"0.#"),1)=".",FALSE,TRUE)</formula>
    </cfRule>
    <cfRule type="expression" dxfId="2620" priority="13240">
      <formula>IF(RIGHT(TEXT(AE105,"0.#"),1)=".",TRUE,FALSE)</formula>
    </cfRule>
  </conditionalFormatting>
  <conditionalFormatting sqref="AI105">
    <cfRule type="expression" dxfId="2619" priority="13237">
      <formula>IF(RIGHT(TEXT(AI105,"0.#"),1)=".",FALSE,TRUE)</formula>
    </cfRule>
    <cfRule type="expression" dxfId="2618" priority="13238">
      <formula>IF(RIGHT(TEXT(AI105,"0.#"),1)=".",TRUE,FALSE)</formula>
    </cfRule>
  </conditionalFormatting>
  <conditionalFormatting sqref="AM105">
    <cfRule type="expression" dxfId="2617" priority="13235">
      <formula>IF(RIGHT(TEXT(AM105,"0.#"),1)=".",FALSE,TRUE)</formula>
    </cfRule>
    <cfRule type="expression" dxfId="2616" priority="13236">
      <formula>IF(RIGHT(TEXT(AM105,"0.#"),1)=".",TRUE,FALSE)</formula>
    </cfRule>
  </conditionalFormatting>
  <conditionalFormatting sqref="AE107">
    <cfRule type="expression" dxfId="2615" priority="13231">
      <formula>IF(RIGHT(TEXT(AE107,"0.#"),1)=".",FALSE,TRUE)</formula>
    </cfRule>
    <cfRule type="expression" dxfId="2614" priority="13232">
      <formula>IF(RIGHT(TEXT(AE107,"0.#"),1)=".",TRUE,FALSE)</formula>
    </cfRule>
  </conditionalFormatting>
  <conditionalFormatting sqref="AI107">
    <cfRule type="expression" dxfId="2613" priority="13229">
      <formula>IF(RIGHT(TEXT(AI107,"0.#"),1)=".",FALSE,TRUE)</formula>
    </cfRule>
    <cfRule type="expression" dxfId="2612" priority="13230">
      <formula>IF(RIGHT(TEXT(AI107,"0.#"),1)=".",TRUE,FALSE)</formula>
    </cfRule>
  </conditionalFormatting>
  <conditionalFormatting sqref="AM107">
    <cfRule type="expression" dxfId="2611" priority="13227">
      <formula>IF(RIGHT(TEXT(AM107,"0.#"),1)=".",FALSE,TRUE)</formula>
    </cfRule>
    <cfRule type="expression" dxfId="2610" priority="13228">
      <formula>IF(RIGHT(TEXT(AM107,"0.#"),1)=".",TRUE,FALSE)</formula>
    </cfRule>
  </conditionalFormatting>
  <conditionalFormatting sqref="AE108">
    <cfRule type="expression" dxfId="2609" priority="13225">
      <formula>IF(RIGHT(TEXT(AE108,"0.#"),1)=".",FALSE,TRUE)</formula>
    </cfRule>
    <cfRule type="expression" dxfId="2608" priority="13226">
      <formula>IF(RIGHT(TEXT(AE108,"0.#"),1)=".",TRUE,FALSE)</formula>
    </cfRule>
  </conditionalFormatting>
  <conditionalFormatting sqref="AI108">
    <cfRule type="expression" dxfId="2607" priority="13223">
      <formula>IF(RIGHT(TEXT(AI108,"0.#"),1)=".",FALSE,TRUE)</formula>
    </cfRule>
    <cfRule type="expression" dxfId="2606" priority="13224">
      <formula>IF(RIGHT(TEXT(AI108,"0.#"),1)=".",TRUE,FALSE)</formula>
    </cfRule>
  </conditionalFormatting>
  <conditionalFormatting sqref="AM108">
    <cfRule type="expression" dxfId="2605" priority="13221">
      <formula>IF(RIGHT(TEXT(AM108,"0.#"),1)=".",FALSE,TRUE)</formula>
    </cfRule>
    <cfRule type="expression" dxfId="2604" priority="13222">
      <formula>IF(RIGHT(TEXT(AM108,"0.#"),1)=".",TRUE,FALSE)</formula>
    </cfRule>
  </conditionalFormatting>
  <conditionalFormatting sqref="AE110">
    <cfRule type="expression" dxfId="2603" priority="13217">
      <formula>IF(RIGHT(TEXT(AE110,"0.#"),1)=".",FALSE,TRUE)</formula>
    </cfRule>
    <cfRule type="expression" dxfId="2602" priority="13218">
      <formula>IF(RIGHT(TEXT(AE110,"0.#"),1)=".",TRUE,FALSE)</formula>
    </cfRule>
  </conditionalFormatting>
  <conditionalFormatting sqref="AI110">
    <cfRule type="expression" dxfId="2601" priority="13215">
      <formula>IF(RIGHT(TEXT(AI110,"0.#"),1)=".",FALSE,TRUE)</formula>
    </cfRule>
    <cfRule type="expression" dxfId="2600" priority="13216">
      <formula>IF(RIGHT(TEXT(AI110,"0.#"),1)=".",TRUE,FALSE)</formula>
    </cfRule>
  </conditionalFormatting>
  <conditionalFormatting sqref="AM110">
    <cfRule type="expression" dxfId="2599" priority="13213">
      <formula>IF(RIGHT(TEXT(AM110,"0.#"),1)=".",FALSE,TRUE)</formula>
    </cfRule>
    <cfRule type="expression" dxfId="2598" priority="13214">
      <formula>IF(RIGHT(TEXT(AM110,"0.#"),1)=".",TRUE,FALSE)</formula>
    </cfRule>
  </conditionalFormatting>
  <conditionalFormatting sqref="AE111">
    <cfRule type="expression" dxfId="2597" priority="13211">
      <formula>IF(RIGHT(TEXT(AE111,"0.#"),1)=".",FALSE,TRUE)</formula>
    </cfRule>
    <cfRule type="expression" dxfId="2596" priority="13212">
      <formula>IF(RIGHT(TEXT(AE111,"0.#"),1)=".",TRUE,FALSE)</formula>
    </cfRule>
  </conditionalFormatting>
  <conditionalFormatting sqref="AI111">
    <cfRule type="expression" dxfId="2595" priority="13209">
      <formula>IF(RIGHT(TEXT(AI111,"0.#"),1)=".",FALSE,TRUE)</formula>
    </cfRule>
    <cfRule type="expression" dxfId="2594" priority="13210">
      <formula>IF(RIGHT(TEXT(AI111,"0.#"),1)=".",TRUE,FALSE)</formula>
    </cfRule>
  </conditionalFormatting>
  <conditionalFormatting sqref="AM111">
    <cfRule type="expression" dxfId="2593" priority="13207">
      <formula>IF(RIGHT(TEXT(AM111,"0.#"),1)=".",FALSE,TRUE)</formula>
    </cfRule>
    <cfRule type="expression" dxfId="2592" priority="13208">
      <formula>IF(RIGHT(TEXT(AM111,"0.#"),1)=".",TRUE,FALSE)</formula>
    </cfRule>
  </conditionalFormatting>
  <conditionalFormatting sqref="AE113">
    <cfRule type="expression" dxfId="2591" priority="13203">
      <formula>IF(RIGHT(TEXT(AE113,"0.#"),1)=".",FALSE,TRUE)</formula>
    </cfRule>
    <cfRule type="expression" dxfId="2590" priority="13204">
      <formula>IF(RIGHT(TEXT(AE113,"0.#"),1)=".",TRUE,FALSE)</formula>
    </cfRule>
  </conditionalFormatting>
  <conditionalFormatting sqref="AI113">
    <cfRule type="expression" dxfId="2589" priority="13201">
      <formula>IF(RIGHT(TEXT(AI113,"0.#"),1)=".",FALSE,TRUE)</formula>
    </cfRule>
    <cfRule type="expression" dxfId="2588" priority="13202">
      <formula>IF(RIGHT(TEXT(AI113,"0.#"),1)=".",TRUE,FALSE)</formula>
    </cfRule>
  </conditionalFormatting>
  <conditionalFormatting sqref="AM113">
    <cfRule type="expression" dxfId="2587" priority="13199">
      <formula>IF(RIGHT(TEXT(AM113,"0.#"),1)=".",FALSE,TRUE)</formula>
    </cfRule>
    <cfRule type="expression" dxfId="2586" priority="13200">
      <formula>IF(RIGHT(TEXT(AM113,"0.#"),1)=".",TRUE,FALSE)</formula>
    </cfRule>
  </conditionalFormatting>
  <conditionalFormatting sqref="AE114">
    <cfRule type="expression" dxfId="2585" priority="13197">
      <formula>IF(RIGHT(TEXT(AE114,"0.#"),1)=".",FALSE,TRUE)</formula>
    </cfRule>
    <cfRule type="expression" dxfId="2584" priority="13198">
      <formula>IF(RIGHT(TEXT(AE114,"0.#"),1)=".",TRUE,FALSE)</formula>
    </cfRule>
  </conditionalFormatting>
  <conditionalFormatting sqref="AI114">
    <cfRule type="expression" dxfId="2583" priority="13195">
      <formula>IF(RIGHT(TEXT(AI114,"0.#"),1)=".",FALSE,TRUE)</formula>
    </cfRule>
    <cfRule type="expression" dxfId="2582" priority="13196">
      <formula>IF(RIGHT(TEXT(AI114,"0.#"),1)=".",TRUE,FALSE)</formula>
    </cfRule>
  </conditionalFormatting>
  <conditionalFormatting sqref="AM114">
    <cfRule type="expression" dxfId="2581" priority="13193">
      <formula>IF(RIGHT(TEXT(AM114,"0.#"),1)=".",FALSE,TRUE)</formula>
    </cfRule>
    <cfRule type="expression" dxfId="2580" priority="13194">
      <formula>IF(RIGHT(TEXT(AM114,"0.#"),1)=".",TRUE,FALSE)</formula>
    </cfRule>
  </conditionalFormatting>
  <conditionalFormatting sqref="AE116 AQ116">
    <cfRule type="expression" dxfId="2579" priority="13189">
      <formula>IF(RIGHT(TEXT(AE116,"0.#"),1)=".",FALSE,TRUE)</formula>
    </cfRule>
    <cfRule type="expression" dxfId="2578" priority="13190">
      <formula>IF(RIGHT(TEXT(AE116,"0.#"),1)=".",TRUE,FALSE)</formula>
    </cfRule>
  </conditionalFormatting>
  <conditionalFormatting sqref="AI116">
    <cfRule type="expression" dxfId="2577" priority="13187">
      <formula>IF(RIGHT(TEXT(AI116,"0.#"),1)=".",FALSE,TRUE)</formula>
    </cfRule>
    <cfRule type="expression" dxfId="2576" priority="13188">
      <formula>IF(RIGHT(TEXT(AI116,"0.#"),1)=".",TRUE,FALSE)</formula>
    </cfRule>
  </conditionalFormatting>
  <conditionalFormatting sqref="AM116">
    <cfRule type="expression" dxfId="2575" priority="13185">
      <formula>IF(RIGHT(TEXT(AM116,"0.#"),1)=".",FALSE,TRUE)</formula>
    </cfRule>
    <cfRule type="expression" dxfId="2574" priority="13186">
      <formula>IF(RIGHT(TEXT(AM116,"0.#"),1)=".",TRUE,FALSE)</formula>
    </cfRule>
  </conditionalFormatting>
  <conditionalFormatting sqref="AE117 AM117">
    <cfRule type="expression" dxfId="2573" priority="13183">
      <formula>IF(RIGHT(TEXT(AE117,"0.#"),1)=".",FALSE,TRUE)</formula>
    </cfRule>
    <cfRule type="expression" dxfId="2572" priority="13184">
      <formula>IF(RIGHT(TEXT(AE117,"0.#"),1)=".",TRUE,FALSE)</formula>
    </cfRule>
  </conditionalFormatting>
  <conditionalFormatting sqref="AI117">
    <cfRule type="expression" dxfId="2571" priority="13181">
      <formula>IF(RIGHT(TEXT(AI117,"0.#"),1)=".",FALSE,TRUE)</formula>
    </cfRule>
    <cfRule type="expression" dxfId="2570" priority="13182">
      <formula>IF(RIGHT(TEXT(AI117,"0.#"),1)=".",TRUE,FALSE)</formula>
    </cfRule>
  </conditionalFormatting>
  <conditionalFormatting sqref="AQ117">
    <cfRule type="expression" dxfId="2569" priority="13177">
      <formula>IF(RIGHT(TEXT(AQ117,"0.#"),1)=".",FALSE,TRUE)</formula>
    </cfRule>
    <cfRule type="expression" dxfId="2568" priority="13178">
      <formula>IF(RIGHT(TEXT(AQ117,"0.#"),1)=".",TRUE,FALSE)</formula>
    </cfRule>
  </conditionalFormatting>
  <conditionalFormatting sqref="AE119 AQ119">
    <cfRule type="expression" dxfId="2567" priority="13175">
      <formula>IF(RIGHT(TEXT(AE119,"0.#"),1)=".",FALSE,TRUE)</formula>
    </cfRule>
    <cfRule type="expression" dxfId="2566" priority="13176">
      <formula>IF(RIGHT(TEXT(AE119,"0.#"),1)=".",TRUE,FALSE)</formula>
    </cfRule>
  </conditionalFormatting>
  <conditionalFormatting sqref="AI119">
    <cfRule type="expression" dxfId="2565" priority="13173">
      <formula>IF(RIGHT(TEXT(AI119,"0.#"),1)=".",FALSE,TRUE)</formula>
    </cfRule>
    <cfRule type="expression" dxfId="2564" priority="13174">
      <formula>IF(RIGHT(TEXT(AI119,"0.#"),1)=".",TRUE,FALSE)</formula>
    </cfRule>
  </conditionalFormatting>
  <conditionalFormatting sqref="AM119">
    <cfRule type="expression" dxfId="2563" priority="13171">
      <formula>IF(RIGHT(TEXT(AM119,"0.#"),1)=".",FALSE,TRUE)</formula>
    </cfRule>
    <cfRule type="expression" dxfId="2562" priority="13172">
      <formula>IF(RIGHT(TEXT(AM119,"0.#"),1)=".",TRUE,FALSE)</formula>
    </cfRule>
  </conditionalFormatting>
  <conditionalFormatting sqref="AQ120">
    <cfRule type="expression" dxfId="2561" priority="13163">
      <formula>IF(RIGHT(TEXT(AQ120,"0.#"),1)=".",FALSE,TRUE)</formula>
    </cfRule>
    <cfRule type="expression" dxfId="2560" priority="13164">
      <formula>IF(RIGHT(TEXT(AQ120,"0.#"),1)=".",TRUE,FALSE)</formula>
    </cfRule>
  </conditionalFormatting>
  <conditionalFormatting sqref="AE122 AQ122">
    <cfRule type="expression" dxfId="2559" priority="13161">
      <formula>IF(RIGHT(TEXT(AE122,"0.#"),1)=".",FALSE,TRUE)</formula>
    </cfRule>
    <cfRule type="expression" dxfId="2558" priority="13162">
      <formula>IF(RIGHT(TEXT(AE122,"0.#"),1)=".",TRUE,FALSE)</formula>
    </cfRule>
  </conditionalFormatting>
  <conditionalFormatting sqref="AI122">
    <cfRule type="expression" dxfId="2557" priority="13159">
      <formula>IF(RIGHT(TEXT(AI122,"0.#"),1)=".",FALSE,TRUE)</formula>
    </cfRule>
    <cfRule type="expression" dxfId="2556" priority="13160">
      <formula>IF(RIGHT(TEXT(AI122,"0.#"),1)=".",TRUE,FALSE)</formula>
    </cfRule>
  </conditionalFormatting>
  <conditionalFormatting sqref="AM122">
    <cfRule type="expression" dxfId="2555" priority="13157">
      <formula>IF(RIGHT(TEXT(AM122,"0.#"),1)=".",FALSE,TRUE)</formula>
    </cfRule>
    <cfRule type="expression" dxfId="2554" priority="13158">
      <formula>IF(RIGHT(TEXT(AM122,"0.#"),1)=".",TRUE,FALSE)</formula>
    </cfRule>
  </conditionalFormatting>
  <conditionalFormatting sqref="AQ123">
    <cfRule type="expression" dxfId="2553" priority="13149">
      <formula>IF(RIGHT(TEXT(AQ123,"0.#"),1)=".",FALSE,TRUE)</formula>
    </cfRule>
    <cfRule type="expression" dxfId="2552" priority="13150">
      <formula>IF(RIGHT(TEXT(AQ123,"0.#"),1)=".",TRUE,FALSE)</formula>
    </cfRule>
  </conditionalFormatting>
  <conditionalFormatting sqref="AE125 AQ125">
    <cfRule type="expression" dxfId="2551" priority="13147">
      <formula>IF(RIGHT(TEXT(AE125,"0.#"),1)=".",FALSE,TRUE)</formula>
    </cfRule>
    <cfRule type="expression" dxfId="2550" priority="13148">
      <formula>IF(RIGHT(TEXT(AE125,"0.#"),1)=".",TRUE,FALSE)</formula>
    </cfRule>
  </conditionalFormatting>
  <conditionalFormatting sqref="AI125">
    <cfRule type="expression" dxfId="2549" priority="13145">
      <formula>IF(RIGHT(TEXT(AI125,"0.#"),1)=".",FALSE,TRUE)</formula>
    </cfRule>
    <cfRule type="expression" dxfId="2548" priority="13146">
      <formula>IF(RIGHT(TEXT(AI125,"0.#"),1)=".",TRUE,FALSE)</formula>
    </cfRule>
  </conditionalFormatting>
  <conditionalFormatting sqref="AM125">
    <cfRule type="expression" dxfId="2547" priority="13143">
      <formula>IF(RIGHT(TEXT(AM125,"0.#"),1)=".",FALSE,TRUE)</formula>
    </cfRule>
    <cfRule type="expression" dxfId="2546" priority="13144">
      <formula>IF(RIGHT(TEXT(AM125,"0.#"),1)=".",TRUE,FALSE)</formula>
    </cfRule>
  </conditionalFormatting>
  <conditionalFormatting sqref="AQ126">
    <cfRule type="expression" dxfId="2545" priority="13135">
      <formula>IF(RIGHT(TEXT(AQ126,"0.#"),1)=".",FALSE,TRUE)</formula>
    </cfRule>
    <cfRule type="expression" dxfId="2544" priority="13136">
      <formula>IF(RIGHT(TEXT(AQ126,"0.#"),1)=".",TRUE,FALSE)</formula>
    </cfRule>
  </conditionalFormatting>
  <conditionalFormatting sqref="AE128 AQ128">
    <cfRule type="expression" dxfId="2543" priority="13133">
      <formula>IF(RIGHT(TEXT(AE128,"0.#"),1)=".",FALSE,TRUE)</formula>
    </cfRule>
    <cfRule type="expression" dxfId="2542" priority="13134">
      <formula>IF(RIGHT(TEXT(AE128,"0.#"),1)=".",TRUE,FALSE)</formula>
    </cfRule>
  </conditionalFormatting>
  <conditionalFormatting sqref="AI128">
    <cfRule type="expression" dxfId="2541" priority="13131">
      <formula>IF(RIGHT(TEXT(AI128,"0.#"),1)=".",FALSE,TRUE)</formula>
    </cfRule>
    <cfRule type="expression" dxfId="2540" priority="13132">
      <formula>IF(RIGHT(TEXT(AI128,"0.#"),1)=".",TRUE,FALSE)</formula>
    </cfRule>
  </conditionalFormatting>
  <conditionalFormatting sqref="AM128">
    <cfRule type="expression" dxfId="2539" priority="13129">
      <formula>IF(RIGHT(TEXT(AM128,"0.#"),1)=".",FALSE,TRUE)</formula>
    </cfRule>
    <cfRule type="expression" dxfId="2538" priority="13130">
      <formula>IF(RIGHT(TEXT(AM128,"0.#"),1)=".",TRUE,FALSE)</formula>
    </cfRule>
  </conditionalFormatting>
  <conditionalFormatting sqref="AQ129">
    <cfRule type="expression" dxfId="2537" priority="13121">
      <formula>IF(RIGHT(TEXT(AQ129,"0.#"),1)=".",FALSE,TRUE)</formula>
    </cfRule>
    <cfRule type="expression" dxfId="2536" priority="13122">
      <formula>IF(RIGHT(TEXT(AQ129,"0.#"),1)=".",TRUE,FALSE)</formula>
    </cfRule>
  </conditionalFormatting>
  <conditionalFormatting sqref="AE77">
    <cfRule type="expression" dxfId="2535" priority="13115">
      <formula>IF(RIGHT(TEXT(AE77,"0.#"),1)=".",FALSE,TRUE)</formula>
    </cfRule>
    <cfRule type="expression" dxfId="2534" priority="13116">
      <formula>IF(RIGHT(TEXT(AE77,"0.#"),1)=".",TRUE,FALSE)</formula>
    </cfRule>
  </conditionalFormatting>
  <conditionalFormatting sqref="AI77">
    <cfRule type="expression" dxfId="2533" priority="13113">
      <formula>IF(RIGHT(TEXT(AI77,"0.#"),1)=".",FALSE,TRUE)</formula>
    </cfRule>
    <cfRule type="expression" dxfId="2532" priority="13114">
      <formula>IF(RIGHT(TEXT(AI77,"0.#"),1)=".",TRUE,FALSE)</formula>
    </cfRule>
  </conditionalFormatting>
  <conditionalFormatting sqref="AM77">
    <cfRule type="expression" dxfId="2531" priority="13103">
      <formula>IF(RIGHT(TEXT(AM77,"0.#"),1)=".",FALSE,TRUE)</formula>
    </cfRule>
    <cfRule type="expression" dxfId="2530" priority="13104">
      <formula>IF(RIGHT(TEXT(AM77,"0.#"),1)=".",TRUE,FALSE)</formula>
    </cfRule>
  </conditionalFormatting>
  <conditionalFormatting sqref="AI134:AI135 AM134:AM135 AQ134:AQ135 AU134:AU135 AE134:AE135">
    <cfRule type="expression" dxfId="2529" priority="13089">
      <formula>IF(RIGHT(TEXT(AE134,"0.#"),1)=".",FALSE,TRUE)</formula>
    </cfRule>
    <cfRule type="expression" dxfId="2528" priority="13090">
      <formula>IF(RIGHT(TEXT(AE134,"0.#"),1)=".",TRUE,FALSE)</formula>
    </cfRule>
  </conditionalFormatting>
  <conditionalFormatting sqref="AE433">
    <cfRule type="expression" dxfId="2527" priority="13059">
      <formula>IF(RIGHT(TEXT(AE433,"0.#"),1)=".",FALSE,TRUE)</formula>
    </cfRule>
    <cfRule type="expression" dxfId="2526" priority="13060">
      <formula>IF(RIGHT(TEXT(AE433,"0.#"),1)=".",TRUE,FALSE)</formula>
    </cfRule>
  </conditionalFormatting>
  <conditionalFormatting sqref="AM435">
    <cfRule type="expression" dxfId="2525" priority="13043">
      <formula>IF(RIGHT(TEXT(AM435,"0.#"),1)=".",FALSE,TRUE)</formula>
    </cfRule>
    <cfRule type="expression" dxfId="2524" priority="13044">
      <formula>IF(RIGHT(TEXT(AM435,"0.#"),1)=".",TRUE,FALSE)</formula>
    </cfRule>
  </conditionalFormatting>
  <conditionalFormatting sqref="AE434">
    <cfRule type="expression" dxfId="2523" priority="13057">
      <formula>IF(RIGHT(TEXT(AE434,"0.#"),1)=".",FALSE,TRUE)</formula>
    </cfRule>
    <cfRule type="expression" dxfId="2522" priority="13058">
      <formula>IF(RIGHT(TEXT(AE434,"0.#"),1)=".",TRUE,FALSE)</formula>
    </cfRule>
  </conditionalFormatting>
  <conditionalFormatting sqref="AE435">
    <cfRule type="expression" dxfId="2521" priority="13055">
      <formula>IF(RIGHT(TEXT(AE435,"0.#"),1)=".",FALSE,TRUE)</formula>
    </cfRule>
    <cfRule type="expression" dxfId="2520" priority="13056">
      <formula>IF(RIGHT(TEXT(AE435,"0.#"),1)=".",TRUE,FALSE)</formula>
    </cfRule>
  </conditionalFormatting>
  <conditionalFormatting sqref="AM433">
    <cfRule type="expression" dxfId="2519" priority="13047">
      <formula>IF(RIGHT(TEXT(AM433,"0.#"),1)=".",FALSE,TRUE)</formula>
    </cfRule>
    <cfRule type="expression" dxfId="2518" priority="13048">
      <formula>IF(RIGHT(TEXT(AM433,"0.#"),1)=".",TRUE,FALSE)</formula>
    </cfRule>
  </conditionalFormatting>
  <conditionalFormatting sqref="AM434">
    <cfRule type="expression" dxfId="2517" priority="13045">
      <formula>IF(RIGHT(TEXT(AM434,"0.#"),1)=".",FALSE,TRUE)</formula>
    </cfRule>
    <cfRule type="expression" dxfId="2516" priority="13046">
      <formula>IF(RIGHT(TEXT(AM434,"0.#"),1)=".",TRUE,FALSE)</formula>
    </cfRule>
  </conditionalFormatting>
  <conditionalFormatting sqref="AU433">
    <cfRule type="expression" dxfId="2515" priority="13035">
      <formula>IF(RIGHT(TEXT(AU433,"0.#"),1)=".",FALSE,TRUE)</formula>
    </cfRule>
    <cfRule type="expression" dxfId="2514" priority="13036">
      <formula>IF(RIGHT(TEXT(AU433,"0.#"),1)=".",TRUE,FALSE)</formula>
    </cfRule>
  </conditionalFormatting>
  <conditionalFormatting sqref="AU434">
    <cfRule type="expression" dxfId="2513" priority="13033">
      <formula>IF(RIGHT(TEXT(AU434,"0.#"),1)=".",FALSE,TRUE)</formula>
    </cfRule>
    <cfRule type="expression" dxfId="2512" priority="13034">
      <formula>IF(RIGHT(TEXT(AU434,"0.#"),1)=".",TRUE,FALSE)</formula>
    </cfRule>
  </conditionalFormatting>
  <conditionalFormatting sqref="AU435">
    <cfRule type="expression" dxfId="2511" priority="13031">
      <formula>IF(RIGHT(TEXT(AU435,"0.#"),1)=".",FALSE,TRUE)</formula>
    </cfRule>
    <cfRule type="expression" dxfId="2510" priority="13032">
      <formula>IF(RIGHT(TEXT(AU435,"0.#"),1)=".",TRUE,FALSE)</formula>
    </cfRule>
  </conditionalFormatting>
  <conditionalFormatting sqref="AI435">
    <cfRule type="expression" dxfId="2509" priority="12965">
      <formula>IF(RIGHT(TEXT(AI435,"0.#"),1)=".",FALSE,TRUE)</formula>
    </cfRule>
    <cfRule type="expression" dxfId="2508" priority="12966">
      <formula>IF(RIGHT(TEXT(AI435,"0.#"),1)=".",TRUE,FALSE)</formula>
    </cfRule>
  </conditionalFormatting>
  <conditionalFormatting sqref="AI433">
    <cfRule type="expression" dxfId="2507" priority="12969">
      <formula>IF(RIGHT(TEXT(AI433,"0.#"),1)=".",FALSE,TRUE)</formula>
    </cfRule>
    <cfRule type="expression" dxfId="2506" priority="12970">
      <formula>IF(RIGHT(TEXT(AI433,"0.#"),1)=".",TRUE,FALSE)</formula>
    </cfRule>
  </conditionalFormatting>
  <conditionalFormatting sqref="AI434">
    <cfRule type="expression" dxfId="2505" priority="12967">
      <formula>IF(RIGHT(TEXT(AI434,"0.#"),1)=".",FALSE,TRUE)</formula>
    </cfRule>
    <cfRule type="expression" dxfId="2504" priority="12968">
      <formula>IF(RIGHT(TEXT(AI434,"0.#"),1)=".",TRUE,FALSE)</formula>
    </cfRule>
  </conditionalFormatting>
  <conditionalFormatting sqref="AQ434">
    <cfRule type="expression" dxfId="2503" priority="12951">
      <formula>IF(RIGHT(TEXT(AQ434,"0.#"),1)=".",FALSE,TRUE)</formula>
    </cfRule>
    <cfRule type="expression" dxfId="2502" priority="12952">
      <formula>IF(RIGHT(TEXT(AQ434,"0.#"),1)=".",TRUE,FALSE)</formula>
    </cfRule>
  </conditionalFormatting>
  <conditionalFormatting sqref="AQ435">
    <cfRule type="expression" dxfId="2501" priority="12937">
      <formula>IF(RIGHT(TEXT(AQ435,"0.#"),1)=".",FALSE,TRUE)</formula>
    </cfRule>
    <cfRule type="expression" dxfId="2500" priority="12938">
      <formula>IF(RIGHT(TEXT(AQ435,"0.#"),1)=".",TRUE,FALSE)</formula>
    </cfRule>
  </conditionalFormatting>
  <conditionalFormatting sqref="AQ433">
    <cfRule type="expression" dxfId="2499" priority="12935">
      <formula>IF(RIGHT(TEXT(AQ433,"0.#"),1)=".",FALSE,TRUE)</formula>
    </cfRule>
    <cfRule type="expression" dxfId="2498" priority="12936">
      <formula>IF(RIGHT(TEXT(AQ433,"0.#"),1)=".",TRUE,FALSE)</formula>
    </cfRule>
  </conditionalFormatting>
  <conditionalFormatting sqref="AL855:AO874">
    <cfRule type="expression" dxfId="2497" priority="6659">
      <formula>IF(AND(AL855&gt;=0, RIGHT(TEXT(AL855,"0.#"),1)&lt;&gt;"."),TRUE,FALSE)</formula>
    </cfRule>
    <cfRule type="expression" dxfId="2496" priority="6660">
      <formula>IF(AND(AL855&gt;=0, RIGHT(TEXT(AL855,"0.#"),1)="."),TRUE,FALSE)</formula>
    </cfRule>
    <cfRule type="expression" dxfId="2495" priority="6661">
      <formula>IF(AND(AL855&lt;0, RIGHT(TEXT(AL855,"0.#"),1)&lt;&gt;"."),TRUE,FALSE)</formula>
    </cfRule>
    <cfRule type="expression" dxfId="2494" priority="6662">
      <formula>IF(AND(AL855&lt;0, RIGHT(TEXT(AL855,"0.#"),1)="."),TRUE,FALSE)</formula>
    </cfRule>
  </conditionalFormatting>
  <conditionalFormatting sqref="AQ53:AQ55">
    <cfRule type="expression" dxfId="2493" priority="4681">
      <formula>IF(RIGHT(TEXT(AQ53,"0.#"),1)=".",FALSE,TRUE)</formula>
    </cfRule>
    <cfRule type="expression" dxfId="2492" priority="4682">
      <formula>IF(RIGHT(TEXT(AQ53,"0.#"),1)=".",TRUE,FALSE)</formula>
    </cfRule>
  </conditionalFormatting>
  <conditionalFormatting sqref="AU53:AU55">
    <cfRule type="expression" dxfId="2491" priority="4679">
      <formula>IF(RIGHT(TEXT(AU53,"0.#"),1)=".",FALSE,TRUE)</formula>
    </cfRule>
    <cfRule type="expression" dxfId="2490" priority="4680">
      <formula>IF(RIGHT(TEXT(AU53,"0.#"),1)=".",TRUE,FALSE)</formula>
    </cfRule>
  </conditionalFormatting>
  <conditionalFormatting sqref="AQ60:AQ62">
    <cfRule type="expression" dxfId="2489" priority="4677">
      <formula>IF(RIGHT(TEXT(AQ60,"0.#"),1)=".",FALSE,TRUE)</formula>
    </cfRule>
    <cfRule type="expression" dxfId="2488" priority="4678">
      <formula>IF(RIGHT(TEXT(AQ60,"0.#"),1)=".",TRUE,FALSE)</formula>
    </cfRule>
  </conditionalFormatting>
  <conditionalFormatting sqref="AU60:AU62">
    <cfRule type="expression" dxfId="2487" priority="4675">
      <formula>IF(RIGHT(TEXT(AU60,"0.#"),1)=".",FALSE,TRUE)</formula>
    </cfRule>
    <cfRule type="expression" dxfId="2486" priority="4676">
      <formula>IF(RIGHT(TEXT(AU60,"0.#"),1)=".",TRUE,FALSE)</formula>
    </cfRule>
  </conditionalFormatting>
  <conditionalFormatting sqref="AQ75:AQ77">
    <cfRule type="expression" dxfId="2485" priority="4673">
      <formula>IF(RIGHT(TEXT(AQ75,"0.#"),1)=".",FALSE,TRUE)</formula>
    </cfRule>
    <cfRule type="expression" dxfId="2484" priority="4674">
      <formula>IF(RIGHT(TEXT(AQ75,"0.#"),1)=".",TRUE,FALSE)</formula>
    </cfRule>
  </conditionalFormatting>
  <conditionalFormatting sqref="AU75:AU77">
    <cfRule type="expression" dxfId="2483" priority="4671">
      <formula>IF(RIGHT(TEXT(AU75,"0.#"),1)=".",FALSE,TRUE)</formula>
    </cfRule>
    <cfRule type="expression" dxfId="2482" priority="4672">
      <formula>IF(RIGHT(TEXT(AU75,"0.#"),1)=".",TRUE,FALSE)</formula>
    </cfRule>
  </conditionalFormatting>
  <conditionalFormatting sqref="AQ87:AQ89">
    <cfRule type="expression" dxfId="2481" priority="4669">
      <formula>IF(RIGHT(TEXT(AQ87,"0.#"),1)=".",FALSE,TRUE)</formula>
    </cfRule>
    <cfRule type="expression" dxfId="2480" priority="4670">
      <formula>IF(RIGHT(TEXT(AQ87,"0.#"),1)=".",TRUE,FALSE)</formula>
    </cfRule>
  </conditionalFormatting>
  <conditionalFormatting sqref="AU87:AU89">
    <cfRule type="expression" dxfId="2479" priority="4667">
      <formula>IF(RIGHT(TEXT(AU87,"0.#"),1)=".",FALSE,TRUE)</formula>
    </cfRule>
    <cfRule type="expression" dxfId="2478" priority="4668">
      <formula>IF(RIGHT(TEXT(AU87,"0.#"),1)=".",TRUE,FALSE)</formula>
    </cfRule>
  </conditionalFormatting>
  <conditionalFormatting sqref="AQ92:AQ94">
    <cfRule type="expression" dxfId="2477" priority="4665">
      <formula>IF(RIGHT(TEXT(AQ92,"0.#"),1)=".",FALSE,TRUE)</formula>
    </cfRule>
    <cfRule type="expression" dxfId="2476" priority="4666">
      <formula>IF(RIGHT(TEXT(AQ92,"0.#"),1)=".",TRUE,FALSE)</formula>
    </cfRule>
  </conditionalFormatting>
  <conditionalFormatting sqref="AU92:AU94">
    <cfRule type="expression" dxfId="2475" priority="4663">
      <formula>IF(RIGHT(TEXT(AU92,"0.#"),1)=".",FALSE,TRUE)</formula>
    </cfRule>
    <cfRule type="expression" dxfId="2474" priority="4664">
      <formula>IF(RIGHT(TEXT(AU92,"0.#"),1)=".",TRUE,FALSE)</formula>
    </cfRule>
  </conditionalFormatting>
  <conditionalFormatting sqref="AQ97:AQ99">
    <cfRule type="expression" dxfId="2473" priority="4661">
      <formula>IF(RIGHT(TEXT(AQ97,"0.#"),1)=".",FALSE,TRUE)</formula>
    </cfRule>
    <cfRule type="expression" dxfId="2472" priority="4662">
      <formula>IF(RIGHT(TEXT(AQ97,"0.#"),1)=".",TRUE,FALSE)</formula>
    </cfRule>
  </conditionalFormatting>
  <conditionalFormatting sqref="AU97:AU99">
    <cfRule type="expression" dxfId="2471" priority="4659">
      <formula>IF(RIGHT(TEXT(AU97,"0.#"),1)=".",FALSE,TRUE)</formula>
    </cfRule>
    <cfRule type="expression" dxfId="2470" priority="4660">
      <formula>IF(RIGHT(TEXT(AU97,"0.#"),1)=".",TRUE,FALSE)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790">
    <cfRule type="expression" dxfId="733" priority="33">
      <formula>IF(RIGHT(TEXT(Y790,"0.#"),1)=".",FALSE,TRUE)</formula>
    </cfRule>
    <cfRule type="expression" dxfId="732" priority="34">
      <formula>IF(RIGHT(TEXT(Y790,"0.#"),1)=".",TRUE,FALSE)</formula>
    </cfRule>
  </conditionalFormatting>
  <conditionalFormatting sqref="Y791:Y792">
    <cfRule type="expression" dxfId="731" priority="31">
      <formula>IF(RIGHT(TEXT(Y791,"0.#"),1)=".",FALSE,TRUE)</formula>
    </cfRule>
    <cfRule type="expression" dxfId="730" priority="32">
      <formula>IF(RIGHT(TEXT(Y791,"0.#"),1)=".",TRUE,FALSE)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cellComments="asDisplayed" r:id="rId1"/>
  <headerFooter differentFirst="1" alignWithMargins="0"/>
  <rowBreaks count="5" manualBreakCount="5">
    <brk id="99" max="49" man="1"/>
    <brk id="483" max="49" man="1"/>
    <brk id="731"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3"/>
      <c r="Z2" s="828"/>
      <c r="AA2" s="829"/>
      <c r="AB2" s="1027" t="s">
        <v>11</v>
      </c>
      <c r="AC2" s="1028"/>
      <c r="AD2" s="1029"/>
      <c r="AE2" s="1033" t="s">
        <v>391</v>
      </c>
      <c r="AF2" s="1033"/>
      <c r="AG2" s="1033"/>
      <c r="AH2" s="1033"/>
      <c r="AI2" s="1033" t="s">
        <v>413</v>
      </c>
      <c r="AJ2" s="1033"/>
      <c r="AK2" s="1033"/>
      <c r="AL2" s="559"/>
      <c r="AM2" s="1033" t="s">
        <v>510</v>
      </c>
      <c r="AN2" s="1033"/>
      <c r="AO2" s="1033"/>
      <c r="AP2" s="559"/>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4"/>
      <c r="Z3" s="1025"/>
      <c r="AA3" s="1026"/>
      <c r="AB3" s="1030"/>
      <c r="AC3" s="1031"/>
      <c r="AD3" s="1032"/>
      <c r="AE3" s="918"/>
      <c r="AF3" s="918"/>
      <c r="AG3" s="918"/>
      <c r="AH3" s="918"/>
      <c r="AI3" s="918"/>
      <c r="AJ3" s="918"/>
      <c r="AK3" s="918"/>
      <c r="AL3" s="413"/>
      <c r="AM3" s="918"/>
      <c r="AN3" s="918"/>
      <c r="AO3" s="918"/>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6"/>
      <c r="H4" s="1000"/>
      <c r="I4" s="1000"/>
      <c r="J4" s="1000"/>
      <c r="K4" s="1000"/>
      <c r="L4" s="1000"/>
      <c r="M4" s="1000"/>
      <c r="N4" s="1000"/>
      <c r="O4" s="1001"/>
      <c r="P4" s="108"/>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52" t="s">
        <v>54</v>
      </c>
      <c r="Z5" s="1015"/>
      <c r="AA5" s="1016"/>
      <c r="AB5" s="528"/>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3"/>
      <c r="Z9" s="828"/>
      <c r="AA9" s="829"/>
      <c r="AB9" s="1027" t="s">
        <v>11</v>
      </c>
      <c r="AC9" s="1028"/>
      <c r="AD9" s="1029"/>
      <c r="AE9" s="1033" t="s">
        <v>391</v>
      </c>
      <c r="AF9" s="1033"/>
      <c r="AG9" s="1033"/>
      <c r="AH9" s="1033"/>
      <c r="AI9" s="1033" t="s">
        <v>413</v>
      </c>
      <c r="AJ9" s="1033"/>
      <c r="AK9" s="1033"/>
      <c r="AL9" s="559"/>
      <c r="AM9" s="1033" t="s">
        <v>510</v>
      </c>
      <c r="AN9" s="1033"/>
      <c r="AO9" s="1033"/>
      <c r="AP9" s="559"/>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4"/>
      <c r="Z10" s="1025"/>
      <c r="AA10" s="1026"/>
      <c r="AB10" s="1030"/>
      <c r="AC10" s="1031"/>
      <c r="AD10" s="1032"/>
      <c r="AE10" s="918"/>
      <c r="AF10" s="918"/>
      <c r="AG10" s="918"/>
      <c r="AH10" s="918"/>
      <c r="AI10" s="918"/>
      <c r="AJ10" s="918"/>
      <c r="AK10" s="918"/>
      <c r="AL10" s="413"/>
      <c r="AM10" s="918"/>
      <c r="AN10" s="918"/>
      <c r="AO10" s="918"/>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6"/>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52" t="s">
        <v>54</v>
      </c>
      <c r="Z12" s="1015"/>
      <c r="AA12" s="1016"/>
      <c r="AB12" s="528"/>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3"/>
      <c r="Z16" s="828"/>
      <c r="AA16" s="829"/>
      <c r="AB16" s="1027" t="s">
        <v>11</v>
      </c>
      <c r="AC16" s="1028"/>
      <c r="AD16" s="1029"/>
      <c r="AE16" s="1033" t="s">
        <v>391</v>
      </c>
      <c r="AF16" s="1033"/>
      <c r="AG16" s="1033"/>
      <c r="AH16" s="1033"/>
      <c r="AI16" s="1033" t="s">
        <v>413</v>
      </c>
      <c r="AJ16" s="1033"/>
      <c r="AK16" s="1033"/>
      <c r="AL16" s="559"/>
      <c r="AM16" s="1033" t="s">
        <v>510</v>
      </c>
      <c r="AN16" s="1033"/>
      <c r="AO16" s="1033"/>
      <c r="AP16" s="559"/>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4"/>
      <c r="Z17" s="1025"/>
      <c r="AA17" s="1026"/>
      <c r="AB17" s="1030"/>
      <c r="AC17" s="1031"/>
      <c r="AD17" s="1032"/>
      <c r="AE17" s="918"/>
      <c r="AF17" s="918"/>
      <c r="AG17" s="918"/>
      <c r="AH17" s="918"/>
      <c r="AI17" s="918"/>
      <c r="AJ17" s="918"/>
      <c r="AK17" s="918"/>
      <c r="AL17" s="413"/>
      <c r="AM17" s="918"/>
      <c r="AN17" s="918"/>
      <c r="AO17" s="918"/>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6"/>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52" t="s">
        <v>54</v>
      </c>
      <c r="Z19" s="1015"/>
      <c r="AA19" s="1016"/>
      <c r="AB19" s="528"/>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3"/>
      <c r="Z23" s="828"/>
      <c r="AA23" s="829"/>
      <c r="AB23" s="1027" t="s">
        <v>11</v>
      </c>
      <c r="AC23" s="1028"/>
      <c r="AD23" s="1029"/>
      <c r="AE23" s="1033" t="s">
        <v>391</v>
      </c>
      <c r="AF23" s="1033"/>
      <c r="AG23" s="1033"/>
      <c r="AH23" s="1033"/>
      <c r="AI23" s="1033" t="s">
        <v>413</v>
      </c>
      <c r="AJ23" s="1033"/>
      <c r="AK23" s="1033"/>
      <c r="AL23" s="559"/>
      <c r="AM23" s="1033" t="s">
        <v>510</v>
      </c>
      <c r="AN23" s="1033"/>
      <c r="AO23" s="1033"/>
      <c r="AP23" s="559"/>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4"/>
      <c r="Z24" s="1025"/>
      <c r="AA24" s="1026"/>
      <c r="AB24" s="1030"/>
      <c r="AC24" s="1031"/>
      <c r="AD24" s="1032"/>
      <c r="AE24" s="918"/>
      <c r="AF24" s="918"/>
      <c r="AG24" s="918"/>
      <c r="AH24" s="918"/>
      <c r="AI24" s="918"/>
      <c r="AJ24" s="918"/>
      <c r="AK24" s="918"/>
      <c r="AL24" s="413"/>
      <c r="AM24" s="918"/>
      <c r="AN24" s="918"/>
      <c r="AO24" s="918"/>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6"/>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52" t="s">
        <v>54</v>
      </c>
      <c r="Z26" s="1015"/>
      <c r="AA26" s="1016"/>
      <c r="AB26" s="528"/>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3"/>
      <c r="Z30" s="828"/>
      <c r="AA30" s="829"/>
      <c r="AB30" s="1027" t="s">
        <v>11</v>
      </c>
      <c r="AC30" s="1028"/>
      <c r="AD30" s="1029"/>
      <c r="AE30" s="1033" t="s">
        <v>391</v>
      </c>
      <c r="AF30" s="1033"/>
      <c r="AG30" s="1033"/>
      <c r="AH30" s="1033"/>
      <c r="AI30" s="1033" t="s">
        <v>413</v>
      </c>
      <c r="AJ30" s="1033"/>
      <c r="AK30" s="1033"/>
      <c r="AL30" s="559"/>
      <c r="AM30" s="1033" t="s">
        <v>510</v>
      </c>
      <c r="AN30" s="1033"/>
      <c r="AO30" s="1033"/>
      <c r="AP30" s="559"/>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4"/>
      <c r="Z31" s="1025"/>
      <c r="AA31" s="1026"/>
      <c r="AB31" s="1030"/>
      <c r="AC31" s="1031"/>
      <c r="AD31" s="1032"/>
      <c r="AE31" s="918"/>
      <c r="AF31" s="918"/>
      <c r="AG31" s="918"/>
      <c r="AH31" s="918"/>
      <c r="AI31" s="918"/>
      <c r="AJ31" s="918"/>
      <c r="AK31" s="918"/>
      <c r="AL31" s="413"/>
      <c r="AM31" s="918"/>
      <c r="AN31" s="918"/>
      <c r="AO31" s="918"/>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6"/>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52" t="s">
        <v>54</v>
      </c>
      <c r="Z33" s="1015"/>
      <c r="AA33" s="1016"/>
      <c r="AB33" s="528"/>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3"/>
      <c r="Z37" s="828"/>
      <c r="AA37" s="829"/>
      <c r="AB37" s="1027" t="s">
        <v>11</v>
      </c>
      <c r="AC37" s="1028"/>
      <c r="AD37" s="1029"/>
      <c r="AE37" s="1033" t="s">
        <v>391</v>
      </c>
      <c r="AF37" s="1033"/>
      <c r="AG37" s="1033"/>
      <c r="AH37" s="1033"/>
      <c r="AI37" s="1033" t="s">
        <v>413</v>
      </c>
      <c r="AJ37" s="1033"/>
      <c r="AK37" s="1033"/>
      <c r="AL37" s="559"/>
      <c r="AM37" s="1033" t="s">
        <v>510</v>
      </c>
      <c r="AN37" s="1033"/>
      <c r="AO37" s="1033"/>
      <c r="AP37" s="559"/>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4"/>
      <c r="Z38" s="1025"/>
      <c r="AA38" s="1026"/>
      <c r="AB38" s="1030"/>
      <c r="AC38" s="1031"/>
      <c r="AD38" s="1032"/>
      <c r="AE38" s="918"/>
      <c r="AF38" s="918"/>
      <c r="AG38" s="918"/>
      <c r="AH38" s="918"/>
      <c r="AI38" s="918"/>
      <c r="AJ38" s="918"/>
      <c r="AK38" s="918"/>
      <c r="AL38" s="413"/>
      <c r="AM38" s="918"/>
      <c r="AN38" s="918"/>
      <c r="AO38" s="918"/>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6"/>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52" t="s">
        <v>54</v>
      </c>
      <c r="Z40" s="1015"/>
      <c r="AA40" s="1016"/>
      <c r="AB40" s="528"/>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3"/>
      <c r="Z44" s="828"/>
      <c r="AA44" s="829"/>
      <c r="AB44" s="1027" t="s">
        <v>11</v>
      </c>
      <c r="AC44" s="1028"/>
      <c r="AD44" s="1029"/>
      <c r="AE44" s="1033" t="s">
        <v>391</v>
      </c>
      <c r="AF44" s="1033"/>
      <c r="AG44" s="1033"/>
      <c r="AH44" s="1033"/>
      <c r="AI44" s="1033" t="s">
        <v>413</v>
      </c>
      <c r="AJ44" s="1033"/>
      <c r="AK44" s="1033"/>
      <c r="AL44" s="559"/>
      <c r="AM44" s="1033" t="s">
        <v>510</v>
      </c>
      <c r="AN44" s="1033"/>
      <c r="AO44" s="1033"/>
      <c r="AP44" s="559"/>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4"/>
      <c r="Z45" s="1025"/>
      <c r="AA45" s="1026"/>
      <c r="AB45" s="1030"/>
      <c r="AC45" s="1031"/>
      <c r="AD45" s="1032"/>
      <c r="AE45" s="918"/>
      <c r="AF45" s="918"/>
      <c r="AG45" s="918"/>
      <c r="AH45" s="918"/>
      <c r="AI45" s="918"/>
      <c r="AJ45" s="918"/>
      <c r="AK45" s="918"/>
      <c r="AL45" s="413"/>
      <c r="AM45" s="918"/>
      <c r="AN45" s="918"/>
      <c r="AO45" s="918"/>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6"/>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52" t="s">
        <v>54</v>
      </c>
      <c r="Z47" s="1015"/>
      <c r="AA47" s="1016"/>
      <c r="AB47" s="528"/>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3"/>
      <c r="Z51" s="828"/>
      <c r="AA51" s="829"/>
      <c r="AB51" s="559" t="s">
        <v>11</v>
      </c>
      <c r="AC51" s="1028"/>
      <c r="AD51" s="1029"/>
      <c r="AE51" s="1033" t="s">
        <v>391</v>
      </c>
      <c r="AF51" s="1033"/>
      <c r="AG51" s="1033"/>
      <c r="AH51" s="1033"/>
      <c r="AI51" s="1033" t="s">
        <v>413</v>
      </c>
      <c r="AJ51" s="1033"/>
      <c r="AK51" s="1033"/>
      <c r="AL51" s="559"/>
      <c r="AM51" s="1033" t="s">
        <v>510</v>
      </c>
      <c r="AN51" s="1033"/>
      <c r="AO51" s="1033"/>
      <c r="AP51" s="559"/>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4"/>
      <c r="Z52" s="1025"/>
      <c r="AA52" s="1026"/>
      <c r="AB52" s="1030"/>
      <c r="AC52" s="1031"/>
      <c r="AD52" s="1032"/>
      <c r="AE52" s="918"/>
      <c r="AF52" s="918"/>
      <c r="AG52" s="918"/>
      <c r="AH52" s="918"/>
      <c r="AI52" s="918"/>
      <c r="AJ52" s="918"/>
      <c r="AK52" s="918"/>
      <c r="AL52" s="413"/>
      <c r="AM52" s="918"/>
      <c r="AN52" s="918"/>
      <c r="AO52" s="918"/>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6"/>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52" t="s">
        <v>54</v>
      </c>
      <c r="Z54" s="1015"/>
      <c r="AA54" s="1016"/>
      <c r="AB54" s="528"/>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3"/>
      <c r="Z58" s="828"/>
      <c r="AA58" s="829"/>
      <c r="AB58" s="1027" t="s">
        <v>11</v>
      </c>
      <c r="AC58" s="1028"/>
      <c r="AD58" s="1029"/>
      <c r="AE58" s="1033" t="s">
        <v>391</v>
      </c>
      <c r="AF58" s="1033"/>
      <c r="AG58" s="1033"/>
      <c r="AH58" s="1033"/>
      <c r="AI58" s="1033" t="s">
        <v>413</v>
      </c>
      <c r="AJ58" s="1033"/>
      <c r="AK58" s="1033"/>
      <c r="AL58" s="559"/>
      <c r="AM58" s="1033" t="s">
        <v>510</v>
      </c>
      <c r="AN58" s="1033"/>
      <c r="AO58" s="1033"/>
      <c r="AP58" s="559"/>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4"/>
      <c r="Z59" s="1025"/>
      <c r="AA59" s="1026"/>
      <c r="AB59" s="1030"/>
      <c r="AC59" s="1031"/>
      <c r="AD59" s="1032"/>
      <c r="AE59" s="918"/>
      <c r="AF59" s="918"/>
      <c r="AG59" s="918"/>
      <c r="AH59" s="918"/>
      <c r="AI59" s="918"/>
      <c r="AJ59" s="918"/>
      <c r="AK59" s="918"/>
      <c r="AL59" s="413"/>
      <c r="AM59" s="918"/>
      <c r="AN59" s="918"/>
      <c r="AO59" s="918"/>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6"/>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52" t="s">
        <v>54</v>
      </c>
      <c r="Z61" s="1015"/>
      <c r="AA61" s="1016"/>
      <c r="AB61" s="528"/>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3"/>
      <c r="Z65" s="828"/>
      <c r="AA65" s="829"/>
      <c r="AB65" s="1027" t="s">
        <v>11</v>
      </c>
      <c r="AC65" s="1028"/>
      <c r="AD65" s="1029"/>
      <c r="AE65" s="1033" t="s">
        <v>391</v>
      </c>
      <c r="AF65" s="1033"/>
      <c r="AG65" s="1033"/>
      <c r="AH65" s="1033"/>
      <c r="AI65" s="1033" t="s">
        <v>413</v>
      </c>
      <c r="AJ65" s="1033"/>
      <c r="AK65" s="1033"/>
      <c r="AL65" s="559"/>
      <c r="AM65" s="1033" t="s">
        <v>510</v>
      </c>
      <c r="AN65" s="1033"/>
      <c r="AO65" s="1033"/>
      <c r="AP65" s="559"/>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4"/>
      <c r="Z66" s="1025"/>
      <c r="AA66" s="1026"/>
      <c r="AB66" s="1030"/>
      <c r="AC66" s="1031"/>
      <c r="AD66" s="1032"/>
      <c r="AE66" s="918"/>
      <c r="AF66" s="918"/>
      <c r="AG66" s="918"/>
      <c r="AH66" s="918"/>
      <c r="AI66" s="918"/>
      <c r="AJ66" s="918"/>
      <c r="AK66" s="918"/>
      <c r="AL66" s="413"/>
      <c r="AM66" s="918"/>
      <c r="AN66" s="918"/>
      <c r="AO66" s="918"/>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6"/>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52" t="s">
        <v>54</v>
      </c>
      <c r="Z68" s="1015"/>
      <c r="AA68" s="1016"/>
      <c r="AB68" s="528"/>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52" t="s">
        <v>13</v>
      </c>
      <c r="Z69" s="1015"/>
      <c r="AA69" s="1016"/>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8"/>
      <c r="Z4" s="389"/>
      <c r="AA4" s="389"/>
      <c r="AB4" s="804"/>
      <c r="AC4" s="672"/>
      <c r="AD4" s="673"/>
      <c r="AE4" s="673"/>
      <c r="AF4" s="673"/>
      <c r="AG4" s="674"/>
      <c r="AH4" s="666"/>
      <c r="AI4" s="667"/>
      <c r="AJ4" s="667"/>
      <c r="AK4" s="667"/>
      <c r="AL4" s="667"/>
      <c r="AM4" s="667"/>
      <c r="AN4" s="667"/>
      <c r="AO4" s="667"/>
      <c r="AP4" s="667"/>
      <c r="AQ4" s="667"/>
      <c r="AR4" s="667"/>
      <c r="AS4" s="667"/>
      <c r="AT4" s="668"/>
      <c r="AU4" s="388"/>
      <c r="AV4" s="389"/>
      <c r="AW4" s="389"/>
      <c r="AX4" s="390"/>
      <c r="AY4" s="34">
        <f t="shared" ref="AY4:AY14" si="0">$AY$2</f>
        <v>0</v>
      </c>
    </row>
    <row r="5" spans="1:51"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6"/>
      <c r="B15" s="1047"/>
      <c r="C15" s="1047"/>
      <c r="D15" s="1047"/>
      <c r="E15" s="1047"/>
      <c r="F15" s="104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8"/>
      <c r="Z17" s="389"/>
      <c r="AA17" s="389"/>
      <c r="AB17" s="804"/>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c r="AY17" s="34">
        <f t="shared" ref="AY17:AY27" si="1">$AY$15</f>
        <v>0</v>
      </c>
    </row>
    <row r="18" spans="1:51"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6"/>
      <c r="B28" s="1047"/>
      <c r="C28" s="1047"/>
      <c r="D28" s="1047"/>
      <c r="E28" s="1047"/>
      <c r="F28" s="104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8"/>
      <c r="Z30" s="389"/>
      <c r="AA30" s="389"/>
      <c r="AB30" s="804"/>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c r="AY30" s="34">
        <f t="shared" ref="AY30:AY40" si="2">$AY$28</f>
        <v>0</v>
      </c>
    </row>
    <row r="31" spans="1:51"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6"/>
      <c r="B41" s="1047"/>
      <c r="C41" s="1047"/>
      <c r="D41" s="1047"/>
      <c r="E41" s="1047"/>
      <c r="F41" s="104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8"/>
      <c r="Z43" s="389"/>
      <c r="AA43" s="389"/>
      <c r="AB43" s="804"/>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c r="AY43" s="34">
        <f t="shared" ref="AY43:AY53" si="3">$AY$41</f>
        <v>0</v>
      </c>
    </row>
    <row r="44" spans="1:51"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8"/>
      <c r="Z57" s="389"/>
      <c r="AA57" s="389"/>
      <c r="AB57" s="804"/>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c r="AY57" s="34">
        <f t="shared" ref="AY57:AY67" si="4">$AY$55</f>
        <v>0</v>
      </c>
    </row>
    <row r="58" spans="1:51"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6"/>
      <c r="B68" s="1047"/>
      <c r="C68" s="1047"/>
      <c r="D68" s="1047"/>
      <c r="E68" s="1047"/>
      <c r="F68" s="104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8"/>
      <c r="Z70" s="389"/>
      <c r="AA70" s="389"/>
      <c r="AB70" s="804"/>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c r="AY70" s="34">
        <f t="shared" ref="AY70:AY80" si="5">$AY$68</f>
        <v>0</v>
      </c>
    </row>
    <row r="71" spans="1:51"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6"/>
      <c r="B81" s="1047"/>
      <c r="C81" s="1047"/>
      <c r="D81" s="1047"/>
      <c r="E81" s="1047"/>
      <c r="F81" s="104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8"/>
      <c r="Z83" s="389"/>
      <c r="AA83" s="389"/>
      <c r="AB83" s="804"/>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c r="AY83" s="34">
        <f t="shared" ref="AY83:AY93" si="6">$AY$81</f>
        <v>0</v>
      </c>
    </row>
    <row r="84" spans="1:51"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6"/>
      <c r="B94" s="1047"/>
      <c r="C94" s="1047"/>
      <c r="D94" s="1047"/>
      <c r="E94" s="1047"/>
      <c r="F94" s="104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8"/>
      <c r="Z96" s="389"/>
      <c r="AA96" s="389"/>
      <c r="AB96" s="804"/>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c r="AY96" s="34">
        <f t="shared" ref="AY96:AY106" si="7">$AY$94</f>
        <v>0</v>
      </c>
    </row>
    <row r="97" spans="1:51"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4"/>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c r="AY110" s="34">
        <f t="shared" ref="AY110:AY120" si="8">$AY$108</f>
        <v>0</v>
      </c>
    </row>
    <row r="111" spans="1:51"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6"/>
      <c r="B121" s="1047"/>
      <c r="C121" s="1047"/>
      <c r="D121" s="1047"/>
      <c r="E121" s="1047"/>
      <c r="F121" s="104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4"/>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c r="AY123" s="34">
        <f t="shared" ref="AY123:AY133" si="9">$AY$121</f>
        <v>0</v>
      </c>
    </row>
    <row r="124" spans="1:51"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6"/>
      <c r="B134" s="1047"/>
      <c r="C134" s="1047"/>
      <c r="D134" s="1047"/>
      <c r="E134" s="1047"/>
      <c r="F134" s="104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4"/>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c r="AY136" s="34">
        <f t="shared" ref="AY136:AY146" si="10">$AY$134</f>
        <v>0</v>
      </c>
    </row>
    <row r="137" spans="1:51"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6"/>
      <c r="B147" s="1047"/>
      <c r="C147" s="1047"/>
      <c r="D147" s="1047"/>
      <c r="E147" s="1047"/>
      <c r="F147" s="104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4"/>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c r="AY149" s="34">
        <f t="shared" ref="AY149:AY159" si="11">$AY$147</f>
        <v>0</v>
      </c>
    </row>
    <row r="150" spans="1:51"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4"/>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c r="AY163" s="34">
        <f t="shared" ref="AY163:AY173" si="12">$AY$161</f>
        <v>0</v>
      </c>
    </row>
    <row r="164" spans="1:51"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6"/>
      <c r="B174" s="1047"/>
      <c r="C174" s="1047"/>
      <c r="D174" s="1047"/>
      <c r="E174" s="1047"/>
      <c r="F174" s="104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4"/>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c r="AY176" s="34">
        <f t="shared" ref="AY176:AY186" si="13">$AY$174</f>
        <v>0</v>
      </c>
    </row>
    <row r="177" spans="1:51"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6"/>
      <c r="B187" s="1047"/>
      <c r="C187" s="1047"/>
      <c r="D187" s="1047"/>
      <c r="E187" s="1047"/>
      <c r="F187" s="104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4"/>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c r="AY189" s="34">
        <f t="shared" ref="AY189:AY199" si="14">$AY$187</f>
        <v>0</v>
      </c>
    </row>
    <row r="190" spans="1:51"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6"/>
      <c r="B200" s="1047"/>
      <c r="C200" s="1047"/>
      <c r="D200" s="1047"/>
      <c r="E200" s="1047"/>
      <c r="F200" s="104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4"/>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c r="AY202" s="34">
        <f t="shared" ref="AY202:AY212" si="15">$AY$200</f>
        <v>0</v>
      </c>
    </row>
    <row r="203" spans="1:51"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4"/>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c r="AY216" s="34">
        <f t="shared" ref="AY216:AY226" si="16">$AY$214</f>
        <v>0</v>
      </c>
    </row>
    <row r="217" spans="1:51"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6"/>
      <c r="B227" s="1047"/>
      <c r="C227" s="1047"/>
      <c r="D227" s="1047"/>
      <c r="E227" s="1047"/>
      <c r="F227" s="104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4"/>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c r="AY229" s="34">
        <f t="shared" ref="AY229:AY239" si="17">$AY$227</f>
        <v>0</v>
      </c>
    </row>
    <row r="230" spans="1:51"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6"/>
      <c r="B240" s="1047"/>
      <c r="C240" s="1047"/>
      <c r="D240" s="1047"/>
      <c r="E240" s="1047"/>
      <c r="F240" s="104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4"/>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c r="AY242" s="34">
        <f t="shared" ref="AY242:AY252" si="18">$AY$240</f>
        <v>0</v>
      </c>
    </row>
    <row r="243" spans="1:51"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6"/>
      <c r="B253" s="1047"/>
      <c r="C253" s="1047"/>
      <c r="D253" s="1047"/>
      <c r="E253" s="1047"/>
      <c r="F253" s="104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4"/>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c r="AY255" s="34">
        <f t="shared" ref="AY255:AY265" si="19">$AY$253</f>
        <v>0</v>
      </c>
    </row>
    <row r="256" spans="1:51"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2021-08-02T07:35:11Z</cp:lastPrinted>
  <dcterms:created xsi:type="dcterms:W3CDTF">2012-03-13T00:50:25Z</dcterms:created>
  <dcterms:modified xsi:type="dcterms:W3CDTF">2021-09-03T11:18:21Z</dcterms:modified>
</cp:coreProperties>
</file>