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E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369" i="3"/>
  <c r="AY255" i="3"/>
  <c r="AY213" i="3"/>
  <c r="AY235" i="3"/>
  <c r="AY616" i="3"/>
  <c r="AY606" i="3"/>
  <c r="AY645" i="3"/>
  <c r="AY417" i="3"/>
  <c r="AY271"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<sst xmlns="http://schemas.openxmlformats.org/spreadsheetml/2006/main" count="3286" uniqueCount="799">
  <si>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</si>
  <si>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</si>
  <si>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</si>
  <si>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</si>
  <si>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</si>
  <si>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</si>
  <si>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</si>
  <si>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</si>
  <si>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</si>
  <si>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</si>
  <si>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</si>
  <si>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</si>
  <si>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</si>
  <si>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</si>
  <si>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</si>
  <si>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</si>
  <si>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</si>
  <si>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</si>
  <si>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</si>
  <si>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</si>
  <si>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</si>
  <si>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</si>
  <si>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</si>
  <si>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</si>
  <si>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</si>
  <si>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</si>
  <si>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</si>
  <si>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</si>
  <si>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</si>
  <si>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</si>
  <si>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</si>
  <si>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</si>
  <si>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</si>
  <si>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</si>
  <si>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</si>
  <si>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</si>
  <si>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</si>
  <si>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</si>
  <si>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</si>
  <si>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</si>
  <si>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</si>
  <si>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</si>
  <si>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</si>
  <si>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</si>
  <si>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</si>
  <si>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</si>
  <si>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</si>
  <si>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</si>
  <si>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</si>
  <si>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</si>
  <si>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</si>
  <si>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</si>
  <si>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</si>
  <si>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</si>
  <si>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</si>
  <si>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</si>
  <si>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</si>
  <si>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</si>
  <si>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</si>
  <si>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</si>
  <si>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</si>
  <si>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</si>
  <si>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</si>
  <si>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</si>
  <si>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</si>
  <si>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</si>
  <si>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</si>
  <si>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</si>
  <si>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</si>
  <si>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</si>
  <si>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</si>
  <si>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</si>
  <si>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</si>
  <si>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</si>
  <si>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</si>
  <si>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</si>
  <si>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</si>
  <si>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</si>
  <si>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</si>
  <si>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</si>
  <si>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</si>
  <si>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</si>
  <si>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</si>
  <si>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</si>
  <si>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</si>
  <si>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</si>
  <si>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</si>
  <si>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</si>
  <si>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</si>
  <si>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</si>
  <si>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</si>
  <si>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</si>
  <si>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</si>
  <si>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</si>
  <si>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</si>
  <si>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</si>
  <si>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</si>
  <si>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</si>
  <si>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</si>
  <si>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</si>
  <si>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</si>
  <si>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</si>
  <si>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</si>
  <si>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</si>
  <si>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</si>
  <si>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</si>
  <si>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</si>
  <si>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</si>
  <si>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</si>
  <si>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</si>
  <si>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</si>
  <si>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</si>
  <si>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</si>
  <si>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</si>
  <si>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</si>
  <si>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</si>
  <si>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</si>
  <si>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</si>
  <si>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</si>
  <si>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</si>
  <si>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</si>
  <si>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</si>
  <si>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</si>
  <si>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</si>
  <si>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</si>
  <si>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</si>
  <si>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</si>
  <si>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</si>
  <si>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</si>
  <si>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</si>
  <si>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</si>
  <si>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</si>
  <si>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</si>
  <si>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</si>
  <si>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</si>
  <si>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</si>
  <si>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</si>
  <si>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</si>
  <si>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</si>
  <si>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</si>
  <si>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</si>
  <si>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</si>
  <si>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</si>
  <si>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</si>
  <si>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</si>
  <si>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</si>
  <si>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</si>
  <si>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</si>
  <si>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</si>
  <si>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</si>
  <si>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</si>
  <si>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</si>
  <si>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</si>
  <si>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</si>
  <si>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</si>
  <si>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</si>
  <si>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</si>
  <si>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</si>
  <si>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</si>
  <si>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</si>
  <si>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</si>
  <si>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</si>
  <si>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</si>
  <si>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</si>
  <si>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</si>
  <si>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</si>
  <si>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</si>
  <si>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</si>
  <si>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</si>
  <si>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</si>
  <si>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</si>
  <si>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</si>
  <si>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</si>
  <si>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</si>
  <si>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</si>
  <si>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</si>
  <si>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</si>
  <si>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</si>
  <si>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</si>
  <si>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</si>
  <si>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</si>
  <si>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</si>
  <si>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</si>
  <si>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</si>
  <si>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</si>
  <si>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</si>
  <si>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</si>
  <si>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</si>
  <si>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</si>
  <si>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</si>
  <si>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</si>
  <si>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</si>
  <si>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</si>
  <si>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</si>
  <si>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</si>
  <si>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</si>
  <si>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</si>
  <si>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</si>
  <si>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</si>
  <si>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</si>
  <si>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</si>
  <si>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</si>
  <si>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</si>
  <si>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</si>
  <si>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</si>
  <si>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</si>
  <si>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</si>
  <si>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</si>
  <si>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</si>
  <si>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</si>
  <si>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</si>
  <si>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</si>
  <si>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</si>
  <si>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</si>
  <si>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</si>
  <si>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</si>
  <si>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</si>
  <si>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</si>
  <si>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</si>
  <si>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</si>
  <si>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</si>
  <si>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</si>
  <si>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</si>
  <si>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</si>
  <si>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</si>
  <si>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</si>
  <si>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</si>
  <si>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</si>
  <si>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</si>
  <si>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</si>
  <si>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</si>
  <si>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</si>
  <si>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</si>
  <si>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</si>
  <si>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</si>
  <si>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</si>
  <si>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</si>
  <si>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</si>
  <si>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</si>
  <si>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</si>
  <si>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</si>
  <si>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</si>
  <si>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</si>
  <si>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</si>
  <si>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</si>
  <si>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</si>
  <si>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</si>
  <si>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</si>
  <si>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</si>
  <si>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</si>
  <si>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</si>
  <si>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</si>
  <si>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</si>
  <si>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</si>
  <si>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</si>
  <si>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</si>
  <si>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</si>
  <si>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</si>
  <si>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</si>
  <si>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</si>
  <si>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</si>
  <si>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</si>
  <si>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</si>
  <si>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</si>
  <si>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</si>
  <si>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</si>
  <si>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</si>
  <si>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</si>
  <si>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</si>
  <si>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</si>
  <si>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</si>
  <si>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</si>
  <si>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</si>
  <si>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</si>
  <si>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</si>
  <si>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</si>
  <si>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</si>
  <si>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</si>
  <si>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</si>
  <si>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</si>
  <si>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</si>
  <si>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</si>
  <si>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</si>
  <si>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</si>
  <si>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</si>
  <si>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</si>
  <si>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</si>
  <si>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</si>
  <si>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</si>
  <si>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</si>
  <si>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</si>
  <si>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</si>
  <si>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</si>
  <si>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</si>
  <si>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</si>
  <si>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</si>
  <si>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</si>
  <si>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</si>
  <si>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</si>
  <si>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</si>
  <si>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</si>
  <si>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</si>
  <si>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</si>
  <si>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</si>
  <si>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</si>
  <si>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</si>
  <si>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</si>
  <si>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</si>
  <si>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</si>
  <si>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</si>
  <si>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</si>
  <si>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</si>
  <si>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</si>
  <si>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</si>
  <si>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</si>
  <si>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</si>
  <si>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</si>
  <si>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</si>
  <si>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</si>
  <si>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</si>
  <si>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</si>
  <si>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</si>
  <si>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</si>
  <si>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</si>
  <si>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</si>
  <si>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</si>
  <si>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</si>
  <si>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</si>
  <si>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</si>
  <si>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</si>
  <si>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</si>
  <si>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</si>
  <si>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</si>
  <si>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</si>
  <si>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</si>
  <si>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</si>
  <si>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</si>
  <si>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</si>
  <si>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</si>
  <si>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</si>
  <si>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</si>
  <si>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</si>
  <si>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</si>
  <si>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</si>
  <si>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</si>
  <si>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</si>
  <si>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</si>
  <si>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</si>
  <si>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</si>
  <si>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</si>
  <si>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</si>
  <si>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</si>
  <si>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</si>
  <si>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</si>
  <si>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</si>
  <si>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</si>
  <si>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</si>
  <si>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</si>
  <si>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</si>
  <si>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</si>
  <si>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</si>
  <si>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</si>
  <si>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</si>
  <si>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</si>
  <si>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</si>
  <si>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</si>
  <si>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</si>
  <si>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</si>
  <si>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</si>
  <si>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</si>
  <si>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</si>
  <si>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</si>
  <si>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</si>
  <si>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</si>
  <si>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</si>
  <si>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</si>
  <si>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</si>
  <si>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</si>
  <si>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</si>
  <si>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</si>
  <si>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</si>
  <si>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</si>
  <si>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</si>
  <si>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</si>
  <si>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</si>
  <si>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</si>
  <si>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</si>
  <si>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</si>
  <si>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</si>
  <si>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</si>
  <si>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</si>
  <si>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</si>
  <si>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</si>
  <si>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</si>
  <si>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</si>
  <si>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</si>
  <si>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</si>
  <si>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</si>
  <si>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</si>
  <si>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</si>
  <si>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</si>
  <si>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</si>
  <si>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</si>
  <si>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</si>
  <si>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</si>
  <si>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</si>
  <si>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</si>
  <si>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</si>
  <si>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</si>
  <si>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</si>
  <si>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</si>
  <si>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</si>
  <si>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</si>
  <si>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</si>
  <si>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</si>
  <si>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</si>
  <si>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</si>
  <si>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</si>
  <si>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</si>
  <si>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</si>
  <si>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</si>
  <si>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</si>
  <si>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</si>
  <si>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</si>
  <si>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</si>
  <si>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</si>
  <si>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</si>
  <si>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</si>
  <si>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</si>
  <si>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</si>
  <si>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</si>
  <si>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</si>
  <si>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</si>
  <si>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</si>
  <si>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</si>
  <si>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</si>
  <si>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</si>
  <si>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</si>
  <si>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</si>
  <si>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</si>
  <si>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</si>
  <si>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</si>
  <si>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</si>
  <si>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</si>
  <si>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</si>
  <si>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</si>
  <si>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</si>
  <si>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</si>
  <si>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</si>
  <si>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</si>
  <si>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</si>
  <si>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</si>
  <si>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</si>
  <si>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</si>
  <si>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</si>
  <si>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</si>
  <si>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</si>
  <si>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</si>
  <si>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</si>
  <si>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</si>
  <si>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</si>
  <si>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</si>
  <si>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</si>
  <si>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</si>
  <si>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</si>
  <si>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</si>
  <si>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</si>
  <si>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</si>
  <si>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</si>
  <si>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</si>
  <si>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</si>
  <si>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</si>
  <si>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</si>
  <si>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</si>
  <si>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</si>
  <si>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</si>
  <si>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</si>
  <si>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</si>
  <si>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</si>
  <si>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</si>
  <si>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</si>
  <si>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</si>
  <si>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</si>
  <si>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</si>
  <si>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</si>
  <si>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</si>
  <si>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</si>
  <si>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</si>
  <si>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</si>
  <si>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</si>
  <si>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</si>
  <si>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</si>
  <si>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</si>
  <si>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</si>
  <si>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</si>
  <si>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</si>
  <si>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</si>
  <si>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</si>
  <si>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</si>
  <si>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</si>
  <si>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</si>
  <si>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</si>
  <si>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</si>
  <si>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</si>
  <si>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</si>
  <si>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</si>
  <si>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</si>
  <si>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</si>
  <si>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</si>
  <si>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</si>
  <si>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</si>
  <si>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</si>
  <si>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</si>
  <si>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</si>
  <si>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</si>
  <si>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</si>
  <si>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</si>
  <si>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</si>
  <si>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</si>
  <si>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</si>
  <si>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</si>
  <si>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</si>
  <si>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</si>
  <si>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</si>
  <si>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</si>
  <si>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</si>
  <si>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</si>
  <si>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</si>
  <si>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</si>
  <si>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</si>
  <si>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</si>
  <si>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</si>
  <si>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</si>
  <si>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</si>
  <si>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</si>
  <si>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</si>
  <si>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</si>
  <si>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</si>
  <si>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</si>
  <si>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</si>
  <si>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</si>
  <si>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</si>
  <si>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</si>
  <si>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</si>
  <si>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</si>
  <si>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</si>
  <si>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</si>
  <si>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</si>
  <si>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</si>
  <si>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</si>
  <si>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</si>
  <si>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</si>
  <si>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</si>
  <si>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</si>
  <si>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</si>
  <si>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</si>
  <si>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</si>
  <si>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</si>
  <si>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</si>
  <si>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</si>
  <si>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</si>
  <si>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</si>
  <si>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</si>
  <si>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</si>
  <si>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</si>
  <si>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</si>
  <si>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</si>
  <si>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</si>
  <si>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</si>
  <si>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</si>
  <si>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</si>
  <si>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</si>
  <si>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</si>
  <si>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</si>
  <si>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</si>
  <si>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</si>
  <si>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</si>
  <si>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</si>
  <si>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</si>
  <si>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</si>
  <si>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</si>
  <si>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</si>
  <si>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</si>
  <si>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</si>
  <si>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</si>
  <si>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</si>
  <si>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</si>
  <si>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</si>
  <si>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</si>
  <si>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</si>
  <si>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</si>
  <si>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</si>
  <si>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</si>
  <si>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</si>
  <si>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</si>
  <si>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</si>
  <si>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</si>
  <si>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</si>
  <si>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</si>
  <si>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</si>
  <si>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</si>
  <si>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</si>
  <si>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</si>
  <si>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</si>
  <si>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</si>
  <si>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</si>
  <si>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</si>
  <si>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</si>
  <si>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</si>
  <si>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</si>
  <si>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</si>
  <si>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</si>
  <si>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</si>
  <si>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</si>
  <si>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</si>
  <si>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</si>
  <si>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</si>
  <si>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</si>
  <si>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</si>
  <si>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</si>
  <si>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</si>
  <si>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</si>
  <si>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</si>
  <si>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</si>
  <si>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</si>
  <si>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</si>
  <si>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</si>
  <si>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</si>
  <si>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</si>
  <si>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</si>
  <si>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</si>
  <si>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</si>
  <si>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</si>
  <si>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</si>
  <si>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</si>
  <si>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</si>
  <si>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</si>
  <si>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</si>
  <si>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</si>
  <si>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</si>
  <si>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</si>
  <si>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</si>
  <si>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</si>
  <si>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</si>
  <si>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</si>
  <si>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</si>
  <si>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</si>
  <si>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</si>
  <si>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</si>
  <si>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</si>
  <si>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</si>
  <si>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</si>
  <si>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</si>
  <si>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</si>
  <si>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</si>
  <si>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</si>
  <si>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</si>
  <si>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</si>
  <si>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</si>
  <si>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</si>
  <si>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</si>
  <si>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</si>
  <si>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</si>
  <si>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</si>
  <si>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</si>
  <si>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</si>
  <si>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</si>
  <si>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</si>
  <si>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</si>
  <si>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</si>
  <si>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</si>
  <si>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</si>
  <si>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</si>
  <si>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</si>
  <si>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</si>
  <si>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</si>
  <si>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</si>
  <si>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</si>
  <si>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</si>
  <si>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</si>
  <si>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</si>
  <si>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</si>
  <si>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</si>
  <si>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</si>
  <si>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</si>
  <si>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</si>
  <si>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</si>
  <si>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</si>
  <si>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</si>
  <si>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</si>
  <si>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</si>
  <si>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</si>
  <si>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</si>
  <si>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</si>
  <si>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</si>
  <si>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</si>
  <si>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</si>
  <si>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</si>
  <si>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</si>
  <si>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</si>
  <si>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</si>
  <si>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</si>
  <si>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</si>
  <si>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</si>
  <si>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</si>
  <si>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</si>
  <si>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</si>
  <si>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</si>
  <si>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</si>
  <si>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</si>
  <si>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</si>
  <si>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</si>
  <si>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</si>
  <si>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</si>
  <si>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陸自電算機防護システムの整備</t>
    <rPh sb="0" eb="2">
      <t>リクジ</t>
    </rPh>
    <rPh sb="2" eb="5">
      <t>デンサンキ</t>
    </rPh>
    <rPh sb="5" eb="7">
      <t>ボウゴ</t>
    </rPh>
    <rPh sb="12" eb="14">
      <t>セイビ</t>
    </rPh>
    <phoneticPr fontId="5"/>
  </si>
  <si>
    <t>防衛装備庁プロジェクト管理部</t>
    <rPh sb="0" eb="2">
      <t>ボウエイ</t>
    </rPh>
    <rPh sb="2" eb="4">
      <t>ソウビ</t>
    </rPh>
    <rPh sb="4" eb="5">
      <t>チョウ</t>
    </rPh>
    <rPh sb="11" eb="13">
      <t>カンリ</t>
    </rPh>
    <rPh sb="13" eb="14">
      <t>ブ</t>
    </rPh>
    <phoneticPr fontId="5"/>
  </si>
  <si>
    <t>防衛省設置法第四条第一項第十三号</t>
    <rPh sb="0" eb="2">
      <t>ボウエイ</t>
    </rPh>
    <rPh sb="2" eb="3">
      <t>ショウ</t>
    </rPh>
    <rPh sb="3" eb="5">
      <t>セッチ</t>
    </rPh>
    <rPh sb="5" eb="6">
      <t>ホウ</t>
    </rPh>
    <rPh sb="6" eb="7">
      <t>ダイ</t>
    </rPh>
    <rPh sb="7" eb="8">
      <t>４</t>
    </rPh>
    <rPh sb="8" eb="9">
      <t>ジョウ</t>
    </rPh>
    <rPh sb="9" eb="10">
      <t>ダイ</t>
    </rPh>
    <rPh sb="10" eb="11">
      <t>１</t>
    </rPh>
    <rPh sb="11" eb="12">
      <t>コウ</t>
    </rPh>
    <rPh sb="12" eb="13">
      <t>ダイ</t>
    </rPh>
    <rPh sb="13" eb="15">
      <t>ジュウサン</t>
    </rPh>
    <rPh sb="15" eb="16">
      <t>ゴウ</t>
    </rPh>
    <phoneticPr fontId="5"/>
  </si>
  <si>
    <t>平成３１年度以降に係る防衛計画の大綱、中期防衛力整備計画（平成３１年度～平成３５年度）（平成３０年１２月１８日　国家安全保障会議決定・閣議決定）</t>
    <phoneticPr fontId="5"/>
  </si>
  <si>
    <t>陸上自衛隊の情報システムで扱われる情報の全てを、盗聴、侵入、改ざん、不正アクセス等の脅威から防護するため、一元的に監視、分析、標定及び対処を行い、陸上自衛隊で使用する情報システム及び防衛に関する情報をサイバー攻撃の脅威から防護する。</t>
    <phoneticPr fontId="5"/>
  </si>
  <si>
    <t>陸上自衛隊の情報システムで扱われる情報の全てを、盗聴、侵入、改ざん、不正アクセス等の脅威から防護するため、防護対象システムの状況を収集し、防護に必要な情報として処理する装置を全駐（分）屯地に整備し、一元的に監視、分析、標定及び対処を行う陸自電算機防護システムを維持する。</t>
    <phoneticPr fontId="5"/>
  </si>
  <si>
    <t>○</t>
  </si>
  <si>
    <t>○</t>
    <phoneticPr fontId="5"/>
  </si>
  <si>
    <t>-</t>
  </si>
  <si>
    <t>-</t>
    <phoneticPr fontId="5"/>
  </si>
  <si>
    <t>通信維持費</t>
    <rPh sb="0" eb="2">
      <t>ツウシン</t>
    </rPh>
    <rPh sb="2" eb="5">
      <t>イジヒ</t>
    </rPh>
    <phoneticPr fontId="5"/>
  </si>
  <si>
    <t>陸自の情報システムをサイバー攻撃の脅威から防護</t>
    <phoneticPr fontId="5"/>
  </si>
  <si>
    <t>サイバー攻撃の脅威から情報システムを防護し、２４時間運用可能な状態を保持した日数</t>
    <phoneticPr fontId="5"/>
  </si>
  <si>
    <t>日</t>
    <rPh sb="0" eb="1">
      <t>ニチ</t>
    </rPh>
    <phoneticPr fontId="5"/>
  </si>
  <si>
    <t>中期防衛力整備計画（平成３１年度～平成３５年度）（平成３０年１２月１８日国家安全保障会議決定及び閣議決定）</t>
    <phoneticPr fontId="5"/>
  </si>
  <si>
    <t>サイバー領域における能力の獲得・強化</t>
    <phoneticPr fontId="5"/>
  </si>
  <si>
    <t>自衛隊の指揮通信システムやネットワークの抗たん性の向上、情報収集機能や調査分析機能の強化、実戦的な訓練環境等の整備等、所要の態勢整備</t>
    <phoneticPr fontId="5"/>
  </si>
  <si>
    <t>令和５年度</t>
    <rPh sb="0" eb="2">
      <t>レイワ</t>
    </rPh>
    <rPh sb="3" eb="4">
      <t>ネン</t>
    </rPh>
    <rPh sb="4" eb="5">
      <t>ド</t>
    </rPh>
    <phoneticPr fontId="5"/>
  </si>
  <si>
    <t>電算機防護システムを整備した陸上自衛隊の駐屯地数</t>
    <phoneticPr fontId="5"/>
  </si>
  <si>
    <t>百万円/整備数</t>
    <phoneticPr fontId="5"/>
  </si>
  <si>
    <t>　　Ｘ/Ｙ</t>
    <phoneticPr fontId="5"/>
  </si>
  <si>
    <t>1,435/163</t>
    <phoneticPr fontId="5"/>
  </si>
  <si>
    <t>Ⅰ－１　我が国自身の防衛体制の強化（領域横断作戦に必要な能力の強化における優先事項）</t>
    <phoneticPr fontId="5"/>
  </si>
  <si>
    <t>Ⅰ－１－（１）　宇宙・サイバー・電磁波の領域における能力の獲得・強化</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</si>
  <si>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</si>
  <si>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</si>
  <si>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</si>
  <si>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関連装備品等の維持・整備（延命措置・機能向上を含む。）</t>
    <phoneticPr fontId="5"/>
  </si>
  <si>
    <t>令和５年度</t>
    <phoneticPr fontId="5"/>
  </si>
  <si>
    <t>本事業は、陸上自衛隊の情報システムをサイバー攻撃等から防護するための電算機防護システムを整備し、ひいては我が国の安全保障に寄与するものであり、国民や社会のニーズを反映している。</t>
    <phoneticPr fontId="5"/>
  </si>
  <si>
    <t>本事業は、陸上自衛隊の情報システムをサイバー攻撃等から防護するための電算機防護システムを整備し、陸上自衛隊の任務遂行に必要なものであることから、民間等に委ねることはできない。</t>
    <phoneticPr fontId="5"/>
  </si>
  <si>
    <t>本事業は、陸上自衛隊の情報システムをサイバー攻撃等から防護するための電算機防護システムを整備し、ひいては我が国の安全保障に寄与するものであり、政策目的の達成手段として必要かつ適切であり、優先度が高い事業である。</t>
    <phoneticPr fontId="5"/>
  </si>
  <si>
    <t>調達に際しては、原則として一般競争入札により入札を多く募り競争性を確保している。競争性のない随意契約となったものは、使用予定期間内の継続事業であったものであり、支出先の選定は妥当である。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</si>
  <si>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</si>
  <si>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</si>
  <si>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調達に際しては、原則として一般競争入札により入札参加者をより多く募り競争性を確保していることに加え、コストの低減を従前より図っているなど、単位当たりコスト等の水準は妥当である。</t>
    <phoneticPr fontId="5"/>
  </si>
  <si>
    <t>‐</t>
  </si>
  <si>
    <t>電算機防護システムを整備・維持するための費目・使途となっており、事業目的に即した真に必要なものとなっている。</t>
    <phoneticPr fontId="5"/>
  </si>
  <si>
    <t>システムの換装にあたっては、システム構成を見直す等、効率化を促進している。</t>
    <phoneticPr fontId="5"/>
  </si>
  <si>
    <t>成果実績は、電算機防護システムを所要の箇所に整備しており、成果目標に見合っている。</t>
    <phoneticPr fontId="5"/>
  </si>
  <si>
    <t>電算機防護システムを所要の箇所に整備しており、活動実績は見込みに見合ったものである。</t>
    <phoneticPr fontId="5"/>
  </si>
  <si>
    <t>整備された電算機防護システムは、陸上自衛隊の情報システムで扱われるすべての情報を不正アクセス等の脅威から防護するため、十分に活用されている。</t>
    <phoneticPr fontId="5"/>
  </si>
  <si>
    <t>１　必要性
　　昨今急激に高まっているサイバー攻撃等から陸上自衛隊の情報システムを防護するための態勢を確保して、陸上自衛隊の戦力を継続的に発揮させることにより、ひいては日本の安全保障に寄与するため、必要である。
２　効率性
　　一般競争入札による競争性の確保や民生品等の活用によるコスト削減に努めており、効率的である。
３　有効性
　　陸上自衛隊の情報システムで扱われる情報について、盗聴、侵入、改ざん、不正アクセス等の脅威から防護することが可能になり、 陸上自衛隊の任務遂行能力を維持することができるため、本事業は有効である。
４　総合評価
　　陸上自衛隊の情報システムの全ての情報を不正アクセス等の脅威から防護し、一元的に監視、対処を行うために必要な事業であると評価できる。事業の実施にあたっては、必要性、効率性、有効性が考慮されているなど、本事業は適正に実施されている。</t>
    <phoneticPr fontId="5"/>
  </si>
  <si>
    <t>引き続き、民生品等の活用、一般競争入札等のコスト削減等の施策を行う。更なる経費抑制のため、次期システムへの換装の際には、システム構成を見直す等、効率化を促進するとともに、更なるコスト低減の方策が認められた場合は、着実に実施する。</t>
    <phoneticPr fontId="5"/>
  </si>
  <si>
    <t>0238</t>
    <phoneticPr fontId="5"/>
  </si>
  <si>
    <t>0194</t>
    <phoneticPr fontId="5"/>
  </si>
  <si>
    <t>0181</t>
    <phoneticPr fontId="5"/>
  </si>
  <si>
    <t>0189</t>
    <phoneticPr fontId="5"/>
  </si>
  <si>
    <t>0167</t>
    <phoneticPr fontId="5"/>
  </si>
  <si>
    <t>0239</t>
    <phoneticPr fontId="5"/>
  </si>
  <si>
    <t>0217</t>
    <phoneticPr fontId="5"/>
  </si>
  <si>
    <t>0210</t>
    <phoneticPr fontId="5"/>
  </si>
  <si>
    <t>0201</t>
    <phoneticPr fontId="5"/>
  </si>
  <si>
    <t>維持費</t>
    <rPh sb="0" eb="3">
      <t>イジヒ</t>
    </rPh>
    <phoneticPr fontId="5"/>
  </si>
  <si>
    <t>賃貸借料等</t>
    <rPh sb="0" eb="3">
      <t>チンタイシャク</t>
    </rPh>
    <rPh sb="3" eb="4">
      <t>リョウ</t>
    </rPh>
    <rPh sb="4" eb="5">
      <t>トウ</t>
    </rPh>
    <phoneticPr fontId="5"/>
  </si>
  <si>
    <t>賃貸借料等</t>
    <rPh sb="0" eb="3">
      <t>チンタイシャク</t>
    </rPh>
    <rPh sb="3" eb="4">
      <t>リョウ</t>
    </rPh>
    <rPh sb="4" eb="5">
      <t>ナド</t>
    </rPh>
    <phoneticPr fontId="5"/>
  </si>
  <si>
    <t>日本電気（株）</t>
    <phoneticPr fontId="5"/>
  </si>
  <si>
    <t>陸自電算機防護システムの端末装置の借料等</t>
    <phoneticPr fontId="5"/>
  </si>
  <si>
    <t>国庫債務負担行為等</t>
  </si>
  <si>
    <t>B</t>
  </si>
  <si>
    <t>-</t>
    <phoneticPr fontId="5"/>
  </si>
  <si>
    <t>事業監理官(宇宙・地上装備担当)</t>
    <rPh sb="0" eb="16">
      <t>ジ</t>
    </rPh>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</si>
  <si>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</si>
  <si>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</si>
  <si>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t>
    <phoneticPr fontId="5"/>
  </si>
  <si>
    <t>1,442/163</t>
    <phoneticPr fontId="5"/>
  </si>
  <si>
    <t>A.日本電気（株）</t>
    <phoneticPr fontId="5"/>
  </si>
  <si>
    <t>B.日本電気（株）</t>
    <phoneticPr fontId="5"/>
  </si>
  <si>
    <t>－</t>
    <phoneticPr fontId="5"/>
  </si>
  <si>
    <t>陸自電算機防護システム借上（その５）（０２延長）</t>
    <phoneticPr fontId="5"/>
  </si>
  <si>
    <t>-</t>
    <phoneticPr fontId="5"/>
  </si>
  <si>
    <t>Ｘ（執行額）／Ｙ（駐屯地数）　　　　　　</t>
    <rPh sb="9" eb="12">
      <t>チュウトンチ</t>
    </rPh>
    <phoneticPr fontId="5"/>
  </si>
  <si>
    <t>整備した駐屯地数</t>
    <rPh sb="0" eb="2">
      <t>セイビ</t>
    </rPh>
    <rPh sb="4" eb="7">
      <t>チュウトンチ</t>
    </rPh>
    <rPh sb="7" eb="8">
      <t>スウ</t>
    </rPh>
    <phoneticPr fontId="5"/>
  </si>
  <si>
    <t>1,233/159</t>
    <phoneticPr fontId="5"/>
  </si>
  <si>
    <t>1,555/163</t>
    <phoneticPr fontId="5"/>
  </si>
  <si>
    <t>使用予定期間内の継続事業の理由によるもの。今後の換装時の調達では、調達単位や開発事業者と運用事業者等の責任分担を適切に設定することなどにより、競争性をより確保する。</t>
    <phoneticPr fontId="5"/>
  </si>
  <si>
    <t>-</t>
    <phoneticPr fontId="5"/>
  </si>
  <si>
    <t xml:space="preserve">― </t>
    <phoneticPr fontId="5"/>
  </si>
  <si>
    <t>・外部有識者抽出点検の対象外である。</t>
    <phoneticPr fontId="5"/>
  </si>
  <si>
    <t>・一者応札の要因を分析し改善を図るか、事業の特性上、競争性が働きづらく、競争による価格の妥当性を高めることが困難であるならば、可能な限り詳細な見積内容を入手してコスト縮減の余地を検証し、価格交渉や原価精査等による価格面での適正化を実施し、効率的な予算要求、予算執行に努められたい。</t>
    <phoneticPr fontId="5"/>
  </si>
  <si>
    <t>-</t>
    <phoneticPr fontId="5"/>
  </si>
  <si>
    <t>事業監理官　吉岡　正嗣</t>
    <rPh sb="0" eb="2">
      <t>ジギョウ</t>
    </rPh>
    <rPh sb="2" eb="4">
      <t>カンリ</t>
    </rPh>
    <rPh sb="4" eb="5">
      <t>カン</t>
    </rPh>
    <rPh sb="6" eb="8">
      <t>ヨシオカ</t>
    </rPh>
    <rPh sb="9" eb="11">
      <t>マサツグ</t>
    </rPh>
    <phoneticPr fontId="5"/>
  </si>
  <si>
    <t>仕様書の内容や公告期間を確保する等により１者応札の改善に努める。また、随意契約となる場合は、詳細な見積内容を入手する等し、価格交渉や原課精査等によるコスト縮減に努める。</t>
    <rPh sb="0" eb="3">
      <t>シヨウショ</t>
    </rPh>
    <rPh sb="4" eb="6">
      <t>ナイヨウ</t>
    </rPh>
    <rPh sb="7" eb="11">
      <t>コウコクキカン</t>
    </rPh>
    <rPh sb="12" eb="14">
      <t>カクホ</t>
    </rPh>
    <rPh sb="16" eb="17">
      <t>ナド</t>
    </rPh>
    <rPh sb="21" eb="22">
      <t>シャ</t>
    </rPh>
    <rPh sb="22" eb="24">
      <t>オウサツ</t>
    </rPh>
    <rPh sb="25" eb="27">
      <t>カイゼン</t>
    </rPh>
    <rPh sb="28" eb="29">
      <t>ツト</t>
    </rPh>
    <rPh sb="35" eb="39">
      <t>ズイイケイヤク</t>
    </rPh>
    <rPh sb="42" eb="44">
      <t>バアイ</t>
    </rPh>
    <rPh sb="46" eb="48">
      <t>ショウサイ</t>
    </rPh>
    <rPh sb="49" eb="51">
      <t>ミツ</t>
    </rPh>
    <rPh sb="51" eb="53">
      <t>ナイヨウ</t>
    </rPh>
    <rPh sb="54" eb="56">
      <t>ニュウシュ</t>
    </rPh>
    <rPh sb="58" eb="59">
      <t>ナド</t>
    </rPh>
    <rPh sb="61" eb="63">
      <t>カカク</t>
    </rPh>
    <rPh sb="63" eb="65">
      <t>コウショウ</t>
    </rPh>
    <rPh sb="66" eb="67">
      <t>ゲン</t>
    </rPh>
    <rPh sb="67" eb="68">
      <t>カ</t>
    </rPh>
    <rPh sb="68" eb="70">
      <t>セイサ</t>
    </rPh>
    <rPh sb="70" eb="71">
      <t>トウ</t>
    </rPh>
    <rPh sb="77" eb="79">
      <t>シュクゲン</t>
    </rPh>
    <rPh sb="80" eb="81">
      <t>ツト</t>
    </rPh>
    <phoneticPr fontId="5"/>
  </si>
  <si>
    <t>執行等改善</t>
  </si>
  <si>
    <t>陸自システムネットワーク管理機能（ＳＮＭＳ）へのシステム換装により０５換装分の防護システム借料のみとなったため減額
新たな成長推進枠：0.5</t>
    <rPh sb="0" eb="2">
      <t>リクジ</t>
    </rPh>
    <rPh sb="12" eb="14">
      <t>カンリ</t>
    </rPh>
    <rPh sb="14" eb="16">
      <t>キノウ</t>
    </rPh>
    <rPh sb="28" eb="30">
      <t>カンソウ</t>
    </rPh>
    <rPh sb="35" eb="37">
      <t>カンソウ</t>
    </rPh>
    <rPh sb="37" eb="38">
      <t>ブン</t>
    </rPh>
    <rPh sb="39" eb="41">
      <t>ボウゴ</t>
    </rPh>
    <rPh sb="45" eb="47">
      <t>シャクリョウ</t>
    </rPh>
    <rPh sb="55" eb="57">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</si>
</sst>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144925</xdr:colOff>
      <xdr:row>749</xdr:row>
      <xdr:rowOff>19050</xdr:rowOff>
    </xdr:from>
    <xdr:to>
      <xdr:col>33</xdr:col>
      <xdr:colOff>52702</xdr:colOff>
      <xdr:row>750</xdr:row>
      <xdr:rowOff>263103</xdr:rowOff>
    </xdr:to>
    <xdr:sp macro="" textlink="">
      <xdr:nvSpPr>
        <xdr:cNvPr id="6" name="テキスト ボックス 5"/>
        <xdr:cNvSpPr txBox="1"/>
      </xdr:nvSpPr>
      <xdr:spPr>
        <a:xfrm>
          <a:off x="4545475" y="78828900"/>
          <a:ext cx="2108052" cy="59647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１，５５５百万円</a:t>
          </a:r>
        </a:p>
      </xdr:txBody>
    </xdr:sp>
    <xdr:clientData/>
  </xdr:twoCellAnchor>
  <xdr:twoCellAnchor>
    <xdr:from>
      <xdr:col>33</xdr:col>
      <xdr:colOff>76475</xdr:colOff>
      <xdr:row>763</xdr:row>
      <xdr:rowOff>143711</xdr:rowOff>
    </xdr:from>
    <xdr:to>
      <xdr:col>43</xdr:col>
      <xdr:colOff>182688</xdr:colOff>
      <xdr:row>764</xdr:row>
      <xdr:rowOff>375689</xdr:rowOff>
    </xdr:to>
    <xdr:sp macro="" textlink="">
      <xdr:nvSpPr>
        <xdr:cNvPr id="7" name="テキスト ボックス 6"/>
        <xdr:cNvSpPr txBox="1"/>
      </xdr:nvSpPr>
      <xdr:spPr>
        <a:xfrm>
          <a:off x="6677300" y="83887511"/>
          <a:ext cx="2106463" cy="5844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陸自電算機防護システムの</a:t>
          </a:r>
          <a:endParaRPr kumimoji="1" lang="en-US" altLang="ja-JP" sz="1100"/>
        </a:p>
        <a:p>
          <a:pPr algn="ctr"/>
          <a:r>
            <a:rPr kumimoji="1" lang="ja-JP" altLang="en-US" sz="1100"/>
            <a:t>端末装置の借料等</a:t>
          </a:r>
          <a:endParaRPr kumimoji="1" lang="en-US" altLang="ja-JP" sz="1100"/>
        </a:p>
      </xdr:txBody>
    </xdr:sp>
    <xdr:clientData/>
  </xdr:twoCellAnchor>
  <xdr:twoCellAnchor>
    <xdr:from>
      <xdr:col>12</xdr:col>
      <xdr:colOff>48783</xdr:colOff>
      <xdr:row>761</xdr:row>
      <xdr:rowOff>136585</xdr:rowOff>
    </xdr:from>
    <xdr:to>
      <xdr:col>22</xdr:col>
      <xdr:colOff>152363</xdr:colOff>
      <xdr:row>763</xdr:row>
      <xdr:rowOff>31213</xdr:rowOff>
    </xdr:to>
    <xdr:sp macro="" textlink="">
      <xdr:nvSpPr>
        <xdr:cNvPr id="8" name="テキスト ボックス 7"/>
        <xdr:cNvSpPr txBox="1"/>
      </xdr:nvSpPr>
      <xdr:spPr>
        <a:xfrm>
          <a:off x="2449083" y="83175535"/>
          <a:ext cx="2103830" cy="59947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Ａ．日本電気（株）</a:t>
          </a:r>
          <a:endParaRPr kumimoji="1" lang="en-US" altLang="ja-JP" sz="1100"/>
        </a:p>
        <a:p>
          <a:pPr algn="ctr"/>
          <a:r>
            <a:rPr kumimoji="1" lang="ja-JP" altLang="en-US" sz="1100"/>
            <a:t>１２０百万円</a:t>
          </a:r>
        </a:p>
      </xdr:txBody>
    </xdr:sp>
    <xdr:clientData/>
  </xdr:twoCellAnchor>
  <xdr:twoCellAnchor>
    <xdr:from>
      <xdr:col>33</xdr:col>
      <xdr:colOff>5187</xdr:colOff>
      <xdr:row>763</xdr:row>
      <xdr:rowOff>137433</xdr:rowOff>
    </xdr:from>
    <xdr:to>
      <xdr:col>44</xdr:col>
      <xdr:colOff>34607</xdr:colOff>
      <xdr:row>764</xdr:row>
      <xdr:rowOff>372813</xdr:rowOff>
    </xdr:to>
    <xdr:sp macro="" textlink="">
      <xdr:nvSpPr>
        <xdr:cNvPr id="9" name="大かっこ 8"/>
        <xdr:cNvSpPr/>
      </xdr:nvSpPr>
      <xdr:spPr>
        <a:xfrm>
          <a:off x="6606012" y="83881233"/>
          <a:ext cx="2229695" cy="5878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43560</xdr:colOff>
      <xdr:row>761</xdr:row>
      <xdr:rowOff>123713</xdr:rowOff>
    </xdr:from>
    <xdr:to>
      <xdr:col>43</xdr:col>
      <xdr:colOff>150680</xdr:colOff>
      <xdr:row>763</xdr:row>
      <xdr:rowOff>18341</xdr:rowOff>
    </xdr:to>
    <xdr:sp macro="" textlink="">
      <xdr:nvSpPr>
        <xdr:cNvPr id="10" name="テキスト ボックス 9"/>
        <xdr:cNvSpPr txBox="1"/>
      </xdr:nvSpPr>
      <xdr:spPr>
        <a:xfrm>
          <a:off x="6644385" y="83162663"/>
          <a:ext cx="2107370" cy="59947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Ｂ．日本電気（株）</a:t>
          </a:r>
          <a:endParaRPr kumimoji="1" lang="en-US" altLang="ja-JP" sz="1100"/>
        </a:p>
        <a:p>
          <a:pPr algn="ctr"/>
          <a:r>
            <a:rPr kumimoji="1" lang="ja-JP" altLang="en-US" sz="1100"/>
            <a:t>１，４３５百万円</a:t>
          </a:r>
        </a:p>
      </xdr:txBody>
    </xdr:sp>
    <xdr:clientData/>
  </xdr:twoCellAnchor>
  <xdr:twoCellAnchor>
    <xdr:from>
      <xdr:col>27</xdr:col>
      <xdr:colOff>198825</xdr:colOff>
      <xdr:row>750</xdr:row>
      <xdr:rowOff>263103</xdr:rowOff>
    </xdr:from>
    <xdr:to>
      <xdr:col>38</xdr:col>
      <xdr:colOff>67743</xdr:colOff>
      <xdr:row>761</xdr:row>
      <xdr:rowOff>99739</xdr:rowOff>
    </xdr:to>
    <xdr:cxnSp macro="">
      <xdr:nvCxnSpPr>
        <xdr:cNvPr id="11" name="カギ線コネクタ 10"/>
        <xdr:cNvCxnSpPr>
          <a:cxnSpLocks noChangeShapeType="1"/>
          <a:stCxn id="6" idx="2"/>
        </xdr:cNvCxnSpPr>
      </xdr:nvCxnSpPr>
      <xdr:spPr bwMode="auto">
        <a:xfrm rot="16200000" flipH="1">
          <a:off x="4777441" y="80247437"/>
          <a:ext cx="3713311" cy="2069193"/>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39729</xdr:colOff>
      <xdr:row>763</xdr:row>
      <xdr:rowOff>211931</xdr:rowOff>
    </xdr:from>
    <xdr:to>
      <xdr:col>22</xdr:col>
      <xdr:colOff>143309</xdr:colOff>
      <xdr:row>764</xdr:row>
      <xdr:rowOff>443909</xdr:rowOff>
    </xdr:to>
    <xdr:sp macro="" textlink="">
      <xdr:nvSpPr>
        <xdr:cNvPr id="12" name="テキスト ボックス 11"/>
        <xdr:cNvSpPr txBox="1"/>
      </xdr:nvSpPr>
      <xdr:spPr>
        <a:xfrm>
          <a:off x="2440029" y="83955731"/>
          <a:ext cx="2103830" cy="5844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陸自電算機防護システムの</a:t>
          </a:r>
          <a:endParaRPr kumimoji="1" lang="en-US" altLang="ja-JP" sz="1100"/>
        </a:p>
        <a:p>
          <a:pPr algn="ctr"/>
          <a:r>
            <a:rPr kumimoji="1" lang="ja-JP" altLang="en-US" sz="1100"/>
            <a:t>端末装置の借料等</a:t>
          </a:r>
          <a:endParaRPr kumimoji="1" lang="en-US" altLang="ja-JP" sz="1100"/>
        </a:p>
      </xdr:txBody>
    </xdr:sp>
    <xdr:clientData/>
  </xdr:twoCellAnchor>
  <xdr:twoCellAnchor>
    <xdr:from>
      <xdr:col>11</xdr:col>
      <xdr:colOff>168475</xdr:colOff>
      <xdr:row>763</xdr:row>
      <xdr:rowOff>183309</xdr:rowOff>
    </xdr:from>
    <xdr:to>
      <xdr:col>22</xdr:col>
      <xdr:colOff>197895</xdr:colOff>
      <xdr:row>764</xdr:row>
      <xdr:rowOff>415287</xdr:rowOff>
    </xdr:to>
    <xdr:sp macro="" textlink="">
      <xdr:nvSpPr>
        <xdr:cNvPr id="13" name="大かっこ 12"/>
        <xdr:cNvSpPr/>
      </xdr:nvSpPr>
      <xdr:spPr>
        <a:xfrm>
          <a:off x="2368750" y="83927109"/>
          <a:ext cx="2229695" cy="584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32</xdr:col>
      <xdr:colOff>184529</xdr:colOff>
      <xdr:row>759</xdr:row>
      <xdr:rowOff>315859</xdr:rowOff>
    </xdr:from>
    <xdr:to>
      <xdr:col>43</xdr:col>
      <xdr:colOff>92305</xdr:colOff>
      <xdr:row>760</xdr:row>
      <xdr:rowOff>186040</xdr:rowOff>
    </xdr:to>
    <xdr:sp macro="" textlink="">
      <xdr:nvSpPr>
        <xdr:cNvPr id="14" name="テキスト ボックス 13"/>
        <xdr:cNvSpPr txBox="1"/>
      </xdr:nvSpPr>
      <xdr:spPr>
        <a:xfrm>
          <a:off x="6585329" y="82649959"/>
          <a:ext cx="2108051" cy="22260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国庫債務負担行為等</a:t>
          </a:r>
          <a:r>
            <a:rPr kumimoji="1" lang="en-US" altLang="ja-JP" sz="1100"/>
            <a:t>】</a:t>
          </a:r>
        </a:p>
      </xdr:txBody>
    </xdr:sp>
    <xdr:clientData/>
  </xdr:twoCellAnchor>
  <xdr:twoCellAnchor>
    <xdr:from>
      <xdr:col>17</xdr:col>
      <xdr:colOff>84989</xdr:colOff>
      <xdr:row>750</xdr:row>
      <xdr:rowOff>250231</xdr:rowOff>
    </xdr:from>
    <xdr:to>
      <xdr:col>27</xdr:col>
      <xdr:colOff>198826</xdr:colOff>
      <xdr:row>761</xdr:row>
      <xdr:rowOff>112607</xdr:rowOff>
    </xdr:to>
    <xdr:cxnSp macro="">
      <xdr:nvCxnSpPr>
        <xdr:cNvPr id="15" name="カギ線コネクタ 10"/>
        <xdr:cNvCxnSpPr>
          <a:cxnSpLocks noChangeShapeType="1"/>
        </xdr:cNvCxnSpPr>
      </xdr:nvCxnSpPr>
      <xdr:spPr bwMode="auto">
        <a:xfrm rot="5400000">
          <a:off x="2672932" y="80224988"/>
          <a:ext cx="3739051" cy="2114087"/>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160602</xdr:colOff>
      <xdr:row>758</xdr:row>
      <xdr:rowOff>112058</xdr:rowOff>
    </xdr:from>
    <xdr:to>
      <xdr:col>22</xdr:col>
      <xdr:colOff>201373</xdr:colOff>
      <xdr:row>760</xdr:row>
      <xdr:rowOff>171240</xdr:rowOff>
    </xdr:to>
    <xdr:sp macro="" textlink="">
      <xdr:nvSpPr>
        <xdr:cNvPr id="16" name="テキスト ボックス 15"/>
        <xdr:cNvSpPr txBox="1"/>
      </xdr:nvSpPr>
      <xdr:spPr>
        <a:xfrm>
          <a:off x="2379367" y="55390676"/>
          <a:ext cx="2259535" cy="75394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一般競争入札（最低価格）</a:t>
          </a:r>
          <a:r>
            <a:rPr kumimoji="1" lang="ja-JP" altLang="en-US" sz="1100">
              <a:solidFill>
                <a:schemeClr val="dk1"/>
              </a:solidFill>
              <a:effectLst/>
              <a:latin typeface="+mn-lt"/>
              <a:ea typeface="+mn-ea"/>
              <a:cs typeface="+mn-cs"/>
            </a:rPr>
            <a:t>、</a:t>
          </a:r>
          <a:endParaRPr kumimoji="1" lang="en-US" altLang="ja-JP" sz="1100"/>
        </a:p>
        <a:p>
          <a:pPr algn="ctr"/>
          <a:r>
            <a:rPr kumimoji="1" lang="ja-JP" altLang="en-US" sz="1100"/>
            <a:t>一般競争入札（最低価格）</a:t>
          </a:r>
          <a:endParaRPr kumimoji="1" lang="en-US" altLang="ja-JP" sz="1100"/>
        </a:p>
        <a:p>
          <a:pPr algn="ctr"/>
          <a:r>
            <a:rPr kumimoji="1" lang="ja-JP" altLang="en-US" sz="1100"/>
            <a:t>→随意契約（その他）</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I13"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71</v>
      </c>
      <c r="AT2" s="207"/>
      <c r="AU2" s="207"/>
      <c r="AV2" s="98" t="str">
        <f>IF(AW2="","","-")</f>
        <v/>
      </c>
      <c r="AW2" s="394"/>
      <c r="AX2" s="394"/>
    </row>
    <row r="3" spans="1:50" ht="21" customHeight="1" thickBot="1" x14ac:dyDescent="0.2">
      <c r="A3" s="519" t="s">
        <v>704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713</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432</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775</v>
      </c>
      <c r="AF5" s="716"/>
      <c r="AG5" s="716"/>
      <c r="AH5" s="716"/>
      <c r="AI5" s="716"/>
      <c r="AJ5" s="716"/>
      <c r="AK5" s="716"/>
      <c r="AL5" s="716"/>
      <c r="AM5" s="716"/>
      <c r="AN5" s="716"/>
      <c r="AO5" s="716"/>
      <c r="AP5" s="717"/>
      <c r="AQ5" s="718" t="s">
        <v>795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ＩＴ戦略</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1327</v>
      </c>
      <c r="Q13" s="164"/>
      <c r="R13" s="164"/>
      <c r="S13" s="164"/>
      <c r="T13" s="164"/>
      <c r="U13" s="164"/>
      <c r="V13" s="165"/>
      <c r="W13" s="163">
        <v>1534</v>
      </c>
      <c r="X13" s="164"/>
      <c r="Y13" s="164"/>
      <c r="Z13" s="164"/>
      <c r="AA13" s="164"/>
      <c r="AB13" s="164"/>
      <c r="AC13" s="165"/>
      <c r="AD13" s="163">
        <v>1440</v>
      </c>
      <c r="AE13" s="164"/>
      <c r="AF13" s="164"/>
      <c r="AG13" s="164"/>
      <c r="AH13" s="164"/>
      <c r="AI13" s="164"/>
      <c r="AJ13" s="165"/>
      <c r="AK13" s="163">
        <v>1442</v>
      </c>
      <c r="AL13" s="164"/>
      <c r="AM13" s="164"/>
      <c r="AN13" s="164"/>
      <c r="AO13" s="164"/>
      <c r="AP13" s="164"/>
      <c r="AQ13" s="165"/>
      <c r="AR13" s="160">
        <v>827</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1327</v>
      </c>
      <c r="Q18" s="170"/>
      <c r="R18" s="170"/>
      <c r="S18" s="170"/>
      <c r="T18" s="170"/>
      <c r="U18" s="170"/>
      <c r="V18" s="171"/>
      <c r="W18" s="169">
        <f>SUM(W13:AC17)</f>
        <v>1534</v>
      </c>
      <c r="X18" s="170"/>
      <c r="Y18" s="170"/>
      <c r="Z18" s="170"/>
      <c r="AA18" s="170"/>
      <c r="AB18" s="170"/>
      <c r="AC18" s="171"/>
      <c r="AD18" s="169">
        <f>SUM(AD13:AJ17)</f>
        <v>1440</v>
      </c>
      <c r="AE18" s="170"/>
      <c r="AF18" s="170"/>
      <c r="AG18" s="170"/>
      <c r="AH18" s="170"/>
      <c r="AI18" s="170"/>
      <c r="AJ18" s="171"/>
      <c r="AK18" s="169">
        <f>SUM(AK13:AQ17)</f>
        <v>1442</v>
      </c>
      <c r="AL18" s="170"/>
      <c r="AM18" s="170"/>
      <c r="AN18" s="170"/>
      <c r="AO18" s="170"/>
      <c r="AP18" s="170"/>
      <c r="AQ18" s="171"/>
      <c r="AR18" s="169">
        <f>SUM(AR13:AX17)</f>
        <v>827</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1233</v>
      </c>
      <c r="Q19" s="164"/>
      <c r="R19" s="164"/>
      <c r="S19" s="164"/>
      <c r="T19" s="164"/>
      <c r="U19" s="164"/>
      <c r="V19" s="165"/>
      <c r="W19" s="163">
        <v>1435</v>
      </c>
      <c r="X19" s="164"/>
      <c r="Y19" s="164"/>
      <c r="Z19" s="164"/>
      <c r="AA19" s="164"/>
      <c r="AB19" s="164"/>
      <c r="AC19" s="165"/>
      <c r="AD19" s="163">
        <v>1555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0.92916352675207237</v>
      </c>
      <c r="Q20" s="535"/>
      <c r="R20" s="535"/>
      <c r="S20" s="535"/>
      <c r="T20" s="535"/>
      <c r="U20" s="535"/>
      <c r="V20" s="535"/>
      <c r="W20" s="535">
        <f t="shared" ref="W20" si="0">IF(W18=0, "-", SUM(W19)/W18)</f>
        <v>0.93546284224250331</v>
      </c>
      <c r="X20" s="535"/>
      <c r="Y20" s="535"/>
      <c r="Z20" s="535"/>
      <c r="AA20" s="535"/>
      <c r="AB20" s="535"/>
      <c r="AC20" s="535"/>
      <c r="AD20" s="535">
        <f t="shared" ref="AD20" si="1">IF(AD18=0, "-", SUM(AD19)/AD18)</f>
        <v>1.0798611111111112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0.92916352675207237</v>
      </c>
      <c r="Q21" s="535"/>
      <c r="R21" s="535"/>
      <c r="S21" s="535"/>
      <c r="T21" s="535"/>
      <c r="U21" s="535"/>
      <c r="V21" s="535"/>
      <c r="W21" s="535">
        <f t="shared" ref="W21" si="2">IF(W19=0, "-", SUM(W19)/SUM(W13,W14))</f>
        <v>0.93546284224250331</v>
      </c>
      <c r="X21" s="535"/>
      <c r="Y21" s="535"/>
      <c r="Z21" s="535"/>
      <c r="AA21" s="535"/>
      <c r="AB21" s="535"/>
      <c r="AC21" s="535"/>
      <c r="AD21" s="535">
        <f t="shared" ref="AD21" si="3">IF(AD19=0, "-", SUM(AD19)/SUM(AD13,AD14))</f>
        <v>1.0798611111111112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709</v>
      </c>
      <c r="B22" s="139"/>
      <c r="C22" s="139"/>
      <c r="D22" s="139"/>
      <c r="E22" s="139"/>
      <c r="F22" s="140"/>
      <c r="G22" s="129" t="s">
        <v>333</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1442</v>
      </c>
      <c r="Q23" s="161"/>
      <c r="R23" s="161"/>
      <c r="S23" s="161"/>
      <c r="T23" s="161"/>
      <c r="U23" s="161"/>
      <c r="V23" s="162"/>
      <c r="W23" s="160">
        <v>827</v>
      </c>
      <c r="X23" s="161"/>
      <c r="Y23" s="161"/>
      <c r="Z23" s="161"/>
      <c r="AA23" s="161"/>
      <c r="AB23" s="161"/>
      <c r="AC23" s="162"/>
      <c r="AD23" s="149" t="s">
        <v>798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794</v>
      </c>
      <c r="H24" s="136"/>
      <c r="I24" s="136"/>
      <c r="J24" s="136"/>
      <c r="K24" s="136"/>
      <c r="L24" s="136"/>
      <c r="M24" s="136"/>
      <c r="N24" s="136"/>
      <c r="O24" s="137"/>
      <c r="P24" s="163" t="s">
        <v>794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794</v>
      </c>
      <c r="H25" s="136"/>
      <c r="I25" s="136"/>
      <c r="J25" s="136"/>
      <c r="K25" s="136"/>
      <c r="L25" s="136"/>
      <c r="M25" s="136"/>
      <c r="N25" s="136"/>
      <c r="O25" s="137"/>
      <c r="P25" s="163" t="s">
        <v>794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794</v>
      </c>
      <c r="H26" s="136"/>
      <c r="I26" s="136"/>
      <c r="J26" s="136"/>
      <c r="K26" s="136"/>
      <c r="L26" s="136"/>
      <c r="M26" s="136"/>
      <c r="N26" s="136"/>
      <c r="O26" s="137"/>
      <c r="P26" s="163" t="s">
        <v>794</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794</v>
      </c>
      <c r="H27" s="136"/>
      <c r="I27" s="136"/>
      <c r="J27" s="136"/>
      <c r="K27" s="136"/>
      <c r="L27" s="136"/>
      <c r="M27" s="136"/>
      <c r="N27" s="136"/>
      <c r="O27" s="137"/>
      <c r="P27" s="163" t="s">
        <v>794</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1442</v>
      </c>
      <c r="Q29" s="164"/>
      <c r="R29" s="164"/>
      <c r="S29" s="164"/>
      <c r="T29" s="164"/>
      <c r="U29" s="164"/>
      <c r="V29" s="165"/>
      <c r="W29" s="211">
        <f>AR13</f>
        <v>827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723</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727</v>
      </c>
      <c r="AC32" s="547"/>
      <c r="AD32" s="547"/>
      <c r="AE32" s="363">
        <v>365</v>
      </c>
      <c r="AF32" s="364"/>
      <c r="AG32" s="364"/>
      <c r="AH32" s="364"/>
      <c r="AI32" s="363">
        <v>366</v>
      </c>
      <c r="AJ32" s="364"/>
      <c r="AK32" s="364"/>
      <c r="AL32" s="364"/>
      <c r="AM32" s="363">
        <v>365</v>
      </c>
      <c r="AN32" s="364"/>
      <c r="AO32" s="364"/>
      <c r="AP32" s="364"/>
      <c r="AQ32" s="166" t="s">
        <v>723</v>
      </c>
      <c r="AR32" s="167"/>
      <c r="AS32" s="167"/>
      <c r="AT32" s="168"/>
      <c r="AU32" s="364" t="s">
        <v>723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363">
        <v>365</v>
      </c>
      <c r="AF33" s="364"/>
      <c r="AG33" s="364"/>
      <c r="AH33" s="364"/>
      <c r="AI33" s="363">
        <v>366</v>
      </c>
      <c r="AJ33" s="364"/>
      <c r="AK33" s="364"/>
      <c r="AL33" s="364"/>
      <c r="AM33" s="363">
        <v>365</v>
      </c>
      <c r="AN33" s="364"/>
      <c r="AO33" s="364"/>
      <c r="AP33" s="364"/>
      <c r="AQ33" s="166">
        <v>365</v>
      </c>
      <c r="AR33" s="167"/>
      <c r="AS33" s="167"/>
      <c r="AT33" s="168"/>
      <c r="AU33" s="364" t="s">
        <v>723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723</v>
      </c>
      <c r="AR34" s="167"/>
      <c r="AS34" s="167"/>
      <c r="AT34" s="168"/>
      <c r="AU34" s="364" t="s">
        <v>723</v>
      </c>
      <c r="AV34" s="364"/>
      <c r="AW34" s="364"/>
      <c r="AX34" s="365"/>
    </row>
    <row r="35" spans="1:51" ht="23.25" customHeight="1" x14ac:dyDescent="0.15">
      <c r="A35" s="891" t="s">
        <v>381</v>
      </c>
      <c r="B35" s="892"/>
      <c r="C35" s="892"/>
      <c r="D35" s="892"/>
      <c r="E35" s="892"/>
      <c r="F35" s="893"/>
      <c r="G35" s="897" t="s">
        <v>728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1</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t="s">
        <v>723</v>
      </c>
      <c r="AR66" s="178"/>
      <c r="AS66" s="179" t="s">
        <v>233</v>
      </c>
      <c r="AT66" s="202"/>
      <c r="AU66" s="271" t="s">
        <v>723</v>
      </c>
      <c r="AV66" s="271"/>
      <c r="AW66" s="859" t="s">
        <v>348</v>
      </c>
      <c r="AX66" s="972"/>
      <c r="AY66">
        <f>$AY$65</f>
        <v>1</v>
      </c>
    </row>
    <row r="67" spans="1:51" ht="23.25" hidden="1" customHeight="1" x14ac:dyDescent="0.15">
      <c r="A67" s="845"/>
      <c r="B67" s="846"/>
      <c r="C67" s="846"/>
      <c r="D67" s="846"/>
      <c r="E67" s="846"/>
      <c r="F67" s="847"/>
      <c r="G67" s="973" t="s">
        <v>234</v>
      </c>
      <c r="H67" s="956" t="s">
        <v>723</v>
      </c>
      <c r="I67" s="957"/>
      <c r="J67" s="957"/>
      <c r="K67" s="957"/>
      <c r="L67" s="957"/>
      <c r="M67" s="957"/>
      <c r="N67" s="957"/>
      <c r="O67" s="958"/>
      <c r="P67" s="956" t="s">
        <v>723</v>
      </c>
      <c r="Q67" s="957"/>
      <c r="R67" s="957"/>
      <c r="S67" s="957"/>
      <c r="T67" s="957"/>
      <c r="U67" s="957"/>
      <c r="V67" s="958"/>
      <c r="W67" s="962"/>
      <c r="X67" s="963"/>
      <c r="Y67" s="943" t="s">
        <v>12</v>
      </c>
      <c r="Z67" s="943"/>
      <c r="AA67" s="944"/>
      <c r="AB67" s="945" t="s">
        <v>371</v>
      </c>
      <c r="AC67" s="945"/>
      <c r="AD67" s="945"/>
      <c r="AE67" s="363" t="s">
        <v>723</v>
      </c>
      <c r="AF67" s="364"/>
      <c r="AG67" s="364"/>
      <c r="AH67" s="364"/>
      <c r="AI67" s="363" t="s">
        <v>723</v>
      </c>
      <c r="AJ67" s="364"/>
      <c r="AK67" s="364"/>
      <c r="AL67" s="364"/>
      <c r="AM67" s="363" t="s">
        <v>723</v>
      </c>
      <c r="AN67" s="364"/>
      <c r="AO67" s="364"/>
      <c r="AP67" s="364"/>
      <c r="AQ67" s="363" t="s">
        <v>723</v>
      </c>
      <c r="AR67" s="364"/>
      <c r="AS67" s="364"/>
      <c r="AT67" s="810"/>
      <c r="AU67" s="364" t="s">
        <v>723</v>
      </c>
      <c r="AV67" s="364"/>
      <c r="AW67" s="364"/>
      <c r="AX67" s="365"/>
      <c r="AY67">
        <f t="shared" ref="AY67:AY72" si="8">$AY$65</f>
        <v>1</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t="s">
        <v>723</v>
      </c>
      <c r="AF68" s="364"/>
      <c r="AG68" s="364"/>
      <c r="AH68" s="364"/>
      <c r="AI68" s="363" t="s">
        <v>723</v>
      </c>
      <c r="AJ68" s="364"/>
      <c r="AK68" s="364"/>
      <c r="AL68" s="364"/>
      <c r="AM68" s="363" t="s">
        <v>723</v>
      </c>
      <c r="AN68" s="364"/>
      <c r="AO68" s="364"/>
      <c r="AP68" s="364"/>
      <c r="AQ68" s="363" t="s">
        <v>723</v>
      </c>
      <c r="AR68" s="364"/>
      <c r="AS68" s="364"/>
      <c r="AT68" s="810"/>
      <c r="AU68" s="364" t="s">
        <v>723</v>
      </c>
      <c r="AV68" s="364"/>
      <c r="AW68" s="364"/>
      <c r="AX68" s="365"/>
      <c r="AY68">
        <f t="shared" si="8"/>
        <v>1</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t="s">
        <v>723</v>
      </c>
      <c r="AF69" s="372"/>
      <c r="AG69" s="372"/>
      <c r="AH69" s="372"/>
      <c r="AI69" s="371" t="s">
        <v>723</v>
      </c>
      <c r="AJ69" s="372"/>
      <c r="AK69" s="372"/>
      <c r="AL69" s="372"/>
      <c r="AM69" s="371" t="s">
        <v>723</v>
      </c>
      <c r="AN69" s="372"/>
      <c r="AO69" s="372"/>
      <c r="AP69" s="372"/>
      <c r="AQ69" s="363" t="s">
        <v>723</v>
      </c>
      <c r="AR69" s="364"/>
      <c r="AS69" s="364"/>
      <c r="AT69" s="810"/>
      <c r="AU69" s="364" t="s">
        <v>723</v>
      </c>
      <c r="AV69" s="364"/>
      <c r="AW69" s="364"/>
      <c r="AX69" s="365"/>
      <c r="AY69">
        <f t="shared" si="8"/>
        <v>1</v>
      </c>
    </row>
    <row r="70" spans="1:51" ht="23.25" hidden="1" customHeight="1" x14ac:dyDescent="0.15">
      <c r="A70" s="845" t="s">
        <v>355</v>
      </c>
      <c r="B70" s="846"/>
      <c r="C70" s="846"/>
      <c r="D70" s="846"/>
      <c r="E70" s="846"/>
      <c r="F70" s="847"/>
      <c r="G70" s="933" t="s">
        <v>235</v>
      </c>
      <c r="H70" s="934" t="s">
        <v>723</v>
      </c>
      <c r="I70" s="934"/>
      <c r="J70" s="934"/>
      <c r="K70" s="934"/>
      <c r="L70" s="934"/>
      <c r="M70" s="934"/>
      <c r="N70" s="934"/>
      <c r="O70" s="934"/>
      <c r="P70" s="934" t="s">
        <v>723</v>
      </c>
      <c r="Q70" s="934"/>
      <c r="R70" s="934"/>
      <c r="S70" s="934"/>
      <c r="T70" s="934"/>
      <c r="U70" s="934"/>
      <c r="V70" s="934"/>
      <c r="W70" s="937" t="s">
        <v>370</v>
      </c>
      <c r="X70" s="938"/>
      <c r="Y70" s="943" t="s">
        <v>12</v>
      </c>
      <c r="Z70" s="943"/>
      <c r="AA70" s="944"/>
      <c r="AB70" s="945" t="s">
        <v>371</v>
      </c>
      <c r="AC70" s="945"/>
      <c r="AD70" s="945"/>
      <c r="AE70" s="363" t="s">
        <v>723</v>
      </c>
      <c r="AF70" s="364"/>
      <c r="AG70" s="364"/>
      <c r="AH70" s="364"/>
      <c r="AI70" s="363" t="s">
        <v>723</v>
      </c>
      <c r="AJ70" s="364"/>
      <c r="AK70" s="364"/>
      <c r="AL70" s="364"/>
      <c r="AM70" s="363" t="s">
        <v>723</v>
      </c>
      <c r="AN70" s="364"/>
      <c r="AO70" s="364"/>
      <c r="AP70" s="364"/>
      <c r="AQ70" s="363" t="s">
        <v>723</v>
      </c>
      <c r="AR70" s="364"/>
      <c r="AS70" s="364"/>
      <c r="AT70" s="810"/>
      <c r="AU70" s="364" t="s">
        <v>723</v>
      </c>
      <c r="AV70" s="364"/>
      <c r="AW70" s="364"/>
      <c r="AX70" s="365"/>
      <c r="AY70">
        <f t="shared" si="8"/>
        <v>1</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t="s">
        <v>723</v>
      </c>
      <c r="AF71" s="364"/>
      <c r="AG71" s="364"/>
      <c r="AH71" s="364"/>
      <c r="AI71" s="363" t="s">
        <v>723</v>
      </c>
      <c r="AJ71" s="364"/>
      <c r="AK71" s="364"/>
      <c r="AL71" s="364"/>
      <c r="AM71" s="363" t="s">
        <v>723</v>
      </c>
      <c r="AN71" s="364"/>
      <c r="AO71" s="364"/>
      <c r="AP71" s="364"/>
      <c r="AQ71" s="363" t="s">
        <v>723</v>
      </c>
      <c r="AR71" s="364"/>
      <c r="AS71" s="364"/>
      <c r="AT71" s="810"/>
      <c r="AU71" s="364" t="s">
        <v>723</v>
      </c>
      <c r="AV71" s="364"/>
      <c r="AW71" s="364"/>
      <c r="AX71" s="365"/>
      <c r="AY71">
        <f t="shared" si="8"/>
        <v>1</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t="s">
        <v>723</v>
      </c>
      <c r="AF72" s="372"/>
      <c r="AG72" s="372"/>
      <c r="AH72" s="372"/>
      <c r="AI72" s="371" t="s">
        <v>723</v>
      </c>
      <c r="AJ72" s="372"/>
      <c r="AK72" s="372"/>
      <c r="AL72" s="372"/>
      <c r="AM72" s="371" t="s">
        <v>723</v>
      </c>
      <c r="AN72" s="372"/>
      <c r="AO72" s="372"/>
      <c r="AP72" s="932"/>
      <c r="AQ72" s="363" t="s">
        <v>723</v>
      </c>
      <c r="AR72" s="364"/>
      <c r="AS72" s="364"/>
      <c r="AT72" s="810"/>
      <c r="AU72" s="364" t="s">
        <v>723</v>
      </c>
      <c r="AV72" s="364"/>
      <c r="AW72" s="364"/>
      <c r="AX72" s="365"/>
      <c r="AY72">
        <f t="shared" si="8"/>
        <v>1</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1</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t="s">
        <v>723</v>
      </c>
      <c r="AR74" s="178"/>
      <c r="AS74" s="179" t="s">
        <v>233</v>
      </c>
      <c r="AT74" s="202"/>
      <c r="AU74" s="231" t="s">
        <v>723</v>
      </c>
      <c r="AV74" s="178"/>
      <c r="AW74" s="179" t="s">
        <v>179</v>
      </c>
      <c r="AX74" s="180"/>
      <c r="AY74">
        <f>$AY$73</f>
        <v>1</v>
      </c>
    </row>
    <row r="75" spans="1:51" ht="23.25" hidden="1" customHeight="1" x14ac:dyDescent="0.15">
      <c r="A75" s="834"/>
      <c r="B75" s="835"/>
      <c r="C75" s="835"/>
      <c r="D75" s="835"/>
      <c r="E75" s="835"/>
      <c r="F75" s="836"/>
      <c r="G75" s="777" t="s">
        <v>234</v>
      </c>
      <c r="H75" s="191" t="s">
        <v>406</v>
      </c>
      <c r="I75" s="191"/>
      <c r="J75" s="191"/>
      <c r="K75" s="191"/>
      <c r="L75" s="191"/>
      <c r="M75" s="191"/>
      <c r="N75" s="191"/>
      <c r="O75" s="233"/>
      <c r="P75" s="191" t="s">
        <v>406</v>
      </c>
      <c r="Q75" s="191"/>
      <c r="R75" s="191"/>
      <c r="S75" s="191"/>
      <c r="T75" s="191"/>
      <c r="U75" s="191"/>
      <c r="V75" s="191"/>
      <c r="W75" s="191"/>
      <c r="X75" s="233"/>
      <c r="Y75" s="172" t="s">
        <v>12</v>
      </c>
      <c r="Z75" s="173"/>
      <c r="AA75" s="174"/>
      <c r="AB75" s="175" t="s">
        <v>723</v>
      </c>
      <c r="AC75" s="175"/>
      <c r="AD75" s="175"/>
      <c r="AE75" s="166" t="s">
        <v>723</v>
      </c>
      <c r="AF75" s="167"/>
      <c r="AG75" s="167"/>
      <c r="AH75" s="167"/>
      <c r="AI75" s="166" t="s">
        <v>723</v>
      </c>
      <c r="AJ75" s="167"/>
      <c r="AK75" s="167"/>
      <c r="AL75" s="167"/>
      <c r="AM75" s="166" t="s">
        <v>723</v>
      </c>
      <c r="AN75" s="167"/>
      <c r="AO75" s="167"/>
      <c r="AP75" s="167"/>
      <c r="AQ75" s="166" t="s">
        <v>723</v>
      </c>
      <c r="AR75" s="167"/>
      <c r="AS75" s="167"/>
      <c r="AT75" s="168"/>
      <c r="AU75" s="364" t="s">
        <v>723</v>
      </c>
      <c r="AV75" s="364"/>
      <c r="AW75" s="364"/>
      <c r="AX75" s="365"/>
      <c r="AY75">
        <f t="shared" ref="AY75:AY78" si="9">$AY$73</f>
        <v>1</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t="s">
        <v>723</v>
      </c>
      <c r="AC76" s="224"/>
      <c r="AD76" s="224"/>
      <c r="AE76" s="166" t="s">
        <v>723</v>
      </c>
      <c r="AF76" s="167"/>
      <c r="AG76" s="167"/>
      <c r="AH76" s="167"/>
      <c r="AI76" s="166" t="s">
        <v>723</v>
      </c>
      <c r="AJ76" s="167"/>
      <c r="AK76" s="167"/>
      <c r="AL76" s="167"/>
      <c r="AM76" s="166" t="s">
        <v>723</v>
      </c>
      <c r="AN76" s="167"/>
      <c r="AO76" s="167"/>
      <c r="AP76" s="167"/>
      <c r="AQ76" s="166" t="s">
        <v>723</v>
      </c>
      <c r="AR76" s="167"/>
      <c r="AS76" s="167"/>
      <c r="AT76" s="168"/>
      <c r="AU76" s="364" t="s">
        <v>723</v>
      </c>
      <c r="AV76" s="364"/>
      <c r="AW76" s="364"/>
      <c r="AX76" s="365"/>
      <c r="AY76">
        <f t="shared" si="9"/>
        <v>1</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t="s">
        <v>723</v>
      </c>
      <c r="AF77" s="368"/>
      <c r="AG77" s="368"/>
      <c r="AH77" s="368"/>
      <c r="AI77" s="367" t="s">
        <v>723</v>
      </c>
      <c r="AJ77" s="368"/>
      <c r="AK77" s="368"/>
      <c r="AL77" s="368"/>
      <c r="AM77" s="367" t="s">
        <v>723</v>
      </c>
      <c r="AN77" s="368"/>
      <c r="AO77" s="368"/>
      <c r="AP77" s="368"/>
      <c r="AQ77" s="166" t="s">
        <v>723</v>
      </c>
      <c r="AR77" s="167"/>
      <c r="AS77" s="167"/>
      <c r="AT77" s="168"/>
      <c r="AU77" s="364" t="s">
        <v>723</v>
      </c>
      <c r="AV77" s="364"/>
      <c r="AW77" s="364"/>
      <c r="AX77" s="365"/>
      <c r="AY77">
        <f t="shared" si="9"/>
        <v>1</v>
      </c>
    </row>
    <row r="78" spans="1:51" ht="69.75" hidden="1" customHeight="1" x14ac:dyDescent="0.15">
      <c r="A78" s="906" t="s">
        <v>406</v>
      </c>
      <c r="B78" s="907"/>
      <c r="C78" s="907"/>
      <c r="D78" s="907"/>
      <c r="E78" s="904" t="s">
        <v>328</v>
      </c>
      <c r="F78" s="905"/>
      <c r="G78" s="54" t="s">
        <v>235</v>
      </c>
      <c r="H78" s="788" t="s">
        <v>723</v>
      </c>
      <c r="I78" s="245"/>
      <c r="J78" s="245"/>
      <c r="K78" s="245"/>
      <c r="L78" s="245"/>
      <c r="M78" s="245"/>
      <c r="N78" s="245"/>
      <c r="O78" s="789"/>
      <c r="P78" s="262" t="s">
        <v>723</v>
      </c>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1</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hidden="1" customHeight="1" x14ac:dyDescent="0.15">
      <c r="A82" s="516"/>
      <c r="B82" s="843"/>
      <c r="C82" s="548"/>
      <c r="D82" s="548"/>
      <c r="E82" s="548"/>
      <c r="F82" s="549"/>
      <c r="G82" s="497" t="s">
        <v>774</v>
      </c>
      <c r="H82" s="497"/>
      <c r="I82" s="497"/>
      <c r="J82" s="497"/>
      <c r="K82" s="497"/>
      <c r="L82" s="497"/>
      <c r="M82" s="497"/>
      <c r="N82" s="497"/>
      <c r="O82" s="497"/>
      <c r="P82" s="497"/>
      <c r="Q82" s="497"/>
      <c r="R82" s="497"/>
      <c r="S82" s="497"/>
      <c r="T82" s="497"/>
      <c r="U82" s="497"/>
      <c r="V82" s="497"/>
      <c r="W82" s="497"/>
      <c r="X82" s="497"/>
      <c r="Y82" s="497"/>
      <c r="Z82" s="497"/>
      <c r="AA82" s="748"/>
      <c r="AB82" s="496" t="s">
        <v>774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774</v>
      </c>
      <c r="AR86" s="271"/>
      <c r="AS86" s="179" t="s">
        <v>233</v>
      </c>
      <c r="AT86" s="202"/>
      <c r="AU86" s="271" t="s">
        <v>774</v>
      </c>
      <c r="AV86" s="271"/>
      <c r="AW86" s="375" t="s">
        <v>179</v>
      </c>
      <c r="AX86" s="376"/>
      <c r="AY86">
        <f t="shared" si="10"/>
        <v>1</v>
      </c>
      <c r="AZ86" s="10"/>
      <c r="BA86" s="10"/>
      <c r="BB86" s="10"/>
      <c r="BC86" s="10"/>
      <c r="BD86" s="10"/>
      <c r="BE86" s="10"/>
      <c r="BF86" s="10"/>
      <c r="BG86" s="10"/>
      <c r="BH86" s="10"/>
    </row>
    <row r="87" spans="1:60" ht="23.25" hidden="1" customHeight="1" x14ac:dyDescent="0.15">
      <c r="A87" s="516"/>
      <c r="B87" s="548"/>
      <c r="C87" s="548"/>
      <c r="D87" s="548"/>
      <c r="E87" s="548"/>
      <c r="F87" s="549"/>
      <c r="G87" s="232" t="s">
        <v>774</v>
      </c>
      <c r="H87" s="191"/>
      <c r="I87" s="191"/>
      <c r="J87" s="191"/>
      <c r="K87" s="191"/>
      <c r="L87" s="191"/>
      <c r="M87" s="191"/>
      <c r="N87" s="191"/>
      <c r="O87" s="233"/>
      <c r="P87" s="191" t="s">
        <v>774</v>
      </c>
      <c r="Q87" s="795"/>
      <c r="R87" s="795"/>
      <c r="S87" s="795"/>
      <c r="T87" s="795"/>
      <c r="U87" s="795"/>
      <c r="V87" s="795"/>
      <c r="W87" s="795"/>
      <c r="X87" s="796"/>
      <c r="Y87" s="751" t="s">
        <v>62</v>
      </c>
      <c r="Z87" s="752"/>
      <c r="AA87" s="753"/>
      <c r="AB87" s="547" t="s">
        <v>774</v>
      </c>
      <c r="AC87" s="547"/>
      <c r="AD87" s="547"/>
      <c r="AE87" s="363" t="s">
        <v>774</v>
      </c>
      <c r="AF87" s="364"/>
      <c r="AG87" s="364"/>
      <c r="AH87" s="364"/>
      <c r="AI87" s="363" t="s">
        <v>774</v>
      </c>
      <c r="AJ87" s="364"/>
      <c r="AK87" s="364"/>
      <c r="AL87" s="364"/>
      <c r="AM87" s="363" t="s">
        <v>774</v>
      </c>
      <c r="AN87" s="364"/>
      <c r="AO87" s="364"/>
      <c r="AP87" s="364"/>
      <c r="AQ87" s="166" t="s">
        <v>774</v>
      </c>
      <c r="AR87" s="167"/>
      <c r="AS87" s="167"/>
      <c r="AT87" s="168"/>
      <c r="AU87" s="364" t="s">
        <v>774</v>
      </c>
      <c r="AV87" s="364"/>
      <c r="AW87" s="364"/>
      <c r="AX87" s="365"/>
      <c r="AY87">
        <f t="shared" si="10"/>
        <v>1</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774</v>
      </c>
      <c r="AC88" s="518"/>
      <c r="AD88" s="518"/>
      <c r="AE88" s="363" t="s">
        <v>774</v>
      </c>
      <c r="AF88" s="364"/>
      <c r="AG88" s="364"/>
      <c r="AH88" s="364"/>
      <c r="AI88" s="363" t="s">
        <v>774</v>
      </c>
      <c r="AJ88" s="364"/>
      <c r="AK88" s="364"/>
      <c r="AL88" s="364"/>
      <c r="AM88" s="363" t="s">
        <v>774</v>
      </c>
      <c r="AN88" s="364"/>
      <c r="AO88" s="364"/>
      <c r="AP88" s="364"/>
      <c r="AQ88" s="166" t="s">
        <v>774</v>
      </c>
      <c r="AR88" s="167"/>
      <c r="AS88" s="167"/>
      <c r="AT88" s="168"/>
      <c r="AU88" s="364" t="s">
        <v>774</v>
      </c>
      <c r="AV88" s="364"/>
      <c r="AW88" s="364"/>
      <c r="AX88" s="365"/>
      <c r="AY88">
        <f t="shared" si="10"/>
        <v>1</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774</v>
      </c>
      <c r="AF89" s="372"/>
      <c r="AG89" s="372"/>
      <c r="AH89" s="372"/>
      <c r="AI89" s="371" t="s">
        <v>774</v>
      </c>
      <c r="AJ89" s="372"/>
      <c r="AK89" s="372"/>
      <c r="AL89" s="372"/>
      <c r="AM89" s="371" t="s">
        <v>774</v>
      </c>
      <c r="AN89" s="372"/>
      <c r="AO89" s="372"/>
      <c r="AP89" s="372"/>
      <c r="AQ89" s="166" t="s">
        <v>774</v>
      </c>
      <c r="AR89" s="167"/>
      <c r="AS89" s="167"/>
      <c r="AT89" s="168"/>
      <c r="AU89" s="364" t="s">
        <v>774</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543</v>
      </c>
      <c r="AV100" s="921"/>
      <c r="AW100" s="921"/>
      <c r="AX100" s="923"/>
    </row>
    <row r="101" spans="1:60" ht="23.25" customHeight="1" x14ac:dyDescent="0.15">
      <c r="A101" s="487"/>
      <c r="B101" s="488"/>
      <c r="C101" s="488"/>
      <c r="D101" s="488"/>
      <c r="E101" s="488"/>
      <c r="F101" s="489"/>
      <c r="G101" s="191" t="s">
        <v>732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786</v>
      </c>
      <c r="AC101" s="547"/>
      <c r="AD101" s="547"/>
      <c r="AE101" s="358">
        <v>159</v>
      </c>
      <c r="AF101" s="358"/>
      <c r="AG101" s="358"/>
      <c r="AH101" s="358"/>
      <c r="AI101" s="358">
        <v>163</v>
      </c>
      <c r="AJ101" s="358"/>
      <c r="AK101" s="358"/>
      <c r="AL101" s="358"/>
      <c r="AM101" s="358">
        <v>163</v>
      </c>
      <c r="AN101" s="358"/>
      <c r="AO101" s="358"/>
      <c r="AP101" s="358"/>
      <c r="AQ101" s="358" t="s">
        <v>723</v>
      </c>
      <c r="AR101" s="358"/>
      <c r="AS101" s="358"/>
      <c r="AT101" s="358"/>
      <c r="AU101" s="363" t="s">
        <v>723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786</v>
      </c>
      <c r="AC102" s="547"/>
      <c r="AD102" s="547"/>
      <c r="AE102" s="358">
        <v>159</v>
      </c>
      <c r="AF102" s="358"/>
      <c r="AG102" s="358"/>
      <c r="AH102" s="358"/>
      <c r="AI102" s="358">
        <v>163</v>
      </c>
      <c r="AJ102" s="358"/>
      <c r="AK102" s="358"/>
      <c r="AL102" s="358"/>
      <c r="AM102" s="358">
        <v>163</v>
      </c>
      <c r="AN102" s="358"/>
      <c r="AO102" s="358"/>
      <c r="AP102" s="358"/>
      <c r="AQ102" s="358">
        <v>163</v>
      </c>
      <c r="AR102" s="358"/>
      <c r="AS102" s="358"/>
      <c r="AT102" s="358"/>
      <c r="AU102" s="371">
        <v>163</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543</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543</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543</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543</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544</v>
      </c>
      <c r="AR115" s="337"/>
      <c r="AS115" s="337"/>
      <c r="AT115" s="337"/>
      <c r="AU115" s="337"/>
      <c r="AV115" s="337"/>
      <c r="AW115" s="337"/>
      <c r="AX115" s="338"/>
    </row>
    <row r="116" spans="1:51" ht="23.25" customHeight="1" x14ac:dyDescent="0.15">
      <c r="A116" s="292"/>
      <c r="B116" s="293"/>
      <c r="C116" s="293"/>
      <c r="D116" s="293"/>
      <c r="E116" s="293"/>
      <c r="F116" s="294"/>
      <c r="G116" s="351" t="s">
        <v>785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f>1233/159</f>
        <v>7.7547169811320753</v>
      </c>
      <c r="AF116" s="358"/>
      <c r="AG116" s="358"/>
      <c r="AH116" s="358"/>
      <c r="AI116" s="358">
        <v>8.9</v>
      </c>
      <c r="AJ116" s="358"/>
      <c r="AK116" s="358"/>
      <c r="AL116" s="358"/>
      <c r="AM116" s="358">
        <f>1555/9.5</f>
        <v>163.68421052631578</v>
      </c>
      <c r="AN116" s="358"/>
      <c r="AO116" s="358"/>
      <c r="AP116" s="358"/>
      <c r="AQ116" s="363">
        <v>8.8000000000000007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787</v>
      </c>
      <c r="AF117" s="306"/>
      <c r="AG117" s="306"/>
      <c r="AH117" s="306"/>
      <c r="AI117" s="306" t="s">
        <v>735</v>
      </c>
      <c r="AJ117" s="306"/>
      <c r="AK117" s="306"/>
      <c r="AL117" s="306"/>
      <c r="AM117" s="306" t="s">
        <v>788</v>
      </c>
      <c r="AN117" s="306"/>
      <c r="AO117" s="306"/>
      <c r="AP117" s="306"/>
      <c r="AQ117" s="306" t="s">
        <v>779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544</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544</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544</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544</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88"/>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729</v>
      </c>
      <c r="H154" s="191"/>
      <c r="I154" s="191"/>
      <c r="J154" s="191"/>
      <c r="K154" s="191"/>
      <c r="L154" s="191"/>
      <c r="M154" s="191"/>
      <c r="N154" s="191"/>
      <c r="O154" s="191"/>
      <c r="P154" s="233"/>
      <c r="Q154" s="190" t="s">
        <v>730</v>
      </c>
      <c r="R154" s="191"/>
      <c r="S154" s="191"/>
      <c r="T154" s="191"/>
      <c r="U154" s="191"/>
      <c r="V154" s="191"/>
      <c r="W154" s="191"/>
      <c r="X154" s="191"/>
      <c r="Y154" s="191"/>
      <c r="Z154" s="191"/>
      <c r="AA154" s="915"/>
      <c r="AB154" s="256" t="s">
        <v>731</v>
      </c>
      <c r="AC154" s="257"/>
      <c r="AD154" s="257"/>
      <c r="AE154" s="262" t="s">
        <v>791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8.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776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0"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718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723</v>
      </c>
      <c r="AR193" s="271"/>
      <c r="AS193" s="179" t="s">
        <v>233</v>
      </c>
      <c r="AT193" s="202"/>
      <c r="AU193" s="178" t="s">
        <v>723</v>
      </c>
      <c r="AV193" s="178"/>
      <c r="AW193" s="179" t="s">
        <v>179</v>
      </c>
      <c r="AX193" s="180"/>
      <c r="AY193">
        <f>$AY$192</f>
        <v>1</v>
      </c>
    </row>
    <row r="194" spans="1:51" ht="39.75" hidden="1" customHeight="1" x14ac:dyDescent="0.15">
      <c r="A194" s="988"/>
      <c r="B194" s="253"/>
      <c r="C194" s="252"/>
      <c r="D194" s="253"/>
      <c r="E194" s="252"/>
      <c r="F194" s="314"/>
      <c r="G194" s="232" t="s">
        <v>723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723</v>
      </c>
      <c r="AC194" s="224"/>
      <c r="AD194" s="224"/>
      <c r="AE194" s="266" t="s">
        <v>723</v>
      </c>
      <c r="AF194" s="167"/>
      <c r="AG194" s="167"/>
      <c r="AH194" s="167"/>
      <c r="AI194" s="266" t="s">
        <v>723</v>
      </c>
      <c r="AJ194" s="167"/>
      <c r="AK194" s="167"/>
      <c r="AL194" s="167"/>
      <c r="AM194" s="266" t="s">
        <v>723</v>
      </c>
      <c r="AN194" s="167"/>
      <c r="AO194" s="167"/>
      <c r="AP194" s="167"/>
      <c r="AQ194" s="266" t="s">
        <v>723</v>
      </c>
      <c r="AR194" s="167"/>
      <c r="AS194" s="167"/>
      <c r="AT194" s="167"/>
      <c r="AU194" s="266" t="s">
        <v>723</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723</v>
      </c>
      <c r="AC195" s="175"/>
      <c r="AD195" s="175"/>
      <c r="AE195" s="266" t="s">
        <v>723</v>
      </c>
      <c r="AF195" s="167"/>
      <c r="AG195" s="167"/>
      <c r="AH195" s="167"/>
      <c r="AI195" s="266" t="s">
        <v>723</v>
      </c>
      <c r="AJ195" s="167"/>
      <c r="AK195" s="167"/>
      <c r="AL195" s="167"/>
      <c r="AM195" s="266" t="s">
        <v>723</v>
      </c>
      <c r="AN195" s="167"/>
      <c r="AO195" s="167"/>
      <c r="AP195" s="167"/>
      <c r="AQ195" s="266" t="s">
        <v>723</v>
      </c>
      <c r="AR195" s="167"/>
      <c r="AS195" s="167"/>
      <c r="AT195" s="167"/>
      <c r="AU195" s="266" t="s">
        <v>723</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794</v>
      </c>
      <c r="AR209" s="271"/>
      <c r="AS209" s="179" t="s">
        <v>233</v>
      </c>
      <c r="AT209" s="202"/>
      <c r="AU209" s="178" t="s">
        <v>794</v>
      </c>
      <c r="AV209" s="178"/>
      <c r="AW209" s="179" t="s">
        <v>179</v>
      </c>
      <c r="AX209" s="180"/>
      <c r="AY209">
        <f>$AY$208</f>
        <v>1</v>
      </c>
    </row>
    <row r="210" spans="1:51" ht="39.75" customHeight="1" x14ac:dyDescent="0.15">
      <c r="A210" s="988"/>
      <c r="B210" s="253"/>
      <c r="C210" s="252"/>
      <c r="D210" s="253"/>
      <c r="E210" s="252"/>
      <c r="F210" s="314"/>
      <c r="G210" s="232" t="s">
        <v>794</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794</v>
      </c>
      <c r="AC210" s="224"/>
      <c r="AD210" s="224"/>
      <c r="AE210" s="266" t="s">
        <v>794</v>
      </c>
      <c r="AF210" s="167"/>
      <c r="AG210" s="167"/>
      <c r="AH210" s="167"/>
      <c r="AI210" s="266" t="s">
        <v>794</v>
      </c>
      <c r="AJ210" s="167"/>
      <c r="AK210" s="167"/>
      <c r="AL210" s="167"/>
      <c r="AM210" s="266" t="s">
        <v>794</v>
      </c>
      <c r="AN210" s="167"/>
      <c r="AO210" s="167"/>
      <c r="AP210" s="167"/>
      <c r="AQ210" s="266" t="s">
        <v>794</v>
      </c>
      <c r="AR210" s="167"/>
      <c r="AS210" s="167"/>
      <c r="AT210" s="167"/>
      <c r="AU210" s="266" t="s">
        <v>794</v>
      </c>
      <c r="AV210" s="167"/>
      <c r="AW210" s="167"/>
      <c r="AX210" s="208"/>
      <c r="AY210">
        <f t="shared" ref="AY210:AY211" si="27">$AY$208</f>
        <v>1</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794</v>
      </c>
      <c r="AC211" s="175"/>
      <c r="AD211" s="175"/>
      <c r="AE211" s="266" t="s">
        <v>794</v>
      </c>
      <c r="AF211" s="167"/>
      <c r="AG211" s="167"/>
      <c r="AH211" s="167"/>
      <c r="AI211" s="266" t="s">
        <v>794</v>
      </c>
      <c r="AJ211" s="167"/>
      <c r="AK211" s="167"/>
      <c r="AL211" s="167"/>
      <c r="AM211" s="266" t="s">
        <v>794</v>
      </c>
      <c r="AN211" s="167"/>
      <c r="AO211" s="167"/>
      <c r="AP211" s="167"/>
      <c r="AQ211" s="266" t="s">
        <v>794</v>
      </c>
      <c r="AR211" s="167"/>
      <c r="AS211" s="167"/>
      <c r="AT211" s="167"/>
      <c r="AU211" s="266" t="s">
        <v>794</v>
      </c>
      <c r="AV211" s="167"/>
      <c r="AW211" s="167"/>
      <c r="AX211" s="208"/>
      <c r="AY211">
        <f t="shared" si="27"/>
        <v>1</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740</v>
      </c>
      <c r="H214" s="191"/>
      <c r="I214" s="191"/>
      <c r="J214" s="191"/>
      <c r="K214" s="191"/>
      <c r="L214" s="191"/>
      <c r="M214" s="191"/>
      <c r="N214" s="191"/>
      <c r="O214" s="191"/>
      <c r="P214" s="233"/>
      <c r="Q214" s="975" t="s">
        <v>741</v>
      </c>
      <c r="R214" s="976"/>
      <c r="S214" s="976"/>
      <c r="T214" s="976"/>
      <c r="U214" s="976"/>
      <c r="V214" s="976"/>
      <c r="W214" s="976"/>
      <c r="X214" s="976"/>
      <c r="Y214" s="976"/>
      <c r="Z214" s="976"/>
      <c r="AA214" s="977"/>
      <c r="AB214" s="256" t="s">
        <v>742</v>
      </c>
      <c r="AC214" s="257"/>
      <c r="AD214" s="257"/>
      <c r="AE214" s="262" t="s">
        <v>723</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09.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777</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10000000000000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0.100000000000001"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0.100000000000001"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0.100000000000001"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0.7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0.7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0.7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0.7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0.7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0.7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0.7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0.7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0.7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0.7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0.7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0.7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0.7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0.7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0.7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0.7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0.7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0.7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0.7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0.7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0.7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0.7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0.7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0.7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0.75"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718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t="s">
        <v>723</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hidden="1" customHeight="1" x14ac:dyDescent="0.15">
      <c r="A251" s="988"/>
      <c r="B251" s="253"/>
      <c r="C251" s="252"/>
      <c r="D251" s="253"/>
      <c r="E251" s="239" t="s">
        <v>264</v>
      </c>
      <c r="F251" s="240"/>
      <c r="G251" s="237" t="s">
        <v>723</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723</v>
      </c>
      <c r="AR253" s="271"/>
      <c r="AS253" s="179" t="s">
        <v>233</v>
      </c>
      <c r="AT253" s="202"/>
      <c r="AU253" s="178" t="s">
        <v>723</v>
      </c>
      <c r="AV253" s="178"/>
      <c r="AW253" s="179" t="s">
        <v>179</v>
      </c>
      <c r="AX253" s="180"/>
      <c r="AY253">
        <f>$AY$252</f>
        <v>1</v>
      </c>
    </row>
    <row r="254" spans="1:51" ht="39.75" hidden="1" customHeight="1" x14ac:dyDescent="0.15">
      <c r="A254" s="988"/>
      <c r="B254" s="253"/>
      <c r="C254" s="252"/>
      <c r="D254" s="253"/>
      <c r="E254" s="252"/>
      <c r="F254" s="314"/>
      <c r="G254" s="232" t="s">
        <v>723</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723</v>
      </c>
      <c r="AC254" s="224"/>
      <c r="AD254" s="224"/>
      <c r="AE254" s="266" t="s">
        <v>723</v>
      </c>
      <c r="AF254" s="167"/>
      <c r="AG254" s="167"/>
      <c r="AH254" s="167"/>
      <c r="AI254" s="266" t="s">
        <v>723</v>
      </c>
      <c r="AJ254" s="167"/>
      <c r="AK254" s="167"/>
      <c r="AL254" s="167"/>
      <c r="AM254" s="266" t="s">
        <v>723</v>
      </c>
      <c r="AN254" s="167"/>
      <c r="AO254" s="167"/>
      <c r="AP254" s="167"/>
      <c r="AQ254" s="266" t="s">
        <v>723</v>
      </c>
      <c r="AR254" s="167"/>
      <c r="AS254" s="167"/>
      <c r="AT254" s="167"/>
      <c r="AU254" s="266" t="s">
        <v>723</v>
      </c>
      <c r="AV254" s="167"/>
      <c r="AW254" s="167"/>
      <c r="AX254" s="208"/>
      <c r="AY254">
        <f t="shared" ref="AY254:AY255" si="33">$AY$252</f>
        <v>1</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723</v>
      </c>
      <c r="AC255" s="175"/>
      <c r="AD255" s="175"/>
      <c r="AE255" s="266" t="s">
        <v>723</v>
      </c>
      <c r="AF255" s="167"/>
      <c r="AG255" s="167"/>
      <c r="AH255" s="167"/>
      <c r="AI255" s="266" t="s">
        <v>723</v>
      </c>
      <c r="AJ255" s="167"/>
      <c r="AK255" s="167"/>
      <c r="AL255" s="167"/>
      <c r="AM255" s="266" t="s">
        <v>723</v>
      </c>
      <c r="AN255" s="167"/>
      <c r="AO255" s="167"/>
      <c r="AP255" s="167"/>
      <c r="AQ255" s="266" t="s">
        <v>723</v>
      </c>
      <c r="AR255" s="167"/>
      <c r="AS255" s="167"/>
      <c r="AT255" s="167"/>
      <c r="AU255" s="266" t="s">
        <v>723</v>
      </c>
      <c r="AV255" s="167"/>
      <c r="AW255" s="167"/>
      <c r="AX255" s="208"/>
      <c r="AY255">
        <f t="shared" si="33"/>
        <v>1</v>
      </c>
    </row>
    <row r="256" spans="1:51" ht="0.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0.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0.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0.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0.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0.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0.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0.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0.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0.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0.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0.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0.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0.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0.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0.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hidden="1" customHeight="1" x14ac:dyDescent="0.15">
      <c r="A274" s="988"/>
      <c r="B274" s="253"/>
      <c r="C274" s="252"/>
      <c r="D274" s="253"/>
      <c r="E274" s="252"/>
      <c r="F274" s="314"/>
      <c r="G274" s="232" t="s">
        <v>723</v>
      </c>
      <c r="H274" s="191"/>
      <c r="I274" s="191"/>
      <c r="J274" s="191"/>
      <c r="K274" s="191"/>
      <c r="L274" s="191"/>
      <c r="M274" s="191"/>
      <c r="N274" s="191"/>
      <c r="O274" s="191"/>
      <c r="P274" s="233"/>
      <c r="Q274" s="975" t="s">
        <v>723</v>
      </c>
      <c r="R274" s="976"/>
      <c r="S274" s="976"/>
      <c r="T274" s="976"/>
      <c r="U274" s="976"/>
      <c r="V274" s="976"/>
      <c r="W274" s="976"/>
      <c r="X274" s="976"/>
      <c r="Y274" s="976"/>
      <c r="Z274" s="976"/>
      <c r="AA274" s="977"/>
      <c r="AB274" s="256" t="s">
        <v>723</v>
      </c>
      <c r="AC274" s="257"/>
      <c r="AD274" s="257"/>
      <c r="AE274" s="262" t="s">
        <v>723</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723</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hidden="1" customHeight="1" x14ac:dyDescent="0.15">
      <c r="A308" s="988"/>
      <c r="B308" s="253"/>
      <c r="C308" s="252"/>
      <c r="D308" s="253"/>
      <c r="E308" s="190" t="s">
        <v>723</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88"/>
      <c r="B310" s="253"/>
      <c r="C310" s="252"/>
      <c r="D310" s="253"/>
      <c r="E310" s="308" t="s">
        <v>265</v>
      </c>
      <c r="F310" s="309"/>
      <c r="G310" s="310" t="s">
        <v>723</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hidden="1" customHeight="1" x14ac:dyDescent="0.15">
      <c r="A311" s="988"/>
      <c r="B311" s="253"/>
      <c r="C311" s="252"/>
      <c r="D311" s="253"/>
      <c r="E311" s="239" t="s">
        <v>264</v>
      </c>
      <c r="F311" s="240"/>
      <c r="G311" s="237" t="s">
        <v>723</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723</v>
      </c>
      <c r="AR313" s="271"/>
      <c r="AS313" s="179" t="s">
        <v>233</v>
      </c>
      <c r="AT313" s="202"/>
      <c r="AU313" s="178" t="s">
        <v>723</v>
      </c>
      <c r="AV313" s="178"/>
      <c r="AW313" s="179" t="s">
        <v>179</v>
      </c>
      <c r="AX313" s="180"/>
      <c r="AY313">
        <f>$AY$312</f>
        <v>1</v>
      </c>
    </row>
    <row r="314" spans="1:51" ht="39.75" hidden="1" customHeight="1" x14ac:dyDescent="0.15">
      <c r="A314" s="988"/>
      <c r="B314" s="253"/>
      <c r="C314" s="252"/>
      <c r="D314" s="253"/>
      <c r="E314" s="252"/>
      <c r="F314" s="314"/>
      <c r="G314" s="232" t="s">
        <v>723</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723</v>
      </c>
      <c r="AC314" s="224"/>
      <c r="AD314" s="224"/>
      <c r="AE314" s="266" t="s">
        <v>723</v>
      </c>
      <c r="AF314" s="167"/>
      <c r="AG314" s="167"/>
      <c r="AH314" s="167"/>
      <c r="AI314" s="266" t="s">
        <v>723</v>
      </c>
      <c r="AJ314" s="167"/>
      <c r="AK314" s="167"/>
      <c r="AL314" s="167"/>
      <c r="AM314" s="266" t="s">
        <v>723</v>
      </c>
      <c r="AN314" s="167"/>
      <c r="AO314" s="167"/>
      <c r="AP314" s="167"/>
      <c r="AQ314" s="266" t="s">
        <v>723</v>
      </c>
      <c r="AR314" s="167"/>
      <c r="AS314" s="167"/>
      <c r="AT314" s="167"/>
      <c r="AU314" s="266" t="s">
        <v>723</v>
      </c>
      <c r="AV314" s="167"/>
      <c r="AW314" s="167"/>
      <c r="AX314" s="208"/>
      <c r="AY314">
        <f t="shared" ref="AY314:AY315" si="43">$AY$312</f>
        <v>1</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723</v>
      </c>
      <c r="AC315" s="175"/>
      <c r="AD315" s="175"/>
      <c r="AE315" s="266" t="s">
        <v>723</v>
      </c>
      <c r="AF315" s="167"/>
      <c r="AG315" s="167"/>
      <c r="AH315" s="167"/>
      <c r="AI315" s="266" t="s">
        <v>723</v>
      </c>
      <c r="AJ315" s="167"/>
      <c r="AK315" s="167"/>
      <c r="AL315" s="167"/>
      <c r="AM315" s="266" t="s">
        <v>723</v>
      </c>
      <c r="AN315" s="167"/>
      <c r="AO315" s="167"/>
      <c r="AP315" s="167"/>
      <c r="AQ315" s="266" t="s">
        <v>723</v>
      </c>
      <c r="AR315" s="167"/>
      <c r="AS315" s="167"/>
      <c r="AT315" s="167"/>
      <c r="AU315" s="266" t="s">
        <v>723</v>
      </c>
      <c r="AV315" s="167"/>
      <c r="AW315" s="167"/>
      <c r="AX315" s="208"/>
      <c r="AY315">
        <f t="shared" si="43"/>
        <v>1</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1</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hidden="1" customHeight="1" x14ac:dyDescent="0.15">
      <c r="A334" s="988"/>
      <c r="B334" s="253"/>
      <c r="C334" s="252"/>
      <c r="D334" s="253"/>
      <c r="E334" s="252"/>
      <c r="F334" s="314"/>
      <c r="G334" s="232" t="s">
        <v>723</v>
      </c>
      <c r="H334" s="191"/>
      <c r="I334" s="191"/>
      <c r="J334" s="191"/>
      <c r="K334" s="191"/>
      <c r="L334" s="191"/>
      <c r="M334" s="191"/>
      <c r="N334" s="191"/>
      <c r="O334" s="191"/>
      <c r="P334" s="233"/>
      <c r="Q334" s="975" t="s">
        <v>723</v>
      </c>
      <c r="R334" s="976"/>
      <c r="S334" s="976"/>
      <c r="T334" s="976"/>
      <c r="U334" s="976"/>
      <c r="V334" s="976"/>
      <c r="W334" s="976"/>
      <c r="X334" s="976"/>
      <c r="Y334" s="976"/>
      <c r="Z334" s="976"/>
      <c r="AA334" s="977"/>
      <c r="AB334" s="256" t="s">
        <v>723</v>
      </c>
      <c r="AC334" s="257"/>
      <c r="AD334" s="257"/>
      <c r="AE334" s="262" t="s">
        <v>723</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t="s">
        <v>723</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hidden="1" customHeight="1" x14ac:dyDescent="0.15">
      <c r="A368" s="988"/>
      <c r="B368" s="253"/>
      <c r="C368" s="252"/>
      <c r="D368" s="253"/>
      <c r="E368" s="190" t="s">
        <v>723</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88"/>
      <c r="B370" s="253"/>
      <c r="C370" s="252"/>
      <c r="D370" s="253"/>
      <c r="E370" s="308" t="s">
        <v>265</v>
      </c>
      <c r="F370" s="309"/>
      <c r="G370" s="310" t="s">
        <v>723</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hidden="1" customHeight="1" x14ac:dyDescent="0.15">
      <c r="A371" s="988"/>
      <c r="B371" s="253"/>
      <c r="C371" s="252"/>
      <c r="D371" s="253"/>
      <c r="E371" s="239" t="s">
        <v>264</v>
      </c>
      <c r="F371" s="240"/>
      <c r="G371" s="237" t="s">
        <v>723</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723</v>
      </c>
      <c r="AR373" s="271"/>
      <c r="AS373" s="179" t="s">
        <v>233</v>
      </c>
      <c r="AT373" s="202"/>
      <c r="AU373" s="178" t="s">
        <v>723</v>
      </c>
      <c r="AV373" s="178"/>
      <c r="AW373" s="179" t="s">
        <v>179</v>
      </c>
      <c r="AX373" s="180"/>
      <c r="AY373">
        <f>$AY$372</f>
        <v>1</v>
      </c>
    </row>
    <row r="374" spans="1:51" ht="39.75" hidden="1" customHeight="1" x14ac:dyDescent="0.15">
      <c r="A374" s="988"/>
      <c r="B374" s="253"/>
      <c r="C374" s="252"/>
      <c r="D374" s="253"/>
      <c r="E374" s="252"/>
      <c r="F374" s="314"/>
      <c r="G374" s="232" t="s">
        <v>723</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723</v>
      </c>
      <c r="AC374" s="224"/>
      <c r="AD374" s="224"/>
      <c r="AE374" s="266" t="s">
        <v>723</v>
      </c>
      <c r="AF374" s="167"/>
      <c r="AG374" s="167"/>
      <c r="AH374" s="167"/>
      <c r="AI374" s="266" t="s">
        <v>723</v>
      </c>
      <c r="AJ374" s="167"/>
      <c r="AK374" s="167"/>
      <c r="AL374" s="167"/>
      <c r="AM374" s="266" t="s">
        <v>723</v>
      </c>
      <c r="AN374" s="167"/>
      <c r="AO374" s="167"/>
      <c r="AP374" s="167"/>
      <c r="AQ374" s="266" t="s">
        <v>723</v>
      </c>
      <c r="AR374" s="167"/>
      <c r="AS374" s="167"/>
      <c r="AT374" s="167"/>
      <c r="AU374" s="266" t="s">
        <v>723</v>
      </c>
      <c r="AV374" s="167"/>
      <c r="AW374" s="167"/>
      <c r="AX374" s="208"/>
      <c r="AY374">
        <f t="shared" ref="AY374:AY375" si="53">$AY$372</f>
        <v>1</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723</v>
      </c>
      <c r="AC375" s="175"/>
      <c r="AD375" s="175"/>
      <c r="AE375" s="266" t="s">
        <v>723</v>
      </c>
      <c r="AF375" s="167"/>
      <c r="AG375" s="167"/>
      <c r="AH375" s="167"/>
      <c r="AI375" s="266" t="s">
        <v>723</v>
      </c>
      <c r="AJ375" s="167"/>
      <c r="AK375" s="167"/>
      <c r="AL375" s="167"/>
      <c r="AM375" s="266" t="s">
        <v>723</v>
      </c>
      <c r="AN375" s="167"/>
      <c r="AO375" s="167"/>
      <c r="AP375" s="167"/>
      <c r="AQ375" s="266" t="s">
        <v>723</v>
      </c>
      <c r="AR375" s="167"/>
      <c r="AS375" s="167"/>
      <c r="AT375" s="167"/>
      <c r="AU375" s="266" t="s">
        <v>723</v>
      </c>
      <c r="AV375" s="167"/>
      <c r="AW375" s="167"/>
      <c r="AX375" s="208"/>
      <c r="AY375">
        <f t="shared" si="53"/>
        <v>1</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1</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hidden="1" customHeight="1" x14ac:dyDescent="0.15">
      <c r="A394" s="988"/>
      <c r="B394" s="253"/>
      <c r="C394" s="252"/>
      <c r="D394" s="253"/>
      <c r="E394" s="252"/>
      <c r="F394" s="314"/>
      <c r="G394" s="232" t="s">
        <v>723</v>
      </c>
      <c r="H394" s="191"/>
      <c r="I394" s="191"/>
      <c r="J394" s="191"/>
      <c r="K394" s="191"/>
      <c r="L394" s="191"/>
      <c r="M394" s="191"/>
      <c r="N394" s="191"/>
      <c r="O394" s="191"/>
      <c r="P394" s="233"/>
      <c r="Q394" s="975" t="s">
        <v>723</v>
      </c>
      <c r="R394" s="976"/>
      <c r="S394" s="976"/>
      <c r="T394" s="976"/>
      <c r="U394" s="976"/>
      <c r="V394" s="976"/>
      <c r="W394" s="976"/>
      <c r="X394" s="976"/>
      <c r="Y394" s="976"/>
      <c r="Z394" s="976"/>
      <c r="AA394" s="977"/>
      <c r="AB394" s="256" t="s">
        <v>723</v>
      </c>
      <c r="AC394" s="257"/>
      <c r="AD394" s="257"/>
      <c r="AE394" s="262" t="s">
        <v>723</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t="s">
        <v>723</v>
      </c>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hidden="1" customHeight="1" x14ac:dyDescent="0.15">
      <c r="A428" s="988"/>
      <c r="B428" s="253"/>
      <c r="C428" s="252"/>
      <c r="D428" s="253"/>
      <c r="E428" s="190" t="s">
        <v>723</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673</v>
      </c>
      <c r="D430" s="251"/>
      <c r="E430" s="239" t="s">
        <v>399</v>
      </c>
      <c r="F430" s="444"/>
      <c r="G430" s="241" t="s">
        <v>252</v>
      </c>
      <c r="H430" s="188"/>
      <c r="I430" s="188"/>
      <c r="J430" s="242" t="s">
        <v>722</v>
      </c>
      <c r="K430" s="243"/>
      <c r="L430" s="243"/>
      <c r="M430" s="243"/>
      <c r="N430" s="243"/>
      <c r="O430" s="243"/>
      <c r="P430" s="243"/>
      <c r="Q430" s="243"/>
      <c r="R430" s="243"/>
      <c r="S430" s="243"/>
      <c r="T430" s="244"/>
      <c r="U430" s="245" t="s">
        <v>794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88"/>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08"/>
      <c r="AY434">
        <f t="shared" si="63"/>
        <v>1</v>
      </c>
    </row>
    <row r="435" spans="1:51" ht="30"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08"/>
      <c r="AY435">
        <f t="shared" si="63"/>
        <v>1</v>
      </c>
    </row>
    <row r="436" spans="1:51" ht="30"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30"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30"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30"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30"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30"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30"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30"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30"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30"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30"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30"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30"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30"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30"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30"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30"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30"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30"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30"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30"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30"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30" hidden="1" customHeight="1" x14ac:dyDescent="0.15">
      <c r="A458" s="988"/>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723</v>
      </c>
      <c r="AN458" s="167"/>
      <c r="AO458" s="167"/>
      <c r="AP458" s="168"/>
      <c r="AQ458" s="166" t="s">
        <v>723</v>
      </c>
      <c r="AR458" s="167"/>
      <c r="AS458" s="167"/>
      <c r="AT458" s="168"/>
      <c r="AU458" s="167" t="s">
        <v>723</v>
      </c>
      <c r="AV458" s="167"/>
      <c r="AW458" s="167"/>
      <c r="AX458" s="208"/>
      <c r="AY458">
        <f t="shared" ref="AY458:AY460" si="68">$AY$456</f>
        <v>1</v>
      </c>
    </row>
    <row r="459" spans="1:51" ht="30"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723</v>
      </c>
      <c r="AN459" s="167"/>
      <c r="AO459" s="167"/>
      <c r="AP459" s="168"/>
      <c r="AQ459" s="166" t="s">
        <v>723</v>
      </c>
      <c r="AR459" s="167"/>
      <c r="AS459" s="167"/>
      <c r="AT459" s="168"/>
      <c r="AU459" s="167" t="s">
        <v>723</v>
      </c>
      <c r="AV459" s="167"/>
      <c r="AW459" s="167"/>
      <c r="AX459" s="208"/>
      <c r="AY459">
        <f t="shared" si="68"/>
        <v>1</v>
      </c>
    </row>
    <row r="460" spans="1:51" ht="30"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723</v>
      </c>
      <c r="AN460" s="167"/>
      <c r="AO460" s="167"/>
      <c r="AP460" s="168"/>
      <c r="AQ460" s="166" t="s">
        <v>723</v>
      </c>
      <c r="AR460" s="167"/>
      <c r="AS460" s="167"/>
      <c r="AT460" s="168"/>
      <c r="AU460" s="167" t="s">
        <v>723</v>
      </c>
      <c r="AV460" s="167"/>
      <c r="AW460" s="167"/>
      <c r="AX460" s="208"/>
      <c r="AY460">
        <f t="shared" si="68"/>
        <v>1</v>
      </c>
    </row>
    <row r="461" spans="1:51" ht="30"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30"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30"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30"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30"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30"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30"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30"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30"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30"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30"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30"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30"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30"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30"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30"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30"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30"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30"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30"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30"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30" hidden="1" customHeight="1" x14ac:dyDescent="0.15">
      <c r="A482" s="988"/>
      <c r="B482" s="253"/>
      <c r="C482" s="252"/>
      <c r="D482" s="253"/>
      <c r="E482" s="190" t="s">
        <v>723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30"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0"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30"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30"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30"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30"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30"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30"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30"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30"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30"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30"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30"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30"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30"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30"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30"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30"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30"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30"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30"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30"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30"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30"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30"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30"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30"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30"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30"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30"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30"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30"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30"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30"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30"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30"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30"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30"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30"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30"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30"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30"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30"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30"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30"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30"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30"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30"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30"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30"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30"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30"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30"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30"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30"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0"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30"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30"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30"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30"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30"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30"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30"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30"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30"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30"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30"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30"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30"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30"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30"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30"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30"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30"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30"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30"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30"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30"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30"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30"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30"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30"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30"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30"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30"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30"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30"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30"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30"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30"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30"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30"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30"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30"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30"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30"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30"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30"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30"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30"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30"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30"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30"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30"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30"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30"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30"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30"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30"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0"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30"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30"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30"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30"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30"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30"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30"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30"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30"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30"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30"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30"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30"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30"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30"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30"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30"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30"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30"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30"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30"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30"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30"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30"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30"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30"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30"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30"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30"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30"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30"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30"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30"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30"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30"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30"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30"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30"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30"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30"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30"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30"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30"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30"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30"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30"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30"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30"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30"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30"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30"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30"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30"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0"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30"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30"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30"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30"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30"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30"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30"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30"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30"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30"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30"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30"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30"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30"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30"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30"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30"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30"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30"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30"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30"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30"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30"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30"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30"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30"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30"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30"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30"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30"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30"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30"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30"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30"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30"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30"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30"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30"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30"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30"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30"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30"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30"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30"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30"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30"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794</v>
      </c>
      <c r="AF693" s="178"/>
      <c r="AG693" s="179" t="s">
        <v>233</v>
      </c>
      <c r="AH693" s="202"/>
      <c r="AI693" s="216"/>
      <c r="AJ693" s="216"/>
      <c r="AK693" s="216"/>
      <c r="AL693" s="217"/>
      <c r="AM693" s="216"/>
      <c r="AN693" s="216"/>
      <c r="AO693" s="216"/>
      <c r="AP693" s="217"/>
      <c r="AQ693" s="231" t="s">
        <v>794</v>
      </c>
      <c r="AR693" s="178"/>
      <c r="AS693" s="179" t="s">
        <v>233</v>
      </c>
      <c r="AT693" s="202"/>
      <c r="AU693" s="178" t="s">
        <v>794</v>
      </c>
      <c r="AV693" s="178"/>
      <c r="AW693" s="179" t="s">
        <v>179</v>
      </c>
      <c r="AX693" s="180"/>
      <c r="AY693">
        <f>$AY$692</f>
        <v>1</v>
      </c>
    </row>
    <row r="694" spans="1:51" ht="23.25" customHeight="1" x14ac:dyDescent="0.15">
      <c r="A694" s="988"/>
      <c r="B694" s="253"/>
      <c r="C694" s="252"/>
      <c r="D694" s="253"/>
      <c r="E694" s="196"/>
      <c r="F694" s="197"/>
      <c r="G694" s="232" t="s">
        <v>794</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794</v>
      </c>
      <c r="AC694" s="175"/>
      <c r="AD694" s="175"/>
      <c r="AE694" s="166" t="s">
        <v>794</v>
      </c>
      <c r="AF694" s="167"/>
      <c r="AG694" s="167"/>
      <c r="AH694" s="167"/>
      <c r="AI694" s="166" t="s">
        <v>794</v>
      </c>
      <c r="AJ694" s="167"/>
      <c r="AK694" s="167"/>
      <c r="AL694" s="167"/>
      <c r="AM694" s="166" t="s">
        <v>794</v>
      </c>
      <c r="AN694" s="167"/>
      <c r="AO694" s="167"/>
      <c r="AP694" s="168"/>
      <c r="AQ694" s="166" t="s">
        <v>794</v>
      </c>
      <c r="AR694" s="167"/>
      <c r="AS694" s="167"/>
      <c r="AT694" s="168"/>
      <c r="AU694" s="167" t="s">
        <v>794</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794</v>
      </c>
      <c r="AC695" s="224"/>
      <c r="AD695" s="224"/>
      <c r="AE695" s="166" t="s">
        <v>794</v>
      </c>
      <c r="AF695" s="167"/>
      <c r="AG695" s="167"/>
      <c r="AH695" s="168"/>
      <c r="AI695" s="166" t="s">
        <v>794</v>
      </c>
      <c r="AJ695" s="167"/>
      <c r="AK695" s="167"/>
      <c r="AL695" s="167"/>
      <c r="AM695" s="166" t="s">
        <v>794</v>
      </c>
      <c r="AN695" s="167"/>
      <c r="AO695" s="167"/>
      <c r="AP695" s="168"/>
      <c r="AQ695" s="166" t="s">
        <v>794</v>
      </c>
      <c r="AR695" s="167"/>
      <c r="AS695" s="167"/>
      <c r="AT695" s="168"/>
      <c r="AU695" s="167" t="s">
        <v>794</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794</v>
      </c>
      <c r="AF696" s="167"/>
      <c r="AG696" s="167"/>
      <c r="AH696" s="168"/>
      <c r="AI696" s="166" t="s">
        <v>794</v>
      </c>
      <c r="AJ696" s="167"/>
      <c r="AK696" s="167"/>
      <c r="AL696" s="167"/>
      <c r="AM696" s="166" t="s">
        <v>794</v>
      </c>
      <c r="AN696" s="167"/>
      <c r="AO696" s="167"/>
      <c r="AP696" s="168"/>
      <c r="AQ696" s="166" t="s">
        <v>794</v>
      </c>
      <c r="AR696" s="167"/>
      <c r="AS696" s="167"/>
      <c r="AT696" s="168"/>
      <c r="AU696" s="167" t="s">
        <v>794</v>
      </c>
      <c r="AV696" s="167"/>
      <c r="AW696" s="167"/>
      <c r="AX696" s="208"/>
      <c r="AY696">
        <f t="shared" si="112"/>
        <v>1</v>
      </c>
    </row>
    <row r="697" spans="1:51" ht="23.25"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784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8.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60.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6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720</v>
      </c>
      <c r="AE705" s="732"/>
      <c r="AF705" s="732"/>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720</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54.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750</v>
      </c>
      <c r="AE710" s="185"/>
      <c r="AF710" s="185"/>
      <c r="AG710" s="663" t="s">
        <v>723</v>
      </c>
      <c r="AH710" s="664"/>
      <c r="AI710" s="664"/>
      <c r="AJ710" s="664"/>
      <c r="AK710" s="664"/>
      <c r="AL710" s="664"/>
      <c r="AM710" s="664"/>
      <c r="AN710" s="664"/>
      <c r="AO710" s="664"/>
      <c r="AP710" s="664"/>
      <c r="AQ710" s="664"/>
      <c r="AR710" s="664"/>
      <c r="AS710" s="664"/>
      <c r="AT710" s="664"/>
      <c r="AU710" s="664"/>
      <c r="AV710" s="664"/>
      <c r="AW710" s="664"/>
      <c r="AX710" s="665"/>
    </row>
    <row r="711" spans="1:50" ht="39"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750</v>
      </c>
      <c r="AE712" s="582"/>
      <c r="AF712" s="582"/>
      <c r="AG712" s="590" t="s">
        <v>723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3" t="s">
        <v>723</v>
      </c>
      <c r="AH713" s="664"/>
      <c r="AI713" s="664"/>
      <c r="AJ713" s="664"/>
      <c r="AK713" s="664"/>
      <c r="AL713" s="664"/>
      <c r="AM713" s="664"/>
      <c r="AN713" s="664"/>
      <c r="AO713" s="664"/>
      <c r="AP713" s="664"/>
      <c r="AQ713" s="664"/>
      <c r="AR713" s="664"/>
      <c r="AS713" s="664"/>
      <c r="AT713" s="664"/>
      <c r="AU713" s="664"/>
      <c r="AV713" s="664"/>
      <c r="AW713" s="664"/>
      <c r="AX713" s="665"/>
    </row>
    <row r="714" spans="1:50" ht="43.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720</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3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720</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750</v>
      </c>
      <c r="AE716" s="755"/>
      <c r="AF716" s="755"/>
      <c r="AG716" s="663" t="s">
        <v>723</v>
      </c>
      <c r="AH716" s="664"/>
      <c r="AI716" s="664"/>
      <c r="AJ716" s="664"/>
      <c r="AK716" s="664"/>
      <c r="AL716" s="664"/>
      <c r="AM716" s="664"/>
      <c r="AN716" s="664"/>
      <c r="AO716" s="664"/>
      <c r="AP716" s="664"/>
      <c r="AQ716" s="664"/>
      <c r="AR716" s="664"/>
      <c r="AS716" s="664"/>
      <c r="AT716" s="664"/>
      <c r="AU716" s="664"/>
      <c r="AV716" s="664"/>
      <c r="AW716" s="664"/>
      <c r="AX716" s="665"/>
    </row>
    <row r="717" spans="1:50" ht="39.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720</v>
      </c>
      <c r="AE717" s="185"/>
      <c r="AF717" s="185"/>
      <c r="AG717" s="663" t="s">
        <v>754</v>
      </c>
      <c r="AH717" s="664"/>
      <c r="AI717" s="664"/>
      <c r="AJ717" s="664"/>
      <c r="AK717" s="664"/>
      <c r="AL717" s="664"/>
      <c r="AM717" s="664"/>
      <c r="AN717" s="664"/>
      <c r="AO717" s="664"/>
      <c r="AP717" s="664"/>
      <c r="AQ717" s="664"/>
      <c r="AR717" s="664"/>
      <c r="AS717" s="664"/>
      <c r="AT717" s="664"/>
      <c r="AU717" s="664"/>
      <c r="AV717" s="664"/>
      <c r="AW717" s="664"/>
      <c r="AX717" s="665"/>
    </row>
    <row r="718" spans="1:50" ht="50.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720</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750</v>
      </c>
      <c r="AE719" s="667"/>
      <c r="AF719" s="667"/>
      <c r="AG719" s="190" t="s">
        <v>778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68" customHeight="1" x14ac:dyDescent="0.15">
      <c r="A726" s="617" t="s">
        <v>48</v>
      </c>
      <c r="B726" s="618"/>
      <c r="C726" s="439" t="s">
        <v>53</v>
      </c>
      <c r="D726" s="577"/>
      <c r="E726" s="577"/>
      <c r="F726" s="578"/>
      <c r="G726" s="793" t="s">
        <v>756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792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793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7.5" customHeight="1" thickBot="1" x14ac:dyDescent="0.2">
      <c r="A733" s="614" t="s">
        <v>797</v>
      </c>
      <c r="B733" s="615"/>
      <c r="C733" s="615"/>
      <c r="D733" s="615"/>
      <c r="E733" s="616"/>
      <c r="F733" s="762" t="s">
        <v>796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794</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674</v>
      </c>
      <c r="B737" s="158"/>
      <c r="C737" s="158"/>
      <c r="D737" s="159"/>
      <c r="E737" s="105" t="s">
        <v>758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760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761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762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763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713</v>
      </c>
      <c r="F746" s="113"/>
      <c r="G746" s="113"/>
      <c r="H746" s="100" t="str">
        <f>IF(E746="","","-")</f>
        <v>-</v>
      </c>
      <c r="I746" s="113"/>
      <c r="J746" s="113"/>
      <c r="K746" s="100" t="str">
        <f>IF(I746="","","-")</f>
        <v/>
      </c>
      <c r="L746" s="104">
        <v>192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713</v>
      </c>
      <c r="F747" s="113"/>
      <c r="G747" s="113"/>
      <c r="H747" s="100" t="str">
        <f>IF(E747="","","-")</f>
        <v>-</v>
      </c>
      <c r="I747" s="113"/>
      <c r="J747" s="113"/>
      <c r="K747" s="100" t="str">
        <f>IF(I747="","","-")</f>
        <v/>
      </c>
      <c r="L747" s="104">
        <v>75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8"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1.2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780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767</v>
      </c>
      <c r="H789" s="446"/>
      <c r="I789" s="446"/>
      <c r="J789" s="446"/>
      <c r="K789" s="447"/>
      <c r="L789" s="448" t="s">
        <v>768</v>
      </c>
      <c r="M789" s="449"/>
      <c r="N789" s="449"/>
      <c r="O789" s="449"/>
      <c r="P789" s="449"/>
      <c r="Q789" s="449"/>
      <c r="R789" s="449"/>
      <c r="S789" s="449"/>
      <c r="T789" s="449"/>
      <c r="U789" s="449"/>
      <c r="V789" s="449"/>
      <c r="W789" s="449"/>
      <c r="X789" s="450"/>
      <c r="Y789" s="451">
        <v>120</v>
      </c>
      <c r="Z789" s="452"/>
      <c r="AA789" s="452"/>
      <c r="AB789" s="553"/>
      <c r="AC789" s="445" t="s">
        <v>767</v>
      </c>
      <c r="AD789" s="446"/>
      <c r="AE789" s="446"/>
      <c r="AF789" s="446"/>
      <c r="AG789" s="447"/>
      <c r="AH789" s="448" t="s">
        <v>769</v>
      </c>
      <c r="AI789" s="449"/>
      <c r="AJ789" s="449"/>
      <c r="AK789" s="449"/>
      <c r="AL789" s="449"/>
      <c r="AM789" s="449"/>
      <c r="AN789" s="449"/>
      <c r="AO789" s="449"/>
      <c r="AP789" s="449"/>
      <c r="AQ789" s="449"/>
      <c r="AR789" s="449"/>
      <c r="AS789" s="449"/>
      <c r="AT789" s="450"/>
      <c r="AU789" s="451">
        <v>1435</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120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1435</v>
      </c>
      <c r="AV799" s="412"/>
      <c r="AW799" s="412"/>
      <c r="AX799" s="414"/>
    </row>
    <row r="800" spans="1:51" ht="18.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12.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770</v>
      </c>
      <c r="D845" s="415"/>
      <c r="E845" s="415"/>
      <c r="F845" s="415"/>
      <c r="G845" s="415"/>
      <c r="H845" s="415"/>
      <c r="I845" s="415"/>
      <c r="J845" s="416">
        <v>7010401022916</v>
      </c>
      <c r="K845" s="417"/>
      <c r="L845" s="417"/>
      <c r="M845" s="417"/>
      <c r="N845" s="417"/>
      <c r="O845" s="417"/>
      <c r="P845" s="421" t="s">
        <v>771</v>
      </c>
      <c r="Q845" s="317"/>
      <c r="R845" s="317"/>
      <c r="S845" s="317"/>
      <c r="T845" s="317"/>
      <c r="U845" s="317"/>
      <c r="V845" s="317"/>
      <c r="W845" s="317"/>
      <c r="X845" s="317"/>
      <c r="Y845" s="318">
        <v>108</v>
      </c>
      <c r="Z845" s="319"/>
      <c r="AA845" s="319"/>
      <c r="AB845" s="320"/>
      <c r="AC845" s="322" t="s">
        <v>380</v>
      </c>
      <c r="AD845" s="323"/>
      <c r="AE845" s="323"/>
      <c r="AF845" s="323"/>
      <c r="AG845" s="323"/>
      <c r="AH845" s="418" t="s">
        <v>790</v>
      </c>
      <c r="AI845" s="419"/>
      <c r="AJ845" s="419"/>
      <c r="AK845" s="419"/>
      <c r="AL845" s="326">
        <v>100</v>
      </c>
      <c r="AM845" s="327"/>
      <c r="AN845" s="327"/>
      <c r="AO845" s="328"/>
      <c r="AP845" s="321" t="s">
        <v>406</v>
      </c>
      <c r="AQ845" s="321"/>
      <c r="AR845" s="321"/>
      <c r="AS845" s="321"/>
      <c r="AT845" s="321"/>
      <c r="AU845" s="321"/>
      <c r="AV845" s="321"/>
      <c r="AW845" s="321"/>
      <c r="AX845" s="321"/>
    </row>
    <row r="846" spans="1:51" ht="30" customHeight="1" x14ac:dyDescent="0.15">
      <c r="A846" s="401">
        <v>2</v>
      </c>
      <c r="B846" s="401">
        <v>1</v>
      </c>
      <c r="C846" s="420" t="s">
        <v>770</v>
      </c>
      <c r="D846" s="415"/>
      <c r="E846" s="415"/>
      <c r="F846" s="415"/>
      <c r="G846" s="415"/>
      <c r="H846" s="415"/>
      <c r="I846" s="415"/>
      <c r="J846" s="416">
        <v>7010401022916</v>
      </c>
      <c r="K846" s="417"/>
      <c r="L846" s="417"/>
      <c r="M846" s="417"/>
      <c r="N846" s="417"/>
      <c r="O846" s="417"/>
      <c r="P846" s="421" t="s">
        <v>783</v>
      </c>
      <c r="Q846" s="317"/>
      <c r="R846" s="317"/>
      <c r="S846" s="317"/>
      <c r="T846" s="317"/>
      <c r="U846" s="317"/>
      <c r="V846" s="317"/>
      <c r="W846" s="317"/>
      <c r="X846" s="317"/>
      <c r="Y846" s="318">
        <v>12</v>
      </c>
      <c r="Z846" s="319"/>
      <c r="AA846" s="319"/>
      <c r="AB846" s="320"/>
      <c r="AC846" s="322" t="s">
        <v>373</v>
      </c>
      <c r="AD846" s="323"/>
      <c r="AE846" s="323"/>
      <c r="AF846" s="323"/>
      <c r="AG846" s="323"/>
      <c r="AH846" s="418">
        <v>1</v>
      </c>
      <c r="AI846" s="419"/>
      <c r="AJ846" s="419"/>
      <c r="AK846" s="419"/>
      <c r="AL846" s="326">
        <v>95</v>
      </c>
      <c r="AM846" s="327"/>
      <c r="AN846" s="327"/>
      <c r="AO846" s="328"/>
      <c r="AP846" s="321" t="s">
        <v>782</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770</v>
      </c>
      <c r="D878" s="415"/>
      <c r="E878" s="415"/>
      <c r="F878" s="415"/>
      <c r="G878" s="415"/>
      <c r="H878" s="415"/>
      <c r="I878" s="415"/>
      <c r="J878" s="416">
        <v>7010401022916</v>
      </c>
      <c r="K878" s="417"/>
      <c r="L878" s="417"/>
      <c r="M878" s="417"/>
      <c r="N878" s="417"/>
      <c r="O878" s="417"/>
      <c r="P878" s="421" t="s">
        <v>771</v>
      </c>
      <c r="Q878" s="317"/>
      <c r="R878" s="317"/>
      <c r="S878" s="317"/>
      <c r="T878" s="317"/>
      <c r="U878" s="317"/>
      <c r="V878" s="317"/>
      <c r="W878" s="317"/>
      <c r="X878" s="317"/>
      <c r="Y878" s="318">
        <v>1435</v>
      </c>
      <c r="Z878" s="319"/>
      <c r="AA878" s="319"/>
      <c r="AB878" s="320"/>
      <c r="AC878" s="322" t="s">
        <v>772</v>
      </c>
      <c r="AD878" s="323"/>
      <c r="AE878" s="323"/>
      <c r="AF878" s="323"/>
      <c r="AG878" s="323"/>
      <c r="AH878" s="418" t="s">
        <v>723</v>
      </c>
      <c r="AI878" s="419"/>
      <c r="AJ878" s="419"/>
      <c r="AK878" s="419"/>
      <c r="AL878" s="326" t="s">
        <v>723</v>
      </c>
      <c r="AM878" s="327"/>
      <c r="AN878" s="327"/>
      <c r="AO878" s="328"/>
      <c r="AP878" s="321" t="s">
        <v>406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46.5"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99.75" customHeight="1" x14ac:dyDescent="0.15">
      <c r="A1110" s="401">
        <v>1</v>
      </c>
      <c r="B1110" s="401">
        <v>1</v>
      </c>
      <c r="C1110" s="887" t="s">
        <v>773</v>
      </c>
      <c r="D1110" s="887"/>
      <c r="E1110" s="262" t="s">
        <v>770</v>
      </c>
      <c r="F1110" s="886"/>
      <c r="G1110" s="886"/>
      <c r="H1110" s="886"/>
      <c r="I1110" s="886"/>
      <c r="J1110" s="416">
        <v>7010401022916</v>
      </c>
      <c r="K1110" s="417"/>
      <c r="L1110" s="417"/>
      <c r="M1110" s="417"/>
      <c r="N1110" s="417"/>
      <c r="O1110" s="417"/>
      <c r="P1110" s="421" t="s">
        <v>771</v>
      </c>
      <c r="Q1110" s="317"/>
      <c r="R1110" s="317"/>
      <c r="S1110" s="317"/>
      <c r="T1110" s="317"/>
      <c r="U1110" s="317"/>
      <c r="V1110" s="317"/>
      <c r="W1110" s="317"/>
      <c r="X1110" s="317"/>
      <c r="Y1110" s="318">
        <v>1555</v>
      </c>
      <c r="Z1110" s="319"/>
      <c r="AA1110" s="319"/>
      <c r="AB1110" s="320"/>
      <c r="AC1110" s="322" t="s">
        <v>380</v>
      </c>
      <c r="AD1110" s="323"/>
      <c r="AE1110" s="323"/>
      <c r="AF1110" s="323"/>
      <c r="AG1110" s="323"/>
      <c r="AH1110" s="324" t="s">
        <v>790</v>
      </c>
      <c r="AI1110" s="325"/>
      <c r="AJ1110" s="325"/>
      <c r="AK1110" s="325"/>
      <c r="AL1110" s="326">
        <v>100</v>
      </c>
      <c r="AM1110" s="327"/>
      <c r="AN1110" s="327"/>
      <c r="AO1110" s="328"/>
      <c r="AP1110" s="321" t="s">
        <v>789</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429" max="49" man="1"/>
    <brk id="718"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373</v>
      </c>
      <c r="AI2" s="51" t="s">
        <v>406</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376</v>
      </c>
      <c r="AI5" s="51" t="s">
        <v>415</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383</v>
      </c>
      <c r="AF6" s="30"/>
      <c r="AG6" s="53" t="s">
        <v>377</v>
      </c>
      <c r="AI6" s="51" t="s">
        <v>416</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378</v>
      </c>
      <c r="AH7" s="85"/>
      <c r="AI7" s="53" t="s">
        <v>400</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379</v>
      </c>
      <c r="AI8" s="51" t="s">
        <v>401</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t="s">
        <v>721</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ＩＴ戦略</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多羅尾 周平</dc:creator>
  <cp:lastModifiedBy>執行調査係長</cp:lastModifiedBy>
  <cp:lastPrinted>2021-08-30T23:02:23Z</cp:lastPrinted>
  <dcterms:created xsi:type="dcterms:W3CDTF">2012-03-13T00:50:25Z</dcterms:created>
  <dcterms:modified xsi:type="dcterms:W3CDTF">2021-09-04T08:18:04Z</dcterms:modified>
</cp:coreProperties>
</file>