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255" i="3"/>
  <c r="AY235" i="3"/>
  <c r="AY50"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<sst xmlns="http://schemas.openxmlformats.org/spreadsheetml/2006/main" count="3186" uniqueCount="793">
  <si>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</si>
  <si>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</si>
  <si>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</si>
  <si>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</si>
  <si>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</si>
  <si>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</si>
  <si>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</si>
  <si>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</si>
  <si>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</si>
  <si>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</si>
  <si>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</si>
  <si>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</si>
  <si>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</si>
  <si>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</si>
  <si>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</si>
  <si>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</si>
  <si>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</si>
  <si>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</si>
  <si>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</si>
  <si>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</si>
  <si>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</si>
  <si>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</si>
  <si>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</si>
  <si>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</si>
  <si>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</si>
  <si>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</si>
  <si>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</si>
  <si>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</si>
  <si>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</si>
  <si>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</si>
  <si>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</si>
  <si>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</si>
  <si>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</si>
  <si>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</si>
  <si>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</si>
  <si>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</si>
  <si>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</si>
  <si>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</si>
  <si>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</si>
  <si>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</si>
  <si>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</si>
  <si>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</si>
  <si>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</si>
  <si>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</si>
  <si>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</si>
  <si>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</si>
  <si>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</si>
  <si>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</si>
  <si>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</si>
  <si>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</si>
  <si>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</si>
  <si>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</si>
  <si>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</si>
  <si>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</si>
  <si>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</si>
  <si>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</si>
  <si>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</si>
  <si>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</si>
  <si>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</si>
  <si>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</si>
  <si>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</si>
  <si>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</si>
  <si>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</si>
  <si>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</si>
  <si>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</si>
  <si>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</si>
  <si>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</si>
  <si>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</si>
  <si>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</si>
  <si>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</si>
  <si>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</si>
  <si>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</si>
  <si>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</si>
  <si>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</si>
  <si>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</si>
  <si>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</si>
  <si>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</si>
  <si>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</si>
  <si>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</si>
  <si>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</si>
  <si>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</si>
  <si>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</si>
  <si>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</si>
  <si>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</si>
  <si>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</si>
  <si>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</si>
  <si>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</si>
  <si>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</si>
  <si>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</si>
  <si>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</si>
  <si>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</si>
  <si>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</si>
  <si>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</si>
  <si>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</si>
  <si>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</si>
  <si>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</si>
  <si>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</si>
  <si>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</si>
  <si>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</si>
  <si>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</si>
  <si>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</si>
  <si>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</si>
  <si>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</si>
  <si>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</si>
  <si>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</si>
  <si>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</si>
  <si>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</si>
  <si>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</si>
  <si>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</si>
  <si>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</si>
  <si>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</si>
  <si>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</si>
  <si>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</si>
  <si>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</si>
  <si>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</si>
  <si>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</si>
  <si>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</si>
  <si>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</si>
  <si>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</si>
  <si>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</si>
  <si>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</si>
  <si>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</si>
  <si>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</si>
  <si>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</si>
  <si>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</si>
  <si>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</si>
  <si>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</si>
  <si>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</si>
  <si>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</si>
  <si>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</si>
  <si>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</si>
  <si>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</si>
  <si>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</si>
  <si>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</si>
  <si>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</si>
  <si>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</si>
  <si>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</si>
  <si>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</si>
  <si>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</si>
  <si>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</si>
  <si>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</si>
  <si>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</si>
  <si>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</si>
  <si>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</si>
  <si>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</si>
  <si>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</si>
  <si>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</si>
  <si>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</si>
  <si>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</si>
  <si>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</si>
  <si>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</si>
  <si>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</si>
  <si>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</si>
  <si>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</si>
  <si>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</si>
  <si>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</si>
  <si>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</si>
  <si>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</si>
  <si>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</si>
  <si>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</si>
  <si>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</si>
  <si>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</si>
  <si>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</si>
  <si>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</si>
  <si>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</si>
  <si>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</si>
  <si>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</si>
  <si>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</si>
  <si>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</si>
  <si>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</si>
  <si>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</si>
  <si>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</si>
  <si>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</si>
  <si>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</si>
  <si>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</si>
  <si>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</si>
  <si>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</si>
  <si>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</si>
  <si>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</si>
  <si>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</si>
  <si>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</si>
  <si>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</si>
  <si>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</si>
  <si>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</si>
  <si>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</si>
  <si>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</si>
  <si>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</si>
  <si>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</si>
  <si>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</si>
  <si>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</si>
  <si>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</si>
  <si>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</si>
  <si>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</si>
  <si>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</si>
  <si>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</si>
  <si>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</si>
  <si>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</si>
  <si>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</si>
  <si>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</si>
  <si>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</si>
  <si>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</si>
  <si>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</si>
  <si>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</si>
  <si>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</si>
  <si>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</si>
  <si>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</si>
  <si>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</si>
  <si>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</si>
  <si>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</si>
  <si>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</si>
  <si>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</si>
  <si>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</si>
  <si>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</si>
  <si>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</si>
  <si>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</si>
  <si>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</si>
  <si>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</si>
  <si>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</si>
  <si>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</si>
  <si>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</si>
  <si>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</si>
  <si>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</si>
  <si>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</si>
  <si>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</si>
  <si>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</si>
  <si>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</si>
  <si>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</si>
  <si>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</si>
  <si>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</si>
  <si>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</si>
  <si>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</si>
  <si>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</si>
  <si>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</si>
  <si>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</si>
  <si>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</si>
  <si>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</si>
  <si>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</si>
  <si>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</si>
  <si>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</si>
  <si>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</si>
  <si>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</si>
  <si>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</si>
  <si>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</si>
  <si>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</si>
  <si>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</si>
  <si>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</si>
  <si>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</si>
  <si>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</si>
  <si>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</si>
  <si>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</si>
  <si>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</si>
  <si>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</si>
  <si>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</si>
  <si>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</si>
  <si>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</si>
  <si>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</si>
  <si>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</si>
  <si>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</si>
  <si>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</si>
  <si>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</si>
  <si>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</si>
  <si>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</si>
  <si>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</si>
  <si>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</si>
  <si>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</si>
  <si>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</si>
  <si>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</si>
  <si>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</si>
  <si>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</si>
  <si>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</si>
  <si>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</si>
  <si>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</si>
  <si>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</si>
  <si>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</si>
  <si>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</si>
  <si>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</si>
  <si>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</si>
  <si>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</si>
  <si>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</si>
  <si>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</si>
  <si>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</si>
  <si>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</si>
  <si>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</si>
  <si>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</si>
  <si>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</si>
  <si>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</si>
  <si>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</si>
  <si>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</si>
  <si>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</si>
  <si>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</si>
  <si>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</si>
  <si>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</si>
  <si>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</si>
  <si>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</si>
  <si>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</si>
  <si>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</si>
  <si>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</si>
  <si>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</si>
  <si>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</si>
  <si>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</si>
  <si>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</si>
  <si>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</si>
  <si>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</si>
  <si>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</si>
  <si>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</si>
  <si>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</si>
  <si>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</si>
  <si>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</si>
  <si>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</si>
  <si>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</si>
  <si>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</si>
  <si>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</si>
  <si>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</si>
  <si>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</si>
  <si>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</si>
  <si>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</si>
  <si>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</si>
  <si>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</si>
  <si>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</si>
  <si>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</si>
  <si>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</si>
  <si>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</si>
  <si>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</si>
  <si>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</si>
  <si>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</si>
  <si>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</si>
  <si>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</si>
  <si>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</si>
  <si>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</si>
  <si>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</si>
  <si>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</si>
  <si>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</si>
  <si>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</si>
  <si>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</si>
  <si>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</si>
  <si>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</si>
  <si>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</si>
  <si>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</si>
  <si>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</si>
  <si>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</si>
  <si>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</si>
  <si>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</si>
  <si>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</si>
  <si>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</si>
  <si>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</si>
  <si>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</si>
  <si>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</si>
  <si>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</si>
  <si>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</si>
  <si>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</si>
  <si>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</si>
  <si>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</si>
  <si>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</si>
  <si>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</si>
  <si>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</si>
  <si>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</si>
  <si>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</si>
  <si>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</si>
  <si>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</si>
  <si>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</si>
  <si>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</si>
  <si>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</si>
  <si>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</si>
  <si>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</si>
  <si>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</si>
  <si>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</si>
  <si>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</si>
  <si>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</si>
  <si>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</si>
  <si>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</si>
  <si>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</si>
  <si>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</si>
  <si>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</si>
  <si>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</si>
  <si>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</si>
  <si>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</si>
  <si>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</si>
  <si>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</si>
  <si>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</si>
  <si>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</si>
  <si>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</si>
  <si>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</si>
  <si>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</si>
  <si>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</si>
  <si>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</si>
  <si>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</si>
  <si>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</si>
  <si>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</si>
  <si>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</si>
  <si>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</si>
  <si>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</si>
  <si>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</si>
  <si>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</si>
  <si>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</si>
  <si>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</si>
  <si>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</si>
  <si>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</si>
  <si>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</si>
  <si>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</si>
  <si>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</si>
  <si>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</si>
  <si>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</si>
  <si>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</si>
  <si>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</si>
  <si>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</si>
  <si>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</si>
  <si>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</si>
  <si>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</si>
  <si>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</si>
  <si>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</si>
  <si>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</si>
  <si>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</si>
  <si>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</si>
  <si>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</si>
  <si>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</si>
  <si>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</si>
  <si>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</si>
  <si>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</si>
  <si>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</si>
  <si>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</si>
  <si>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</si>
  <si>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</si>
  <si>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</si>
  <si>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</si>
  <si>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</si>
  <si>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</si>
  <si>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</si>
  <si>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</si>
  <si>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</si>
  <si>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</si>
  <si>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</si>
  <si>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</si>
  <si>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</si>
  <si>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</si>
  <si>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</si>
  <si>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</si>
  <si>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</si>
  <si>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</si>
  <si>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</si>
  <si>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</si>
  <si>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</si>
  <si>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</si>
  <si>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</si>
  <si>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</si>
  <si>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</si>
  <si>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</si>
  <si>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</si>
  <si>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</si>
  <si>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</si>
  <si>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</si>
  <si>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</si>
  <si>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</si>
  <si>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</si>
  <si>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</si>
  <si>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</si>
  <si>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</si>
  <si>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</si>
  <si>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</si>
  <si>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</si>
  <si>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</si>
  <si>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</si>
  <si>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</si>
  <si>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</si>
  <si>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</si>
  <si>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</si>
  <si>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</si>
  <si>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</si>
  <si>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</si>
  <si>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</si>
  <si>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</si>
  <si>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</si>
  <si>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</si>
  <si>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</si>
  <si>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</si>
  <si>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</si>
  <si>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</si>
  <si>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</si>
  <si>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</si>
  <si>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</si>
  <si>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</si>
  <si>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</si>
  <si>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</si>
  <si>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</si>
  <si>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</si>
  <si>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</si>
  <si>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</si>
  <si>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</si>
  <si>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</si>
  <si>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</si>
  <si>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</si>
  <si>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</si>
  <si>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</si>
  <si>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</si>
  <si>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</si>
  <si>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</si>
  <si>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</si>
  <si>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</si>
  <si>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</si>
  <si>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</si>
  <si>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</si>
  <si>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</si>
  <si>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</si>
  <si>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</si>
  <si>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</si>
  <si>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</si>
  <si>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</si>
  <si>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</si>
  <si>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</si>
  <si>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</si>
  <si>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</si>
  <si>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</si>
  <si>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</si>
  <si>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</si>
  <si>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</si>
  <si>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</si>
  <si>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</si>
  <si>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</si>
  <si>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</si>
  <si>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</si>
  <si>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</si>
  <si>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</si>
  <si>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</si>
  <si>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</si>
  <si>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</si>
  <si>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</si>
  <si>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</si>
  <si>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</si>
  <si>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</si>
  <si>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</si>
  <si>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</si>
  <si>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</si>
  <si>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</si>
  <si>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</si>
  <si>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</si>
  <si>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</si>
  <si>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</si>
  <si>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</si>
  <si>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</si>
  <si>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</si>
  <si>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</si>
  <si>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</si>
  <si>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</si>
  <si>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</si>
  <si>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</si>
  <si>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</si>
  <si>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</si>
  <si>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</si>
  <si>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</si>
  <si>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</si>
  <si>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</si>
  <si>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</si>
  <si>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</si>
  <si>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</si>
  <si>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</si>
  <si>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</si>
  <si>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</si>
  <si>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</si>
  <si>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</si>
  <si>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</si>
  <si>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</si>
  <si>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</si>
  <si>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</si>
  <si>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</si>
  <si>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</si>
  <si>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</si>
  <si>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</si>
  <si>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</si>
  <si>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</si>
  <si>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</si>
  <si>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</si>
  <si>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</si>
  <si>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</si>
  <si>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</si>
  <si>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</si>
  <si>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</si>
  <si>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</si>
  <si>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</si>
  <si>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</si>
  <si>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</si>
  <si>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</si>
  <si>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</si>
  <si>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</si>
  <si>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</si>
  <si>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</si>
  <si>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</si>
  <si>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</si>
  <si>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</si>
  <si>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</si>
  <si>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</si>
  <si>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</si>
  <si>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</si>
  <si>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</si>
  <si>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</si>
  <si>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</si>
  <si>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</si>
  <si>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</si>
  <si>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</si>
  <si>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</si>
  <si>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</si>
  <si>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</si>
  <si>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</si>
  <si>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</si>
  <si>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</si>
  <si>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</si>
  <si>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</si>
  <si>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</si>
  <si>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</si>
  <si>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</si>
  <si>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</si>
  <si>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</si>
  <si>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</si>
  <si>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</si>
  <si>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</si>
  <si>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</si>
  <si>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</si>
  <si>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</si>
  <si>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</si>
  <si>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</si>
  <si>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</si>
  <si>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</si>
  <si>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</si>
  <si>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</si>
  <si>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</si>
  <si>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</si>
  <si>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</si>
  <si>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</si>
  <si>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</si>
  <si>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</si>
  <si>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</si>
  <si>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</si>
  <si>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</si>
  <si>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</si>
  <si>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</si>
  <si>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</si>
  <si>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</si>
  <si>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</si>
  <si>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</si>
  <si>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</si>
  <si>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</si>
  <si>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</si>
  <si>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</si>
  <si>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</si>
  <si>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</si>
  <si>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</si>
  <si>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</si>
  <si>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</si>
  <si>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</si>
  <si>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</si>
  <si>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</si>
  <si>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</si>
  <si>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</si>
  <si>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</si>
  <si>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</si>
  <si>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</si>
  <si>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</si>
  <si>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</si>
  <si>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</si>
  <si>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</si>
  <si>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</si>
  <si>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</si>
  <si>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</si>
  <si>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</si>
  <si>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</si>
  <si>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</si>
  <si>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</si>
  <si>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</si>
  <si>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</si>
  <si>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</si>
  <si>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</si>
  <si>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</si>
  <si>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</si>
  <si>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</si>
  <si>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</si>
  <si>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</si>
  <si>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</si>
  <si>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</si>
  <si>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</si>
  <si>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</si>
  <si>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</si>
  <si>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</si>
  <si>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</si>
  <si>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</si>
  <si>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</si>
  <si>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</si>
  <si>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</si>
  <si>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</si>
  <si>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</si>
  <si>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</si>
  <si>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</si>
  <si>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</si>
  <si>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</si>
  <si>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</si>
  <si>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</si>
  <si>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</si>
  <si>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</si>
  <si>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</si>
  <si>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</si>
  <si>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</si>
  <si>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</si>
  <si>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</si>
  <si>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</si>
  <si>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</si>
  <si>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</si>
  <si>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</si>
  <si>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</si>
  <si>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</si>
  <si>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</si>
  <si>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</si>
  <si>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</si>
  <si>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</si>
  <si>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</si>
  <si>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</si>
  <si>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</si>
  <si>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９２式地雷原処理車（施設器材のオーバーホール）</t>
  </si>
  <si>
    <t>防衛装備庁</t>
  </si>
  <si>
    <t>平成１７年度</t>
  </si>
  <si>
    <t>令和7年度</t>
  </si>
  <si>
    <t>防衛省設置法第四条第一項第十三号</t>
  </si>
  <si>
    <t>平成３１年度以降に係る防衛計画の大綱、中期防衛力整備計画（平成３１年度～平成３５年度）（平成３０年１２月１８日　国家安全保障会議決定・閣議決定）</t>
  </si>
  <si>
    <t>平成５年度以降装備を始めた９２式地雷原処理車が、経年に伴い逐次摩耗期に入り故障が頻発する等信頼性が低下しており、有事の機動支援及び平時の訓練に支障を及ぼすおそれがあるため、オーバーホールを実施して機能を回復し、部隊の戦闘力の維持を図るものである。</t>
  </si>
  <si>
    <t>機能を回復し、信頼性を維持するとともに、器材寿命の延長を図るため、経年に伴い機能の劣化した９２式地雷原処理車のオーバーホールを実施する。</t>
  </si>
  <si>
    <t>-</t>
  </si>
  <si>
    <t>諸器材等維持費</t>
  </si>
  <si>
    <t>地雷原の処理車による起爆処理能力</t>
  </si>
  <si>
    <t>地雷原処理車の可動台数
（月平均あたりの可動台数）</t>
  </si>
  <si>
    <t>台</t>
  </si>
  <si>
    <t>中期防衛力整備計画（平成３１年度～平成３５年度）（平成３０年１２月１８日国家安全保障会議決定及び閣議決定）</t>
  </si>
  <si>
    <t>オーバーホール実施数</t>
  </si>
  <si>
    <t>執行額（X）／修理等契約件数（Y）　　　　　　　　　　　　　</t>
    <phoneticPr fontId="5"/>
  </si>
  <si>
    <t>百万円/件</t>
  </si>
  <si>
    <t>Ｘ/Ｙ</t>
    <phoneticPr fontId="5"/>
  </si>
  <si>
    <t>154/1</t>
  </si>
  <si>
    <t>143/1</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</si>
  <si>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</si>
  <si>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</si>
  <si>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</si>
  <si>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</si>
  <si>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</si>
  <si>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</si>
  <si>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</si>
  <si>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</si>
  <si>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</si>
  <si>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</si>
  <si>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0248</t>
  </si>
  <si>
    <t>0203</t>
  </si>
  <si>
    <t>0191</t>
  </si>
  <si>
    <t>0209</t>
  </si>
  <si>
    <t>0176</t>
  </si>
  <si>
    <t>0118</t>
  </si>
  <si>
    <t>0074</t>
  </si>
  <si>
    <t>0071</t>
  </si>
  <si>
    <t>0068</t>
  </si>
  <si>
    <t>○</t>
  </si>
  <si>
    <t>事業監理官（宇宙・地上装備担当）</t>
    <phoneticPr fontId="5"/>
  </si>
  <si>
    <t>159/1</t>
    <phoneticPr fontId="5"/>
  </si>
  <si>
    <t>A.株式会社ＩＨＩエアロスペース</t>
    <phoneticPr fontId="5"/>
  </si>
  <si>
    <t>施設機械維持費</t>
    <phoneticPr fontId="5"/>
  </si>
  <si>
    <t>９２式地雷原処理車オーバーホール</t>
    <phoneticPr fontId="5"/>
  </si>
  <si>
    <t>株式会社ＩＨＩエアロスペース</t>
    <phoneticPr fontId="5"/>
  </si>
  <si>
    <t>９２式地雷原処理車オーバーホール</t>
    <phoneticPr fontId="5"/>
  </si>
  <si>
    <t>-</t>
    <phoneticPr fontId="5"/>
  </si>
  <si>
    <t>0</t>
    <phoneticPr fontId="5"/>
  </si>
  <si>
    <t>-</t>
    <phoneticPr fontId="5"/>
  </si>
  <si>
    <t>-</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</si>
  <si>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</si>
  <si>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</si>
  <si>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</si>
  <si>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</si>
  <si>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</si>
  <si>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</si>
  <si>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</si>
  <si>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</si>
  <si>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</si>
  <si>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</si>
  <si>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成果実績として、地雷原処理車としての能力が十分に確保されており、成果目標に見合っている。</t>
    <rPh sb="0" eb="2">
      <t>セイカ</t>
    </rPh>
    <rPh sb="2" eb="4">
      <t>ジッセキ</t>
    </rPh>
    <rPh sb="8" eb="11">
      <t>ジライゲン</t>
    </rPh>
    <rPh sb="11" eb="14">
      <t>ショリシャ</t>
    </rPh>
    <rPh sb="18" eb="20">
      <t>ノウリョク</t>
    </rPh>
    <rPh sb="21" eb="23">
      <t>ジュウブン</t>
    </rPh>
    <rPh sb="24" eb="26">
      <t>カクホ</t>
    </rPh>
    <rPh sb="32" eb="34">
      <t>セイカ</t>
    </rPh>
    <rPh sb="34" eb="36">
      <t>モクヒョウ</t>
    </rPh>
    <rPh sb="37" eb="39">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</si>
  <si>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</si>
  <si>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</si>
  <si>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</si>
  <si>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</si>
  <si>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</si>
  <si>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</si>
  <si>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</si>
  <si>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</si>
  <si>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</si>
  <si>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</si>
  <si>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・外部有識者抽出点検の対象外である。</t>
    <phoneticPr fontId="5"/>
  </si>
  <si>
    <t>・契約実績の分析のみならず、詳細な積算内訳を基に徹底した原価管理、価格交渉など、コスト縮減に向け努力されたい。</t>
    <phoneticPr fontId="5"/>
  </si>
  <si>
    <t>-</t>
    <phoneticPr fontId="5"/>
  </si>
  <si>
    <t>事業監理官
吉岡　正嗣</t>
    <phoneticPr fontId="5"/>
  </si>
  <si>
    <t>前年度歳出化分</t>
    <rPh sb="0" eb="3">
      <t>ゼンネンド</t>
    </rPh>
    <rPh sb="3" eb="5">
      <t>サイシュツ</t>
    </rPh>
    <rPh sb="5" eb="6">
      <t>カ</t>
    </rPh>
    <rPh sb="6" eb="7">
      <t>ブン</t>
    </rPh>
    <phoneticPr fontId="5"/>
  </si>
  <si>
    <t>執行等改善</t>
  </si>
  <si>
    <t>引き続き、価格交渉及び原価精査等による価格面での適正化を実施し、効率的な予算要求、予算執行に努める。</t>
    <rPh sb="9" eb="10">
      <t>オヨ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</si>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</sst>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141602</xdr:colOff>
      <xdr:row>748</xdr:row>
      <xdr:rowOff>192537</xdr:rowOff>
    </xdr:from>
    <xdr:to>
      <xdr:col>36</xdr:col>
      <xdr:colOff>138850</xdr:colOff>
      <xdr:row>761</xdr:row>
      <xdr:rowOff>40007</xdr:rowOff>
    </xdr:to>
    <xdr:pic>
      <xdr:nvPicPr>
        <xdr:cNvPr id="13" name="図 12"/>
        <xdr:cNvPicPr>
          <a:picLocks noChangeAspect="1"/>
        </xdr:cNvPicPr>
      </xdr:nvPicPr>
      <xdr:blipFill>
        <a:blip xmlns:r="http://schemas.openxmlformats.org/officeDocument/2006/relationships" r:embed="rId1"/>
        <a:stretch>
          <a:fillRect/>
        </a:stretch>
      </xdr:blipFill>
      <xdr:spPr>
        <a:xfrm>
          <a:off x="4090147" y="68339582"/>
          <a:ext cx="3530158" cy="42116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D735" sqref="BD7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711</v>
      </c>
      <c r="AK2" s="942"/>
      <c r="AL2" s="942"/>
      <c r="AM2" s="942"/>
      <c r="AN2" s="98" t="s">
        <v>407</v>
      </c>
      <c r="AO2" s="942">
        <v>20</v>
      </c>
      <c r="AP2" s="942"/>
      <c r="AQ2" s="942"/>
      <c r="AR2" s="99" t="s">
        <v>710</v>
      </c>
      <c r="AS2" s="948">
        <v>67</v>
      </c>
      <c r="AT2" s="948"/>
      <c r="AU2" s="948"/>
      <c r="AV2" s="98" t="str">
        <f>IF(AW2="","","-")</f>
        <v/>
      </c>
      <c r="AW2" s="908"/>
      <c r="AX2" s="908"/>
    </row>
    <row r="3" spans="1:50" ht="21" customHeight="1" thickBot="1" x14ac:dyDescent="0.25">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753</v>
      </c>
      <c r="AF5" s="697"/>
      <c r="AG5" s="697"/>
      <c r="AH5" s="697"/>
      <c r="AI5" s="697"/>
      <c r="AJ5" s="697"/>
      <c r="AK5" s="697"/>
      <c r="AL5" s="697"/>
      <c r="AM5" s="697"/>
      <c r="AN5" s="697"/>
      <c r="AO5" s="697"/>
      <c r="AP5" s="698"/>
      <c r="AQ5" s="699" t="s">
        <v>788</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2">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254</v>
      </c>
      <c r="Q13" s="656"/>
      <c r="R13" s="656"/>
      <c r="S13" s="656"/>
      <c r="T13" s="656"/>
      <c r="U13" s="656"/>
      <c r="V13" s="657"/>
      <c r="W13" s="655">
        <v>137</v>
      </c>
      <c r="X13" s="656"/>
      <c r="Y13" s="656"/>
      <c r="Z13" s="656"/>
      <c r="AA13" s="656"/>
      <c r="AB13" s="656"/>
      <c r="AC13" s="657"/>
      <c r="AD13" s="655">
        <v>137</v>
      </c>
      <c r="AE13" s="656"/>
      <c r="AF13" s="656"/>
      <c r="AG13" s="656"/>
      <c r="AH13" s="656"/>
      <c r="AI13" s="656"/>
      <c r="AJ13" s="657"/>
      <c r="AK13" s="655">
        <v>0</v>
      </c>
      <c r="AL13" s="656"/>
      <c r="AM13" s="656"/>
      <c r="AN13" s="656"/>
      <c r="AO13" s="656"/>
      <c r="AP13" s="656"/>
      <c r="AQ13" s="657"/>
      <c r="AR13" s="917">
        <v>134</v>
      </c>
      <c r="AS13" s="918"/>
      <c r="AT13" s="918"/>
      <c r="AU13" s="918"/>
      <c r="AV13" s="918"/>
      <c r="AW13" s="918"/>
      <c r="AX13" s="919"/>
    </row>
    <row r="14" spans="1:50" ht="21" customHeight="1" x14ac:dyDescent="0.2">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762</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762</v>
      </c>
      <c r="AL15" s="656"/>
      <c r="AM15" s="656"/>
      <c r="AN15" s="656"/>
      <c r="AO15" s="656"/>
      <c r="AP15" s="656"/>
      <c r="AQ15" s="657"/>
      <c r="AR15" s="655" t="s">
        <v>763</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762</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762</v>
      </c>
      <c r="AL17" s="656"/>
      <c r="AM17" s="656"/>
      <c r="AN17" s="656"/>
      <c r="AO17" s="656"/>
      <c r="AP17" s="656"/>
      <c r="AQ17" s="657"/>
      <c r="AR17" s="915"/>
      <c r="AS17" s="915"/>
      <c r="AT17" s="915"/>
      <c r="AU17" s="915"/>
      <c r="AV17" s="915"/>
      <c r="AW17" s="915"/>
      <c r="AX17" s="916"/>
    </row>
    <row r="18" spans="1:50" ht="24.75" customHeight="1" x14ac:dyDescent="0.2">
      <c r="A18" s="612"/>
      <c r="B18" s="613"/>
      <c r="C18" s="613"/>
      <c r="D18" s="613"/>
      <c r="E18" s="613"/>
      <c r="F18" s="614"/>
      <c r="G18" s="725"/>
      <c r="H18" s="726"/>
      <c r="I18" s="714" t="s">
        <v>20</v>
      </c>
      <c r="J18" s="715"/>
      <c r="K18" s="715"/>
      <c r="L18" s="715"/>
      <c r="M18" s="715"/>
      <c r="N18" s="715"/>
      <c r="O18" s="716"/>
      <c r="P18" s="873">
        <f>SUM(P13:V17)</f>
        <v>254</v>
      </c>
      <c r="Q18" s="874"/>
      <c r="R18" s="874"/>
      <c r="S18" s="874"/>
      <c r="T18" s="874"/>
      <c r="U18" s="874"/>
      <c r="V18" s="875"/>
      <c r="W18" s="873">
        <f>SUM(W13:AC17)</f>
        <v>137</v>
      </c>
      <c r="X18" s="874"/>
      <c r="Y18" s="874"/>
      <c r="Z18" s="874"/>
      <c r="AA18" s="874"/>
      <c r="AB18" s="874"/>
      <c r="AC18" s="875"/>
      <c r="AD18" s="873">
        <f>SUM(AD13:AJ17)</f>
        <v>137</v>
      </c>
      <c r="AE18" s="874"/>
      <c r="AF18" s="874"/>
      <c r="AG18" s="874"/>
      <c r="AH18" s="874"/>
      <c r="AI18" s="874"/>
      <c r="AJ18" s="875"/>
      <c r="AK18" s="873">
        <f>SUM(AK13:AQ17)</f>
        <v>0</v>
      </c>
      <c r="AL18" s="874"/>
      <c r="AM18" s="874"/>
      <c r="AN18" s="874"/>
      <c r="AO18" s="874"/>
      <c r="AP18" s="874"/>
      <c r="AQ18" s="875"/>
      <c r="AR18" s="873">
        <f>SUM(AR13:AX17)</f>
        <v>134</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154</v>
      </c>
      <c r="Q19" s="656"/>
      <c r="R19" s="656"/>
      <c r="S19" s="656"/>
      <c r="T19" s="656"/>
      <c r="U19" s="656"/>
      <c r="V19" s="657"/>
      <c r="W19" s="655">
        <v>143</v>
      </c>
      <c r="X19" s="656"/>
      <c r="Y19" s="656"/>
      <c r="Z19" s="656"/>
      <c r="AA19" s="656"/>
      <c r="AB19" s="656"/>
      <c r="AC19" s="657"/>
      <c r="AD19" s="655">
        <v>159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0.60629921259842523</v>
      </c>
      <c r="Q20" s="316"/>
      <c r="R20" s="316"/>
      <c r="S20" s="316"/>
      <c r="T20" s="316"/>
      <c r="U20" s="316"/>
      <c r="V20" s="316"/>
      <c r="W20" s="316">
        <f t="shared" ref="W20" si="0">IF(W18=0, "-", SUM(W19)/W18)</f>
        <v>1.0437956204379562</v>
      </c>
      <c r="X20" s="316"/>
      <c r="Y20" s="316"/>
      <c r="Z20" s="316"/>
      <c r="AA20" s="316"/>
      <c r="AB20" s="316"/>
      <c r="AC20" s="316"/>
      <c r="AD20" s="316">
        <f t="shared" ref="AD20" si="1">IF(AD18=0, "-", SUM(AD19)/AD18)</f>
        <v>1.1605839416058394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4"/>
      <c r="G21" s="314" t="s">
        <v>354</v>
      </c>
      <c r="H21" s="315"/>
      <c r="I21" s="315"/>
      <c r="J21" s="315"/>
      <c r="K21" s="315"/>
      <c r="L21" s="315"/>
      <c r="M21" s="315"/>
      <c r="N21" s="315"/>
      <c r="O21" s="315"/>
      <c r="P21" s="316">
        <f>IF(P19=0, "-", SUM(P19)/SUM(P13,P14))</f>
        <v>0.60629921259842523</v>
      </c>
      <c r="Q21" s="316"/>
      <c r="R21" s="316"/>
      <c r="S21" s="316"/>
      <c r="T21" s="316"/>
      <c r="U21" s="316"/>
      <c r="V21" s="316"/>
      <c r="W21" s="316">
        <f t="shared" ref="W21" si="2">IF(W19=0, "-", SUM(W19)/SUM(W13,W14))</f>
        <v>1.0437956204379562</v>
      </c>
      <c r="X21" s="316"/>
      <c r="Y21" s="316"/>
      <c r="Z21" s="316"/>
      <c r="AA21" s="316"/>
      <c r="AB21" s="316"/>
      <c r="AC21" s="316"/>
      <c r="AD21" s="316">
        <f t="shared" ref="AD21" si="3">IF(AD19=0, "-", SUM(AD19)/SUM(AD13,AD14))</f>
        <v>1.1605839416058394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2">
      <c r="A23" s="973"/>
      <c r="B23" s="974"/>
      <c r="C23" s="974"/>
      <c r="D23" s="974"/>
      <c r="E23" s="974"/>
      <c r="F23" s="975"/>
      <c r="G23" s="967" t="s">
        <v>722</v>
      </c>
      <c r="H23" s="968"/>
      <c r="I23" s="968"/>
      <c r="J23" s="968"/>
      <c r="K23" s="968"/>
      <c r="L23" s="968"/>
      <c r="M23" s="968"/>
      <c r="N23" s="968"/>
      <c r="O23" s="969"/>
      <c r="P23" s="917">
        <v>0</v>
      </c>
      <c r="Q23" s="918"/>
      <c r="R23" s="918"/>
      <c r="S23" s="918"/>
      <c r="T23" s="918"/>
      <c r="U23" s="918"/>
      <c r="V23" s="932"/>
      <c r="W23" s="917">
        <v>134</v>
      </c>
      <c r="X23" s="918"/>
      <c r="Y23" s="918"/>
      <c r="Z23" s="918"/>
      <c r="AA23" s="918"/>
      <c r="AB23" s="918"/>
      <c r="AC23" s="932"/>
      <c r="AD23" s="980" t="s">
        <v>789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2">
      <c r="A24" s="973"/>
      <c r="B24" s="974"/>
      <c r="C24" s="974"/>
      <c r="D24" s="974"/>
      <c r="E24" s="974"/>
      <c r="F24" s="975"/>
      <c r="G24" s="933" t="s">
        <v>721</v>
      </c>
      <c r="H24" s="934"/>
      <c r="I24" s="934"/>
      <c r="J24" s="934"/>
      <c r="K24" s="934"/>
      <c r="L24" s="934"/>
      <c r="M24" s="934"/>
      <c r="N24" s="934"/>
      <c r="O24" s="935"/>
      <c r="P24" s="655" t="s">
        <v>787</v>
      </c>
      <c r="Q24" s="656"/>
      <c r="R24" s="656"/>
      <c r="S24" s="656"/>
      <c r="T24" s="656"/>
      <c r="U24" s="656"/>
      <c r="V24" s="657"/>
      <c r="W24" s="655" t="s">
        <v>407</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2">
      <c r="A25" s="973"/>
      <c r="B25" s="974"/>
      <c r="C25" s="974"/>
      <c r="D25" s="974"/>
      <c r="E25" s="974"/>
      <c r="F25" s="975"/>
      <c r="G25" s="933" t="s">
        <v>721</v>
      </c>
      <c r="H25" s="934"/>
      <c r="I25" s="934"/>
      <c r="J25" s="934"/>
      <c r="K25" s="934"/>
      <c r="L25" s="934"/>
      <c r="M25" s="934"/>
      <c r="N25" s="934"/>
      <c r="O25" s="935"/>
      <c r="P25" s="655" t="s">
        <v>787</v>
      </c>
      <c r="Q25" s="656"/>
      <c r="R25" s="656"/>
      <c r="S25" s="656"/>
      <c r="T25" s="656"/>
      <c r="U25" s="656"/>
      <c r="V25" s="657"/>
      <c r="W25" s="655" t="s">
        <v>407</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2">
      <c r="A26" s="973"/>
      <c r="B26" s="974"/>
      <c r="C26" s="974"/>
      <c r="D26" s="974"/>
      <c r="E26" s="974"/>
      <c r="F26" s="975"/>
      <c r="G26" s="933" t="s">
        <v>721</v>
      </c>
      <c r="H26" s="934"/>
      <c r="I26" s="934"/>
      <c r="J26" s="934"/>
      <c r="K26" s="934"/>
      <c r="L26" s="934"/>
      <c r="M26" s="934"/>
      <c r="N26" s="934"/>
      <c r="O26" s="935"/>
      <c r="P26" s="655" t="s">
        <v>787</v>
      </c>
      <c r="Q26" s="656"/>
      <c r="R26" s="656"/>
      <c r="S26" s="656"/>
      <c r="T26" s="656"/>
      <c r="U26" s="656"/>
      <c r="V26" s="657"/>
      <c r="W26" s="655" t="s">
        <v>407</v>
      </c>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2">
      <c r="A27" s="973"/>
      <c r="B27" s="974"/>
      <c r="C27" s="974"/>
      <c r="D27" s="974"/>
      <c r="E27" s="974"/>
      <c r="F27" s="975"/>
      <c r="G27" s="933" t="s">
        <v>721</v>
      </c>
      <c r="H27" s="934"/>
      <c r="I27" s="934"/>
      <c r="J27" s="934"/>
      <c r="K27" s="934"/>
      <c r="L27" s="934"/>
      <c r="M27" s="934"/>
      <c r="N27" s="934"/>
      <c r="O27" s="935"/>
      <c r="P27" s="655" t="s">
        <v>787</v>
      </c>
      <c r="Q27" s="656"/>
      <c r="R27" s="656"/>
      <c r="S27" s="656"/>
      <c r="T27" s="656"/>
      <c r="U27" s="656"/>
      <c r="V27" s="657"/>
      <c r="W27" s="655" t="s">
        <v>407</v>
      </c>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39" t="s">
        <v>334</v>
      </c>
      <c r="H29" s="940"/>
      <c r="I29" s="940"/>
      <c r="J29" s="940"/>
      <c r="K29" s="940"/>
      <c r="L29" s="940"/>
      <c r="M29" s="940"/>
      <c r="N29" s="940"/>
      <c r="O29" s="941"/>
      <c r="P29" s="655">
        <f>AK13</f>
        <v>0</v>
      </c>
      <c r="Q29" s="656"/>
      <c r="R29" s="656"/>
      <c r="S29" s="656"/>
      <c r="T29" s="656"/>
      <c r="U29" s="656"/>
      <c r="V29" s="657"/>
      <c r="W29" s="949">
        <f>AR13</f>
        <v>134</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721</v>
      </c>
      <c r="AR31" s="201"/>
      <c r="AS31" s="136" t="s">
        <v>233</v>
      </c>
      <c r="AT31" s="137"/>
      <c r="AU31" s="200">
        <v>7</v>
      </c>
      <c r="AV31" s="200"/>
      <c r="AW31" s="392" t="s">
        <v>179</v>
      </c>
      <c r="AX31" s="393"/>
    </row>
    <row r="32" spans="1:50" ht="23.25" customHeight="1" x14ac:dyDescent="0.2">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36</v>
      </c>
      <c r="AF32" s="219"/>
      <c r="AG32" s="219"/>
      <c r="AH32" s="219"/>
      <c r="AI32" s="218">
        <v>33</v>
      </c>
      <c r="AJ32" s="219"/>
      <c r="AK32" s="219"/>
      <c r="AL32" s="219"/>
      <c r="AM32" s="218">
        <v>32</v>
      </c>
      <c r="AN32" s="219"/>
      <c r="AO32" s="219"/>
      <c r="AP32" s="219"/>
      <c r="AQ32" s="336" t="s">
        <v>721</v>
      </c>
      <c r="AR32" s="208"/>
      <c r="AS32" s="208"/>
      <c r="AT32" s="337"/>
      <c r="AU32" s="219" t="s">
        <v>721</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37</v>
      </c>
      <c r="AF33" s="219"/>
      <c r="AG33" s="219"/>
      <c r="AH33" s="219"/>
      <c r="AI33" s="218">
        <v>37</v>
      </c>
      <c r="AJ33" s="219"/>
      <c r="AK33" s="219"/>
      <c r="AL33" s="219"/>
      <c r="AM33" s="218">
        <v>37</v>
      </c>
      <c r="AN33" s="219"/>
      <c r="AO33" s="219"/>
      <c r="AP33" s="219"/>
      <c r="AQ33" s="336" t="s">
        <v>721</v>
      </c>
      <c r="AR33" s="208"/>
      <c r="AS33" s="208"/>
      <c r="AT33" s="337"/>
      <c r="AU33" s="219">
        <v>37</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97.297297297297305</v>
      </c>
      <c r="AF34" s="219"/>
      <c r="AG34" s="219"/>
      <c r="AH34" s="219"/>
      <c r="AI34" s="218">
        <v>89.189189189189193</v>
      </c>
      <c r="AJ34" s="219"/>
      <c r="AK34" s="219"/>
      <c r="AL34" s="219"/>
      <c r="AM34" s="218">
        <v>86.5</v>
      </c>
      <c r="AN34" s="219"/>
      <c r="AO34" s="219"/>
      <c r="AP34" s="219"/>
      <c r="AQ34" s="336" t="s">
        <v>721</v>
      </c>
      <c r="AR34" s="208"/>
      <c r="AS34" s="208"/>
      <c r="AT34" s="337"/>
      <c r="AU34" s="219" t="s">
        <v>721</v>
      </c>
      <c r="AV34" s="219"/>
      <c r="AW34" s="219"/>
      <c r="AX34" s="221"/>
    </row>
    <row r="35" spans="1:51" ht="23.25" customHeight="1" x14ac:dyDescent="0.2">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760</v>
      </c>
      <c r="AR101" s="282"/>
      <c r="AS101" s="282"/>
      <c r="AT101" s="282"/>
      <c r="AU101" s="218" t="s">
        <v>763</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2</v>
      </c>
      <c r="AF102" s="282"/>
      <c r="AG102" s="282"/>
      <c r="AH102" s="282"/>
      <c r="AI102" s="282">
        <v>1</v>
      </c>
      <c r="AJ102" s="282"/>
      <c r="AK102" s="282"/>
      <c r="AL102" s="282"/>
      <c r="AM102" s="282">
        <v>1</v>
      </c>
      <c r="AN102" s="282"/>
      <c r="AO102" s="282"/>
      <c r="AP102" s="282"/>
      <c r="AQ102" s="282">
        <v>0</v>
      </c>
      <c r="AR102" s="282"/>
      <c r="AS102" s="282"/>
      <c r="AT102" s="282"/>
      <c r="AU102" s="225">
        <v>1</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154</v>
      </c>
      <c r="AF116" s="282"/>
      <c r="AG116" s="282"/>
      <c r="AH116" s="282"/>
      <c r="AI116" s="282">
        <v>143</v>
      </c>
      <c r="AJ116" s="282"/>
      <c r="AK116" s="282"/>
      <c r="AL116" s="282"/>
      <c r="AM116" s="282">
        <v>159</v>
      </c>
      <c r="AN116" s="282"/>
      <c r="AO116" s="282"/>
      <c r="AP116" s="282"/>
      <c r="AQ116" s="218">
        <v>0</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754</v>
      </c>
      <c r="AN117" s="550"/>
      <c r="AO117" s="550"/>
      <c r="AP117" s="550"/>
      <c r="AQ117" s="550" t="s">
        <v>761</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2">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782</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782</v>
      </c>
      <c r="AN135" s="208"/>
      <c r="AO135" s="208"/>
      <c r="AP135" s="208"/>
      <c r="AQ135" s="207" t="s">
        <v>721</v>
      </c>
      <c r="AR135" s="208"/>
      <c r="AS135" s="208"/>
      <c r="AT135" s="208"/>
      <c r="AU135" s="207" t="s">
        <v>721</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787</v>
      </c>
      <c r="AR149" s="200"/>
      <c r="AS149" s="136" t="s">
        <v>233</v>
      </c>
      <c r="AT149" s="137"/>
      <c r="AU149" s="201" t="s">
        <v>787</v>
      </c>
      <c r="AV149" s="201"/>
      <c r="AW149" s="136" t="s">
        <v>179</v>
      </c>
      <c r="AX149" s="196"/>
      <c r="AY149">
        <f>$AY$148</f>
        <v>1</v>
      </c>
    </row>
    <row r="150" spans="1:51" ht="39.75" customHeight="1" x14ac:dyDescent="0.2">
      <c r="A150" s="190"/>
      <c r="B150" s="187"/>
      <c r="C150" s="181"/>
      <c r="D150" s="187"/>
      <c r="E150" s="181"/>
      <c r="F150" s="182"/>
      <c r="G150" s="107" t="s">
        <v>787</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787</v>
      </c>
      <c r="AC150" s="206"/>
      <c r="AD150" s="206"/>
      <c r="AE150" s="207" t="s">
        <v>787</v>
      </c>
      <c r="AF150" s="208"/>
      <c r="AG150" s="208"/>
      <c r="AH150" s="208"/>
      <c r="AI150" s="207" t="s">
        <v>787</v>
      </c>
      <c r="AJ150" s="208"/>
      <c r="AK150" s="208"/>
      <c r="AL150" s="208"/>
      <c r="AM150" s="207" t="s">
        <v>787</v>
      </c>
      <c r="AN150" s="208"/>
      <c r="AO150" s="208"/>
      <c r="AP150" s="208"/>
      <c r="AQ150" s="207" t="s">
        <v>787</v>
      </c>
      <c r="AR150" s="208"/>
      <c r="AS150" s="208"/>
      <c r="AT150" s="208"/>
      <c r="AU150" s="207" t="s">
        <v>787</v>
      </c>
      <c r="AV150" s="208"/>
      <c r="AW150" s="208"/>
      <c r="AX150" s="209"/>
      <c r="AY150">
        <f t="shared" ref="AY150:AY151" si="17">$AY$148</f>
        <v>1</v>
      </c>
    </row>
    <row r="151" spans="1:51" ht="39.75"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787</v>
      </c>
      <c r="AC151" s="214"/>
      <c r="AD151" s="214"/>
      <c r="AE151" s="207" t="s">
        <v>787</v>
      </c>
      <c r="AF151" s="208"/>
      <c r="AG151" s="208"/>
      <c r="AH151" s="208"/>
      <c r="AI151" s="207" t="s">
        <v>787</v>
      </c>
      <c r="AJ151" s="208"/>
      <c r="AK151" s="208"/>
      <c r="AL151" s="208"/>
      <c r="AM151" s="207" t="s">
        <v>787</v>
      </c>
      <c r="AN151" s="208"/>
      <c r="AO151" s="208"/>
      <c r="AP151" s="208"/>
      <c r="AQ151" s="207" t="s">
        <v>787</v>
      </c>
      <c r="AR151" s="208"/>
      <c r="AS151" s="208"/>
      <c r="AT151" s="208"/>
      <c r="AU151" s="207" t="s">
        <v>787</v>
      </c>
      <c r="AV151" s="208"/>
      <c r="AW151" s="208"/>
      <c r="AX151" s="209"/>
      <c r="AY151">
        <f t="shared" si="17"/>
        <v>1</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00"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00"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2">
      <c r="A190" s="190"/>
      <c r="B190" s="187"/>
      <c r="C190" s="181"/>
      <c r="D190" s="187"/>
      <c r="E190" s="170" t="s">
        <v>265</v>
      </c>
      <c r="F190" s="171"/>
      <c r="G190" s="172" t="s">
        <v>733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2">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2">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782</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782</v>
      </c>
      <c r="AN195" s="208"/>
      <c r="AO195" s="208"/>
      <c r="AP195" s="208"/>
      <c r="AQ195" s="207" t="s">
        <v>721</v>
      </c>
      <c r="AR195" s="208"/>
      <c r="AS195" s="208"/>
      <c r="AT195" s="208"/>
      <c r="AU195" s="207" t="s">
        <v>721</v>
      </c>
      <c r="AV195" s="208"/>
      <c r="AW195" s="208"/>
      <c r="AX195" s="209"/>
      <c r="AY195">
        <f t="shared" si="23"/>
        <v>1</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787</v>
      </c>
      <c r="AR209" s="200"/>
      <c r="AS209" s="136" t="s">
        <v>233</v>
      </c>
      <c r="AT209" s="137"/>
      <c r="AU209" s="201" t="s">
        <v>787</v>
      </c>
      <c r="AV209" s="201"/>
      <c r="AW209" s="136" t="s">
        <v>179</v>
      </c>
      <c r="AX209" s="196"/>
      <c r="AY209">
        <f>$AY$208</f>
        <v>1</v>
      </c>
    </row>
    <row r="210" spans="1:51" ht="39.75" customHeight="1" x14ac:dyDescent="0.2">
      <c r="A210" s="190"/>
      <c r="B210" s="187"/>
      <c r="C210" s="181"/>
      <c r="D210" s="187"/>
      <c r="E210" s="181"/>
      <c r="F210" s="182"/>
      <c r="G210" s="107" t="s">
        <v>787</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787</v>
      </c>
      <c r="AC210" s="206"/>
      <c r="AD210" s="206"/>
      <c r="AE210" s="207" t="s">
        <v>787</v>
      </c>
      <c r="AF210" s="208"/>
      <c r="AG210" s="208"/>
      <c r="AH210" s="208"/>
      <c r="AI210" s="207" t="s">
        <v>787</v>
      </c>
      <c r="AJ210" s="208"/>
      <c r="AK210" s="208"/>
      <c r="AL210" s="208"/>
      <c r="AM210" s="207" t="s">
        <v>787</v>
      </c>
      <c r="AN210" s="208"/>
      <c r="AO210" s="208"/>
      <c r="AP210" s="208"/>
      <c r="AQ210" s="207" t="s">
        <v>787</v>
      </c>
      <c r="AR210" s="208"/>
      <c r="AS210" s="208"/>
      <c r="AT210" s="208"/>
      <c r="AU210" s="207" t="s">
        <v>787</v>
      </c>
      <c r="AV210" s="208"/>
      <c r="AW210" s="208"/>
      <c r="AX210" s="209"/>
      <c r="AY210">
        <f t="shared" ref="AY210:AY211" si="27">$AY$208</f>
        <v>1</v>
      </c>
    </row>
    <row r="211" spans="1:51" ht="39.75"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787</v>
      </c>
      <c r="AC211" s="214"/>
      <c r="AD211" s="214"/>
      <c r="AE211" s="207" t="s">
        <v>787</v>
      </c>
      <c r="AF211" s="208"/>
      <c r="AG211" s="208"/>
      <c r="AH211" s="208"/>
      <c r="AI211" s="207" t="s">
        <v>787</v>
      </c>
      <c r="AJ211" s="208"/>
      <c r="AK211" s="208"/>
      <c r="AL211" s="208"/>
      <c r="AM211" s="207" t="s">
        <v>787</v>
      </c>
      <c r="AN211" s="208"/>
      <c r="AO211" s="208"/>
      <c r="AP211" s="208"/>
      <c r="AQ211" s="207" t="s">
        <v>787</v>
      </c>
      <c r="AR211" s="208"/>
      <c r="AS211" s="208"/>
      <c r="AT211" s="208"/>
      <c r="AU211" s="207" t="s">
        <v>787</v>
      </c>
      <c r="AV211" s="208"/>
      <c r="AW211" s="208"/>
      <c r="AX211" s="209"/>
      <c r="AY211">
        <f t="shared" si="27"/>
        <v>1</v>
      </c>
    </row>
    <row r="212" spans="1:51" ht="22.5"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2">
      <c r="A214" s="190"/>
      <c r="B214" s="187"/>
      <c r="C214" s="181"/>
      <c r="D214" s="187"/>
      <c r="E214" s="181"/>
      <c r="F214" s="182"/>
      <c r="G214" s="107" t="s">
        <v>739</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737</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5"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5"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2">
      <c r="A248" s="190"/>
      <c r="B248" s="187"/>
      <c r="C248" s="181"/>
      <c r="D248" s="187"/>
      <c r="E248" s="128" t="s">
        <v>719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customHeight="1" x14ac:dyDescent="0.2">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2">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2">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782</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782</v>
      </c>
      <c r="AN315" s="208"/>
      <c r="AO315" s="208"/>
      <c r="AP315" s="208"/>
      <c r="AQ315" s="207" t="s">
        <v>721</v>
      </c>
      <c r="AR315" s="208"/>
      <c r="AS315" s="208"/>
      <c r="AT315" s="208"/>
      <c r="AU315" s="207" t="s">
        <v>721</v>
      </c>
      <c r="AV315" s="208"/>
      <c r="AW315" s="208"/>
      <c r="AX315" s="209"/>
      <c r="AY315">
        <f t="shared" si="43"/>
        <v>1</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1</v>
      </c>
    </row>
    <row r="329" spans="1:51" ht="18.75"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787</v>
      </c>
      <c r="AR329" s="200"/>
      <c r="AS329" s="136" t="s">
        <v>233</v>
      </c>
      <c r="AT329" s="137"/>
      <c r="AU329" s="201" t="s">
        <v>787</v>
      </c>
      <c r="AV329" s="201"/>
      <c r="AW329" s="136" t="s">
        <v>179</v>
      </c>
      <c r="AX329" s="196"/>
      <c r="AY329">
        <f>$AY$328</f>
        <v>1</v>
      </c>
    </row>
    <row r="330" spans="1:51" ht="39.75" customHeight="1" x14ac:dyDescent="0.2">
      <c r="A330" s="190"/>
      <c r="B330" s="187"/>
      <c r="C330" s="181"/>
      <c r="D330" s="187"/>
      <c r="E330" s="181"/>
      <c r="F330" s="182"/>
      <c r="G330" s="107" t="s">
        <v>787</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787</v>
      </c>
      <c r="AC330" s="206"/>
      <c r="AD330" s="206"/>
      <c r="AE330" s="207" t="s">
        <v>787</v>
      </c>
      <c r="AF330" s="208"/>
      <c r="AG330" s="208"/>
      <c r="AH330" s="208"/>
      <c r="AI330" s="207" t="s">
        <v>787</v>
      </c>
      <c r="AJ330" s="208"/>
      <c r="AK330" s="208"/>
      <c r="AL330" s="208"/>
      <c r="AM330" s="207" t="s">
        <v>787</v>
      </c>
      <c r="AN330" s="208"/>
      <c r="AO330" s="208"/>
      <c r="AP330" s="208"/>
      <c r="AQ330" s="207" t="s">
        <v>787</v>
      </c>
      <c r="AR330" s="208"/>
      <c r="AS330" s="208"/>
      <c r="AT330" s="208"/>
      <c r="AU330" s="207" t="s">
        <v>787</v>
      </c>
      <c r="AV330" s="208"/>
      <c r="AW330" s="208"/>
      <c r="AX330" s="209"/>
      <c r="AY330">
        <f t="shared" ref="AY330:AY331" si="47">$AY$328</f>
        <v>1</v>
      </c>
    </row>
    <row r="331" spans="1:51" ht="39.75"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787</v>
      </c>
      <c r="AC331" s="214"/>
      <c r="AD331" s="214"/>
      <c r="AE331" s="207" t="s">
        <v>787</v>
      </c>
      <c r="AF331" s="208"/>
      <c r="AG331" s="208"/>
      <c r="AH331" s="208"/>
      <c r="AI331" s="207" t="s">
        <v>787</v>
      </c>
      <c r="AJ331" s="208"/>
      <c r="AK331" s="208"/>
      <c r="AL331" s="208"/>
      <c r="AM331" s="207" t="s">
        <v>787</v>
      </c>
      <c r="AN331" s="208"/>
      <c r="AO331" s="208"/>
      <c r="AP331" s="208"/>
      <c r="AQ331" s="207" t="s">
        <v>787</v>
      </c>
      <c r="AR331" s="208"/>
      <c r="AS331" s="208"/>
      <c r="AT331" s="208"/>
      <c r="AU331" s="207" t="s">
        <v>787</v>
      </c>
      <c r="AV331" s="208"/>
      <c r="AW331" s="208"/>
      <c r="AX331" s="209"/>
      <c r="AY331">
        <f t="shared" si="47"/>
        <v>1</v>
      </c>
    </row>
    <row r="332" spans="1:51" ht="22.5"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2">
      <c r="A334" s="190"/>
      <c r="B334" s="187"/>
      <c r="C334" s="181"/>
      <c r="D334" s="187"/>
      <c r="E334" s="181"/>
      <c r="F334" s="182"/>
      <c r="G334" s="107" t="s">
        <v>742</v>
      </c>
      <c r="H334" s="108"/>
      <c r="I334" s="108"/>
      <c r="J334" s="108"/>
      <c r="K334" s="108"/>
      <c r="L334" s="108"/>
      <c r="M334" s="108"/>
      <c r="N334" s="108"/>
      <c r="O334" s="108"/>
      <c r="P334" s="109"/>
      <c r="Q334" s="116" t="s">
        <v>736</v>
      </c>
      <c r="R334" s="117"/>
      <c r="S334" s="117"/>
      <c r="T334" s="117"/>
      <c r="U334" s="117"/>
      <c r="V334" s="117"/>
      <c r="W334" s="117"/>
      <c r="X334" s="117"/>
      <c r="Y334" s="117"/>
      <c r="Z334" s="117"/>
      <c r="AA334" s="118"/>
      <c r="AB334" s="144" t="s">
        <v>737</v>
      </c>
      <c r="AC334" s="145"/>
      <c r="AD334" s="145"/>
      <c r="AE334" s="150" t="s">
        <v>721</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5"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781</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5"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2">
      <c r="A368" s="190"/>
      <c r="B368" s="187"/>
      <c r="C368" s="181"/>
      <c r="D368" s="187"/>
      <c r="E368" s="128" t="s">
        <v>719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9"/>
      <c r="E430" s="175" t="s">
        <v>400</v>
      </c>
      <c r="F430" s="893"/>
      <c r="G430" s="894" t="s">
        <v>252</v>
      </c>
      <c r="H430" s="126"/>
      <c r="I430" s="126"/>
      <c r="J430" s="895" t="s">
        <v>721</v>
      </c>
      <c r="K430" s="896"/>
      <c r="L430" s="896"/>
      <c r="M430" s="896"/>
      <c r="N430" s="896"/>
      <c r="O430" s="896"/>
      <c r="P430" s="896"/>
      <c r="Q430" s="896"/>
      <c r="R430" s="896"/>
      <c r="S430" s="896"/>
      <c r="T430" s="897"/>
      <c r="U430" s="587" t="s">
        <v>782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2">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782</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782</v>
      </c>
      <c r="AN434" s="208"/>
      <c r="AO434" s="208"/>
      <c r="AP434" s="337"/>
      <c r="AQ434" s="336" t="s">
        <v>721</v>
      </c>
      <c r="AR434" s="208"/>
      <c r="AS434" s="208"/>
      <c r="AT434" s="337"/>
      <c r="AU434" s="208" t="s">
        <v>721</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782</v>
      </c>
      <c r="AN435" s="208"/>
      <c r="AO435" s="208"/>
      <c r="AP435" s="337"/>
      <c r="AQ435" s="336" t="s">
        <v>721</v>
      </c>
      <c r="AR435" s="208"/>
      <c r="AS435" s="208"/>
      <c r="AT435" s="337"/>
      <c r="AU435" s="208" t="s">
        <v>721</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2">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782</v>
      </c>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782</v>
      </c>
      <c r="AN459" s="208"/>
      <c r="AO459" s="208"/>
      <c r="AP459" s="337"/>
      <c r="AQ459" s="336" t="s">
        <v>721</v>
      </c>
      <c r="AR459" s="208"/>
      <c r="AS459" s="208"/>
      <c r="AT459" s="337"/>
      <c r="AU459" s="208" t="s">
        <v>721</v>
      </c>
      <c r="AV459" s="208"/>
      <c r="AW459" s="208"/>
      <c r="AX459" s="209"/>
      <c r="AY459">
        <f t="shared" si="68"/>
        <v>1</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782</v>
      </c>
      <c r="AN460" s="208"/>
      <c r="AO460" s="208"/>
      <c r="AP460" s="337"/>
      <c r="AQ460" s="336" t="s">
        <v>721</v>
      </c>
      <c r="AR460" s="208"/>
      <c r="AS460" s="208"/>
      <c r="AT460" s="337"/>
      <c r="AU460" s="208" t="s">
        <v>721</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2">
      <c r="A482" s="190"/>
      <c r="B482" s="187"/>
      <c r="C482" s="181"/>
      <c r="D482" s="187"/>
      <c r="E482" s="128" t="s">
        <v>782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787</v>
      </c>
      <c r="AF693" s="201"/>
      <c r="AG693" s="136" t="s">
        <v>233</v>
      </c>
      <c r="AH693" s="137"/>
      <c r="AI693" s="335"/>
      <c r="AJ693" s="335"/>
      <c r="AK693" s="335"/>
      <c r="AL693" s="157"/>
      <c r="AM693" s="335"/>
      <c r="AN693" s="335"/>
      <c r="AO693" s="335"/>
      <c r="AP693" s="157"/>
      <c r="AQ693" s="250" t="s">
        <v>787</v>
      </c>
      <c r="AR693" s="201"/>
      <c r="AS693" s="136" t="s">
        <v>233</v>
      </c>
      <c r="AT693" s="137"/>
      <c r="AU693" s="201" t="s">
        <v>787</v>
      </c>
      <c r="AV693" s="201"/>
      <c r="AW693" s="136" t="s">
        <v>179</v>
      </c>
      <c r="AX693" s="196"/>
      <c r="AY693">
        <f>$AY$692</f>
        <v>1</v>
      </c>
    </row>
    <row r="694" spans="1:51" ht="23.25" customHeight="1" x14ac:dyDescent="0.2">
      <c r="A694" s="190"/>
      <c r="B694" s="187"/>
      <c r="C694" s="181"/>
      <c r="D694" s="187"/>
      <c r="E694" s="338"/>
      <c r="F694" s="339"/>
      <c r="G694" s="107" t="s">
        <v>787</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787</v>
      </c>
      <c r="AC694" s="214"/>
      <c r="AD694" s="214"/>
      <c r="AE694" s="336" t="s">
        <v>787</v>
      </c>
      <c r="AF694" s="208"/>
      <c r="AG694" s="208"/>
      <c r="AH694" s="208"/>
      <c r="AI694" s="336" t="s">
        <v>787</v>
      </c>
      <c r="AJ694" s="208"/>
      <c r="AK694" s="208"/>
      <c r="AL694" s="208"/>
      <c r="AM694" s="336" t="s">
        <v>787</v>
      </c>
      <c r="AN694" s="208"/>
      <c r="AO694" s="208"/>
      <c r="AP694" s="337"/>
      <c r="AQ694" s="336" t="s">
        <v>787</v>
      </c>
      <c r="AR694" s="208"/>
      <c r="AS694" s="208"/>
      <c r="AT694" s="337"/>
      <c r="AU694" s="208" t="s">
        <v>787</v>
      </c>
      <c r="AV694" s="208"/>
      <c r="AW694" s="208"/>
      <c r="AX694" s="209"/>
      <c r="AY694">
        <f t="shared" ref="AY694:AY696" si="112">$AY$692</f>
        <v>1</v>
      </c>
    </row>
    <row r="695" spans="1:51" ht="23.25"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787</v>
      </c>
      <c r="AC695" s="206"/>
      <c r="AD695" s="206"/>
      <c r="AE695" s="336" t="s">
        <v>787</v>
      </c>
      <c r="AF695" s="208"/>
      <c r="AG695" s="208"/>
      <c r="AH695" s="337"/>
      <c r="AI695" s="336" t="s">
        <v>787</v>
      </c>
      <c r="AJ695" s="208"/>
      <c r="AK695" s="208"/>
      <c r="AL695" s="208"/>
      <c r="AM695" s="336" t="s">
        <v>787</v>
      </c>
      <c r="AN695" s="208"/>
      <c r="AO695" s="208"/>
      <c r="AP695" s="337"/>
      <c r="AQ695" s="336" t="s">
        <v>787</v>
      </c>
      <c r="AR695" s="208"/>
      <c r="AS695" s="208"/>
      <c r="AT695" s="337"/>
      <c r="AU695" s="208" t="s">
        <v>787</v>
      </c>
      <c r="AV695" s="208"/>
      <c r="AW695" s="208"/>
      <c r="AX695" s="209"/>
      <c r="AY695">
        <f t="shared" si="112"/>
        <v>1</v>
      </c>
    </row>
    <row r="696" spans="1:51" ht="23.25"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787</v>
      </c>
      <c r="AF696" s="208"/>
      <c r="AG696" s="208"/>
      <c r="AH696" s="337"/>
      <c r="AI696" s="336" t="s">
        <v>787</v>
      </c>
      <c r="AJ696" s="208"/>
      <c r="AK696" s="208"/>
      <c r="AL696" s="208"/>
      <c r="AM696" s="336" t="s">
        <v>787</v>
      </c>
      <c r="AN696" s="208"/>
      <c r="AO696" s="208"/>
      <c r="AP696" s="337"/>
      <c r="AQ696" s="336" t="s">
        <v>787</v>
      </c>
      <c r="AR696" s="208"/>
      <c r="AS696" s="208"/>
      <c r="AT696" s="337"/>
      <c r="AU696" s="208" t="s">
        <v>787</v>
      </c>
      <c r="AV696" s="208"/>
      <c r="AW696" s="208"/>
      <c r="AX696" s="209"/>
      <c r="AY696">
        <f t="shared" si="112"/>
        <v>1</v>
      </c>
    </row>
    <row r="697" spans="1:51" ht="23.9"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2">
      <c r="A698" s="190"/>
      <c r="B698" s="187"/>
      <c r="C698" s="181"/>
      <c r="D698" s="187"/>
      <c r="E698" s="128" t="s">
        <v>787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5">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2">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769</v>
      </c>
      <c r="AH708" s="741"/>
      <c r="AI708" s="741"/>
      <c r="AJ708" s="741"/>
      <c r="AK708" s="741"/>
      <c r="AL708" s="741"/>
      <c r="AM708" s="741"/>
      <c r="AN708" s="741"/>
      <c r="AO708" s="741"/>
      <c r="AP708" s="741"/>
      <c r="AQ708" s="741"/>
      <c r="AR708" s="741"/>
      <c r="AS708" s="741"/>
      <c r="AT708" s="741"/>
      <c r="AU708" s="741"/>
      <c r="AV708" s="741"/>
      <c r="AW708" s="741"/>
      <c r="AX708" s="742"/>
    </row>
    <row r="709" spans="1:50" ht="30"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770</v>
      </c>
      <c r="AH709" s="105"/>
      <c r="AI709" s="105"/>
      <c r="AJ709" s="105"/>
      <c r="AK709" s="105"/>
      <c r="AL709" s="105"/>
      <c r="AM709" s="105"/>
      <c r="AN709" s="105"/>
      <c r="AO709" s="105"/>
      <c r="AP709" s="105"/>
      <c r="AQ709" s="105"/>
      <c r="AR709" s="105"/>
      <c r="AS709" s="105"/>
      <c r="AT709" s="105"/>
      <c r="AU709" s="105"/>
      <c r="AV709" s="105"/>
      <c r="AW709" s="105"/>
      <c r="AX709" s="106"/>
    </row>
    <row r="710" spans="1:50" ht="30"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771</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771</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30" customHeight="1" x14ac:dyDescent="0.2">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771</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30"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774</v>
      </c>
      <c r="AH715" s="741"/>
      <c r="AI715" s="741"/>
      <c r="AJ715" s="741"/>
      <c r="AK715" s="741"/>
      <c r="AL715" s="741"/>
      <c r="AM715" s="741"/>
      <c r="AN715" s="741"/>
      <c r="AO715" s="741"/>
      <c r="AP715" s="741"/>
      <c r="AQ715" s="741"/>
      <c r="AR715" s="741"/>
      <c r="AS715" s="741"/>
      <c r="AT715" s="741"/>
      <c r="AU715" s="741"/>
      <c r="AV715" s="741"/>
      <c r="AW715" s="741"/>
      <c r="AX715" s="742"/>
    </row>
    <row r="716" spans="1:50" ht="30"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771</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771</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1" customHeight="1" x14ac:dyDescent="0.2">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5">
      <c r="A729" s="632" t="s">
        <v>785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5">
      <c r="A731" s="671" t="s">
        <v>137</v>
      </c>
      <c r="B731" s="672"/>
      <c r="C731" s="672"/>
      <c r="D731" s="672"/>
      <c r="E731" s="673"/>
      <c r="F731" s="727" t="s">
        <v>786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5">
      <c r="A733" s="671" t="s">
        <v>790</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5">
      <c r="A735" s="788" t="s">
        <v>792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8" t="s">
        <v>673</v>
      </c>
      <c r="B737" s="211"/>
      <c r="C737" s="211"/>
      <c r="D737" s="212"/>
      <c r="E737" s="952" t="s">
        <v>743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2">
      <c r="A738" s="361" t="s">
        <v>398</v>
      </c>
      <c r="B738" s="361"/>
      <c r="C738" s="361"/>
      <c r="D738" s="361"/>
      <c r="E738" s="952" t="s">
        <v>744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2">
      <c r="A739" s="361" t="s">
        <v>397</v>
      </c>
      <c r="B739" s="361"/>
      <c r="C739" s="361"/>
      <c r="D739" s="361"/>
      <c r="E739" s="952" t="s">
        <v>745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2">
      <c r="A740" s="361" t="s">
        <v>396</v>
      </c>
      <c r="B740" s="361"/>
      <c r="C740" s="361"/>
      <c r="D740" s="361"/>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2">
      <c r="A741" s="361" t="s">
        <v>395</v>
      </c>
      <c r="B741" s="361"/>
      <c r="C741" s="361"/>
      <c r="D741" s="361"/>
      <c r="E741" s="952" t="s">
        <v>747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2">
      <c r="A742" s="361" t="s">
        <v>394</v>
      </c>
      <c r="B742" s="361"/>
      <c r="C742" s="361"/>
      <c r="D742" s="361"/>
      <c r="E742" s="952" t="s">
        <v>748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2">
      <c r="A743" s="361" t="s">
        <v>393</v>
      </c>
      <c r="B743" s="361"/>
      <c r="C743" s="361"/>
      <c r="D743" s="361"/>
      <c r="E743" s="952" t="s">
        <v>749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2">
      <c r="A744" s="361" t="s">
        <v>392</v>
      </c>
      <c r="B744" s="361"/>
      <c r="C744" s="361"/>
      <c r="D744" s="361"/>
      <c r="E744" s="952" t="s">
        <v>750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2">
      <c r="A745" s="361" t="s">
        <v>391</v>
      </c>
      <c r="B745" s="361"/>
      <c r="C745" s="361"/>
      <c r="D745" s="361"/>
      <c r="E745" s="989" t="s">
        <v>751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2">
      <c r="A746" s="361" t="s">
        <v>546</v>
      </c>
      <c r="B746" s="361"/>
      <c r="C746" s="361"/>
      <c r="D746" s="361"/>
      <c r="E746" s="958" t="s">
        <v>712</v>
      </c>
      <c r="F746" s="956"/>
      <c r="G746" s="956"/>
      <c r="H746" s="100" t="str">
        <f>IF(E746="","","-")</f>
        <v>-</v>
      </c>
      <c r="I746" s="956"/>
      <c r="J746" s="956"/>
      <c r="K746" s="100" t="str">
        <f>IF(I746="","","-")</f>
        <v/>
      </c>
      <c r="L746" s="957">
        <v>64</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2">
      <c r="A747" s="361" t="s">
        <v>510</v>
      </c>
      <c r="B747" s="361"/>
      <c r="C747" s="361"/>
      <c r="D747" s="361"/>
      <c r="E747" s="958" t="s">
        <v>712</v>
      </c>
      <c r="F747" s="956"/>
      <c r="G747" s="956"/>
      <c r="H747" s="100" t="str">
        <f>IF(E747="","","-")</f>
        <v>-</v>
      </c>
      <c r="I747" s="956"/>
      <c r="J747" s="956"/>
      <c r="K747" s="100" t="str">
        <f>IF(I747="","","-")</f>
        <v/>
      </c>
      <c r="L747" s="957">
        <v>71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4"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6.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thickBot="1" x14ac:dyDescent="0.2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387</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159</v>
      </c>
      <c r="Z789" s="383"/>
      <c r="AA789" s="383"/>
      <c r="AB789" s="800"/>
      <c r="AC789" s="668" t="s">
        <v>787</v>
      </c>
      <c r="AD789" s="669"/>
      <c r="AE789" s="669"/>
      <c r="AF789" s="669"/>
      <c r="AG789" s="670"/>
      <c r="AH789" s="662" t="s">
        <v>787</v>
      </c>
      <c r="AI789" s="663"/>
      <c r="AJ789" s="663"/>
      <c r="AK789" s="663"/>
      <c r="AL789" s="663"/>
      <c r="AM789" s="663"/>
      <c r="AN789" s="663"/>
      <c r="AO789" s="663"/>
      <c r="AP789" s="663"/>
      <c r="AQ789" s="663"/>
      <c r="AR789" s="663"/>
      <c r="AS789" s="663"/>
      <c r="AT789" s="664"/>
      <c r="AU789" s="382" t="s">
        <v>787</v>
      </c>
      <c r="AV789" s="383"/>
      <c r="AW789" s="383"/>
      <c r="AX789" s="384"/>
    </row>
    <row r="790" spans="1:51" ht="24.75"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758</v>
      </c>
      <c r="D845" s="343"/>
      <c r="E845" s="343"/>
      <c r="F845" s="343"/>
      <c r="G845" s="343"/>
      <c r="H845" s="343"/>
      <c r="I845" s="343"/>
      <c r="J845" s="344">
        <v>4010601031653</v>
      </c>
      <c r="K845" s="345"/>
      <c r="L845" s="345"/>
      <c r="M845" s="345"/>
      <c r="N845" s="345"/>
      <c r="O845" s="345"/>
      <c r="P845" s="902" t="s">
        <v>759</v>
      </c>
      <c r="Q845" s="903"/>
      <c r="R845" s="903"/>
      <c r="S845" s="903"/>
      <c r="T845" s="903"/>
      <c r="U845" s="903"/>
      <c r="V845" s="903"/>
      <c r="W845" s="903"/>
      <c r="X845" s="903"/>
      <c r="Y845" s="347">
        <v>159</v>
      </c>
      <c r="Z845" s="348"/>
      <c r="AA845" s="348"/>
      <c r="AB845" s="349"/>
      <c r="AC845" s="350" t="s">
        <v>378</v>
      </c>
      <c r="AD845" s="351"/>
      <c r="AE845" s="351"/>
      <c r="AF845" s="351"/>
      <c r="AG845" s="351"/>
      <c r="AH845" s="366" t="s">
        <v>784</v>
      </c>
      <c r="AI845" s="367"/>
      <c r="AJ845" s="367"/>
      <c r="AK845" s="367"/>
      <c r="AL845" s="354">
        <v>100</v>
      </c>
      <c r="AM845" s="355"/>
      <c r="AN845" s="355"/>
      <c r="AO845" s="356"/>
      <c r="AP845" s="357" t="s">
        <v>783</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t="s">
        <v>783</v>
      </c>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783</v>
      </c>
      <c r="F1110" s="369"/>
      <c r="G1110" s="369"/>
      <c r="H1110" s="369"/>
      <c r="I1110" s="369"/>
      <c r="J1110" s="344" t="s">
        <v>783</v>
      </c>
      <c r="K1110" s="345"/>
      <c r="L1110" s="345"/>
      <c r="M1110" s="345"/>
      <c r="N1110" s="345"/>
      <c r="O1110" s="345"/>
      <c r="P1110" s="359" t="s">
        <v>783</v>
      </c>
      <c r="Q1110" s="346"/>
      <c r="R1110" s="346"/>
      <c r="S1110" s="346"/>
      <c r="T1110" s="346"/>
      <c r="U1110" s="346"/>
      <c r="V1110" s="346"/>
      <c r="W1110" s="346"/>
      <c r="X1110" s="346"/>
      <c r="Y1110" s="347" t="s">
        <v>783</v>
      </c>
      <c r="Z1110" s="348"/>
      <c r="AA1110" s="348"/>
      <c r="AB1110" s="349"/>
      <c r="AC1110" s="350"/>
      <c r="AD1110" s="351"/>
      <c r="AE1110" s="351"/>
      <c r="AF1110" s="351"/>
      <c r="AG1110" s="351"/>
      <c r="AH1110" s="352" t="s">
        <v>783</v>
      </c>
      <c r="AI1110" s="353"/>
      <c r="AJ1110" s="353"/>
      <c r="AK1110" s="353"/>
      <c r="AL1110" s="354" t="s">
        <v>783</v>
      </c>
      <c r="AM1110" s="355"/>
      <c r="AN1110" s="355"/>
      <c r="AO1110" s="356"/>
      <c r="AP1110" s="357" t="s">
        <v>783</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4" manualBreakCount="4">
    <brk id="211" max="49" man="1"/>
    <brk id="331" max="49" man="1"/>
    <brk id="704" max="49" man="1"/>
    <brk id="73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2">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5"/>
    <row r="55" spans="1:51" ht="30" customHeight="1" x14ac:dyDescent="0.2">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5"/>
    <row r="108" spans="1:51" ht="30" customHeight="1" x14ac:dyDescent="0.2">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5"/>
    <row r="161" spans="1:51" ht="30" customHeight="1" x14ac:dyDescent="0.2">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5"/>
    <row r="214" spans="1:51" ht="30" customHeight="1" x14ac:dyDescent="0.2">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2021-07-27T10:49:27Z</cp:lastPrinted>
  <dcterms:created xsi:type="dcterms:W3CDTF">2012-03-13T00:50:25Z</dcterms:created>
  <dcterms:modified xsi:type="dcterms:W3CDTF">2021-09-04T03:36:59Z</dcterms:modified>
</cp:coreProperties>
</file>