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15" i="3"/>
  <c r="AY235" i="3"/>
  <c r="AY417" i="3"/>
  <c r="AY645" i="3"/>
  <c r="AY50"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<sst xmlns="http://schemas.openxmlformats.org/spreadsheetml/2006/main" count="3753" uniqueCount="993">
  <si>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</si>
  <si>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</si>
  <si>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</si>
  <si>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</si>
  <si>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</si>
  <si>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</si>
  <si>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</si>
  <si>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</si>
  <si>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</si>
  <si>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</si>
  <si>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</si>
  <si>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</si>
  <si>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</si>
  <si>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</si>
  <si>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</si>
  <si>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</si>
  <si>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</si>
  <si>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</si>
  <si>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</si>
  <si>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</si>
  <si>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</si>
  <si>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</si>
  <si>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</si>
  <si>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</si>
  <si>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</si>
  <si>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</si>
  <si>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</si>
  <si>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</si>
  <si>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</si>
  <si>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</si>
  <si>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</si>
  <si>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</si>
  <si>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</si>
  <si>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</si>
  <si>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</si>
  <si>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</si>
  <si>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</si>
  <si>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</si>
  <si>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</si>
  <si>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</si>
  <si>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</si>
  <si>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</si>
  <si>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</si>
  <si>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</si>
  <si>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</si>
  <si>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</si>
  <si>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</si>
  <si>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</si>
  <si>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</si>
  <si>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</si>
  <si>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</si>
  <si>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</si>
  <si>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</si>
  <si>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</si>
  <si>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</si>
  <si>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</si>
  <si>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</si>
  <si>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</si>
  <si>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</si>
  <si>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</si>
  <si>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</si>
  <si>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</si>
  <si>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</si>
  <si>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</si>
  <si>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</si>
  <si>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</si>
  <si>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</si>
  <si>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</si>
  <si>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</si>
  <si>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</si>
  <si>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</si>
  <si>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</si>
  <si>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</si>
  <si>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</si>
  <si>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</si>
  <si>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</si>
  <si>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</si>
  <si>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</si>
  <si>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</si>
  <si>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</si>
  <si>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</si>
  <si>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</si>
  <si>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</si>
  <si>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</si>
  <si>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</si>
  <si>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</si>
  <si>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</si>
  <si>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</si>
  <si>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</si>
  <si>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</si>
  <si>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</si>
  <si>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</si>
  <si>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</si>
  <si>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</si>
  <si>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</si>
  <si>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</si>
  <si>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</si>
  <si>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</si>
  <si>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</si>
  <si>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</si>
  <si>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</si>
  <si>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</si>
  <si>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</si>
  <si>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</si>
  <si>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</si>
  <si>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</si>
  <si>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</si>
  <si>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</si>
  <si>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</si>
  <si>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</si>
  <si>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</si>
  <si>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</si>
  <si>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</si>
  <si>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</si>
  <si>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</si>
  <si>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</si>
  <si>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</si>
  <si>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</si>
  <si>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</si>
  <si>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</si>
  <si>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</si>
  <si>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</si>
  <si>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</si>
  <si>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</si>
  <si>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</si>
  <si>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</si>
  <si>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</si>
  <si>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</si>
  <si>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</si>
  <si>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</si>
  <si>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</si>
  <si>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</si>
  <si>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</si>
  <si>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</si>
  <si>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</si>
  <si>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</si>
  <si>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</si>
  <si>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</si>
  <si>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</si>
  <si>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</si>
  <si>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</si>
  <si>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</si>
  <si>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</si>
  <si>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</si>
  <si>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</si>
  <si>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</si>
  <si>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</si>
  <si>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</si>
  <si>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</si>
  <si>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</si>
  <si>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</si>
  <si>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</si>
  <si>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</si>
  <si>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</si>
  <si>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</si>
  <si>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</si>
  <si>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</si>
  <si>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</si>
  <si>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</si>
  <si>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</si>
  <si>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</si>
  <si>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</si>
  <si>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</si>
  <si>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</si>
  <si>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</si>
  <si>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</si>
  <si>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</si>
  <si>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</si>
  <si>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</si>
  <si>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</si>
  <si>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</si>
  <si>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</si>
  <si>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</si>
  <si>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</si>
  <si>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</si>
  <si>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</si>
  <si>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</si>
  <si>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</si>
  <si>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</si>
  <si>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</si>
  <si>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</si>
  <si>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</si>
  <si>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</si>
  <si>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</si>
  <si>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</si>
  <si>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</si>
  <si>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</si>
  <si>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</si>
  <si>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</si>
  <si>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</si>
  <si>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</si>
  <si>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</si>
  <si>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</si>
  <si>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</si>
  <si>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</si>
  <si>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</si>
  <si>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</si>
  <si>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</si>
  <si>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</si>
  <si>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</si>
  <si>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</si>
  <si>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</si>
  <si>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</si>
  <si>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</si>
  <si>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</si>
  <si>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</si>
  <si>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</si>
  <si>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</si>
  <si>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</si>
  <si>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</si>
  <si>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</si>
  <si>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</si>
  <si>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</si>
  <si>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</si>
  <si>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</si>
  <si>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</si>
  <si>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</si>
  <si>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</si>
  <si>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</si>
  <si>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</si>
  <si>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</si>
  <si>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</si>
  <si>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</si>
  <si>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</si>
  <si>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</si>
  <si>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</si>
  <si>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</si>
  <si>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</si>
  <si>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</si>
  <si>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</si>
  <si>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</si>
  <si>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</si>
  <si>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</si>
  <si>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</si>
  <si>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</si>
  <si>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</si>
  <si>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</si>
  <si>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</si>
  <si>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</si>
  <si>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</si>
  <si>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</si>
  <si>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</si>
  <si>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</si>
  <si>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</si>
  <si>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</si>
  <si>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</si>
  <si>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</si>
  <si>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</si>
  <si>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</si>
  <si>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</si>
  <si>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</si>
  <si>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</si>
  <si>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</si>
  <si>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</si>
  <si>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</si>
  <si>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</si>
  <si>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</si>
  <si>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</si>
  <si>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</si>
  <si>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</si>
  <si>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</si>
  <si>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</si>
  <si>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</si>
  <si>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</si>
  <si>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</si>
  <si>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</si>
  <si>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</si>
  <si>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</si>
  <si>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</si>
  <si>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</si>
  <si>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</si>
  <si>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</si>
  <si>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</si>
  <si>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</si>
  <si>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</si>
  <si>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</si>
  <si>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</si>
  <si>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</si>
  <si>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</si>
  <si>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</si>
  <si>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</si>
  <si>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</si>
  <si>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</si>
  <si>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</si>
  <si>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</si>
  <si>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</si>
  <si>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</si>
  <si>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</si>
  <si>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</si>
  <si>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</si>
  <si>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</si>
  <si>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</si>
  <si>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</si>
  <si>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</si>
  <si>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</si>
  <si>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</si>
  <si>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</si>
  <si>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</si>
  <si>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</si>
  <si>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</si>
  <si>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</si>
  <si>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</si>
  <si>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</si>
  <si>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</si>
  <si>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</si>
  <si>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</si>
  <si>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</si>
  <si>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</si>
  <si>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</si>
  <si>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</si>
  <si>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</si>
  <si>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</si>
  <si>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</si>
  <si>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</si>
  <si>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</si>
  <si>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</si>
  <si>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</si>
  <si>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</si>
  <si>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</si>
  <si>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</si>
  <si>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</si>
  <si>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</si>
  <si>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</si>
  <si>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</si>
  <si>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</si>
  <si>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</si>
  <si>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</si>
  <si>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</si>
  <si>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</si>
  <si>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</si>
  <si>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</si>
  <si>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</si>
  <si>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</si>
  <si>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</si>
  <si>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</si>
  <si>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</si>
  <si>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</si>
  <si>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</si>
  <si>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</si>
  <si>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</si>
  <si>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</si>
  <si>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</si>
  <si>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</si>
  <si>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</si>
  <si>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</si>
  <si>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</si>
  <si>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</si>
  <si>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</si>
  <si>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</si>
  <si>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</si>
  <si>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</si>
  <si>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</si>
  <si>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</si>
  <si>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</si>
  <si>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</si>
  <si>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</si>
  <si>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</si>
  <si>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</si>
  <si>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</si>
  <si>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</si>
  <si>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</si>
  <si>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</si>
  <si>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</si>
  <si>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</si>
  <si>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</si>
  <si>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</si>
  <si>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</si>
  <si>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</si>
  <si>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</si>
  <si>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</si>
  <si>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</si>
  <si>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</si>
  <si>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</si>
  <si>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</si>
  <si>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</si>
  <si>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</si>
  <si>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</si>
  <si>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</si>
  <si>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</si>
  <si>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</si>
  <si>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</si>
  <si>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</si>
  <si>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</si>
  <si>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</si>
  <si>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</si>
  <si>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</si>
  <si>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</si>
  <si>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</si>
  <si>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</si>
  <si>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</si>
  <si>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</si>
  <si>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</si>
  <si>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</si>
  <si>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</si>
  <si>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</si>
  <si>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</si>
  <si>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</si>
  <si>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</si>
  <si>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</si>
  <si>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</si>
  <si>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</si>
  <si>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</si>
  <si>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</si>
  <si>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</si>
  <si>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</si>
  <si>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</si>
  <si>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</si>
  <si>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</si>
  <si>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</si>
  <si>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</si>
  <si>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</si>
  <si>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</si>
  <si>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</si>
  <si>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</si>
  <si>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</si>
  <si>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</si>
  <si>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</si>
  <si>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</si>
  <si>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</si>
  <si>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</si>
  <si>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</si>
  <si>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</si>
  <si>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</si>
  <si>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</si>
  <si>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</si>
  <si>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</si>
  <si>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</si>
  <si>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</si>
  <si>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</si>
  <si>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</si>
  <si>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</si>
  <si>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</si>
  <si>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</si>
  <si>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</si>
  <si>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</si>
  <si>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</si>
  <si>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</si>
  <si>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</si>
  <si>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</si>
  <si>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</si>
  <si>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</si>
  <si>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</si>
  <si>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</si>
  <si>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</si>
  <si>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</si>
  <si>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</si>
  <si>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</si>
  <si>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</si>
  <si>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</si>
  <si>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</si>
  <si>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</si>
  <si>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</si>
  <si>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</si>
  <si>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</si>
  <si>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</si>
  <si>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</si>
  <si>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</si>
  <si>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</si>
  <si>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</si>
  <si>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</si>
  <si>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</si>
  <si>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</si>
  <si>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</si>
  <si>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</si>
  <si>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</si>
  <si>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</si>
  <si>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</si>
  <si>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</si>
  <si>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</si>
  <si>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</si>
  <si>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</si>
  <si>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</si>
  <si>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</si>
  <si>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</si>
  <si>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</si>
  <si>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</si>
  <si>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</si>
  <si>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</si>
  <si>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</si>
  <si>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</si>
  <si>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</si>
  <si>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</si>
  <si>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</si>
  <si>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</si>
  <si>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</si>
  <si>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</si>
  <si>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</si>
  <si>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</si>
  <si>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</si>
  <si>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</si>
  <si>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</si>
  <si>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</si>
  <si>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</si>
  <si>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</si>
  <si>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</si>
  <si>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</si>
  <si>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</si>
  <si>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</si>
  <si>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</si>
  <si>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</si>
  <si>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</si>
  <si>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</si>
  <si>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</si>
  <si>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</si>
  <si>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</si>
  <si>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</si>
  <si>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</si>
  <si>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</si>
  <si>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</si>
  <si>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</si>
  <si>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</si>
  <si>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</si>
  <si>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</si>
  <si>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</si>
  <si>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</si>
  <si>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</si>
  <si>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</si>
  <si>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</si>
  <si>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</si>
  <si>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</si>
  <si>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</si>
  <si>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</si>
  <si>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</si>
  <si>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</si>
  <si>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</si>
  <si>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</si>
  <si>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</si>
  <si>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</si>
  <si>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</si>
  <si>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</si>
  <si>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</si>
  <si>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</si>
  <si>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</si>
  <si>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</si>
  <si>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</si>
  <si>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</si>
  <si>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</si>
  <si>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</si>
  <si>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</si>
  <si>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</si>
  <si>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</si>
  <si>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</si>
  <si>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</si>
  <si>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</si>
  <si>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</si>
  <si>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</si>
  <si>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</si>
  <si>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</si>
  <si>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</si>
  <si>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</si>
  <si>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</si>
  <si>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</si>
  <si>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</si>
  <si>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</si>
  <si>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</si>
  <si>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</si>
  <si>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</si>
  <si>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</si>
  <si>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</si>
  <si>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</si>
  <si>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</si>
  <si>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</si>
  <si>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</si>
  <si>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</si>
  <si>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</si>
  <si>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</si>
  <si>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</si>
  <si>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</si>
  <si>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</si>
  <si>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</si>
  <si>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</si>
  <si>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</si>
  <si>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</si>
  <si>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</si>
  <si>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</si>
  <si>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</si>
  <si>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</si>
  <si>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</si>
  <si>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</si>
  <si>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</si>
  <si>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</si>
  <si>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</si>
  <si>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</si>
  <si>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</si>
  <si>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</si>
  <si>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</si>
  <si>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</si>
  <si>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</si>
  <si>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</si>
  <si>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</si>
  <si>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</si>
  <si>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</si>
  <si>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</si>
  <si>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</si>
  <si>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</si>
  <si>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</si>
  <si>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</si>
  <si>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</si>
  <si>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</si>
  <si>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</si>
  <si>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</si>
  <si>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</si>
  <si>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</si>
  <si>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</si>
  <si>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</si>
  <si>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</si>
  <si>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</si>
  <si>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</si>
  <si>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</si>
  <si>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</si>
  <si>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</si>
  <si>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</si>
  <si>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</si>
  <si>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</si>
  <si>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</si>
  <si>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</si>
  <si>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</si>
  <si>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</si>
  <si>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</si>
  <si>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</si>
  <si>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</si>
  <si>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</si>
  <si>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</si>
  <si>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</si>
  <si>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</si>
  <si>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</si>
  <si>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</si>
  <si>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</si>
  <si>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</si>
  <si>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</si>
  <si>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</si>
  <si>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</si>
  <si>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</si>
  <si>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</si>
  <si>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</si>
  <si>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</si>
  <si>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</si>
  <si>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</si>
  <si>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</si>
  <si>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</si>
  <si>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</si>
  <si>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</si>
  <si>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</si>
  <si>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</si>
  <si>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</si>
  <si>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</si>
  <si>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</si>
  <si>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</si>
  <si>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</si>
  <si>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</si>
  <si>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</si>
  <si>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</si>
  <si>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</si>
  <si>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</si>
  <si>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</si>
  <si>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</si>
  <si>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</si>
  <si>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</si>
  <si>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</si>
  <si>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</si>
  <si>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</si>
  <si>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</si>
  <si>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</si>
  <si>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</si>
  <si>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</si>
  <si>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</si>
  <si>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</si>
  <si>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</si>
  <si>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</si>
  <si>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</si>
  <si>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</si>
  <si>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</si>
  <si>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</si>
  <si>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</si>
  <si>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</si>
  <si>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</si>
  <si>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</si>
  <si>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</si>
  <si>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</si>
  <si>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</si>
  <si>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</si>
  <si>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</si>
  <si>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</si>
  <si>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</si>
  <si>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</si>
  <si>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</si>
  <si>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</si>
  <si>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</si>
  <si>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</si>
  <si>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</si>
  <si>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</si>
  <si>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</si>
  <si>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</si>
  <si>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</si>
  <si>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</si>
  <si>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</si>
  <si>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</si>
  <si>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</si>
  <si>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</si>
  <si>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</si>
  <si>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</si>
  <si>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</si>
  <si>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</si>
  <si>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</si>
  <si>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</si>
  <si>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</si>
  <si>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</si>
  <si>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</si>
  <si>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</si>
  <si>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通信機器購入費（陸自）</t>
  </si>
  <si>
    <t>昭和29年度</t>
  </si>
  <si>
    <t>終了予定なし</t>
  </si>
  <si>
    <t>防衛省設置法第四条第一項第十三号</t>
  </si>
  <si>
    <t>平成３１年度以降に係る防衛計画の大綱、中期防衛力整備計画（平成３１年度～平成３５年度）（平成３０年１２月１８日　国家安全保障会議決定・閣議決定）</t>
  </si>
  <si>
    <t>　陸上自衛隊における指揮・通信の骨幹である駐屯地及び駐屯地間を結ぶ通信系を構成し、活動基盤である駐屯地内で使用する業務用電算機及び音声通信機器等を購入して、不測事態発生時の迅速な情報収集や広域にわたる情報共有の基盤を構成するとともに、各種事態における活動基盤に必要な通信及びネットワークの基盤を構成する。</t>
  </si>
  <si>
    <t>１　駐屯地の通信設備及び駐屯地間を結ぶ通信回線構成機器を整備し、広域かつ大容量の通信を確保する。
２　陸自ヘリ等の航空機を運用するために必要な気象観測器材等の通信機器を購入し、安全な航空機運用に資する。
３　情報共有及び平素の業務実施に必要な業務用電算機を整備し、隊務運営に必要な諸計画等の作成や、各種行動時の情報共有基盤を構築する。
４　ヘリコプター映像伝送装置を整備し、災害等発生時における迅速な情報収集手段を保持し、方面総監部～市ヶ谷～官邸へリアルタイムの映像配信体制を維持・整備する。</t>
  </si>
  <si>
    <t>-</t>
  </si>
  <si>
    <t>通信機器購入費</t>
  </si>
  <si>
    <t>駐屯地間を結ぶ通信系、情報基盤、災害時における活動基盤に必要な通信及びネットワークの基盤を確保する。</t>
  </si>
  <si>
    <t>駐屯地間を結ぶ通信系、情報基盤、災害時における活動基盤に必要な通信及びネットワークの基盤を２４時間確保した日数</t>
  </si>
  <si>
    <t>日</t>
  </si>
  <si>
    <t>自衛隊法第１０条１項、２項</t>
  </si>
  <si>
    <t>通信電子器材の維持整備事業数</t>
  </si>
  <si>
    <t>事業数</t>
  </si>
  <si>
    <t>執行額（Ｘ）／種類（Ｙ）　　　　　　　　　　　　　　</t>
    <phoneticPr fontId="5"/>
  </si>
  <si>
    <t>百万円/事業数</t>
  </si>
  <si>
    <t>　Ｘ/Ｙ</t>
    <phoneticPr fontId="5"/>
  </si>
  <si>
    <t>5,231/13</t>
  </si>
  <si>
    <t>5,181/13</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</si>
  <si>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</si>
  <si>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</si>
  <si>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</si>
  <si>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</si>
  <si>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</si>
  <si>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</si>
  <si>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</si>
  <si>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</si>
  <si>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</si>
  <si>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</si>
  <si>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</si>
  <si>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Ⅰ－３　我が国自身の防衛体制の強化（大規模災害等への対応）</t>
  </si>
  <si>
    <t>Ⅰ－３－（１）　大規模災害等への対応</t>
  </si>
  <si>
    <t>各種災害に対して万全を期すための取組み</t>
  </si>
  <si>
    <t>歳出改革等に向けた取組の加速・拡大</t>
  </si>
  <si>
    <t>億円（契約ベース）</t>
  </si>
  <si>
    <t>0205</t>
  </si>
  <si>
    <t>0167</t>
  </si>
  <si>
    <t>0157</t>
  </si>
  <si>
    <t>0063</t>
  </si>
  <si>
    <t>0057</t>
  </si>
  <si>
    <t>0224</t>
  </si>
  <si>
    <t>0168</t>
  </si>
  <si>
    <t>0161</t>
  </si>
  <si>
    <t>0148</t>
  </si>
  <si>
    <t>○</t>
  </si>
  <si>
    <t>-</t>
    <phoneticPr fontId="5"/>
  </si>
  <si>
    <t>-</t>
    <phoneticPr fontId="5"/>
  </si>
  <si>
    <t>-</t>
    <phoneticPr fontId="5"/>
  </si>
  <si>
    <t>‐</t>
  </si>
  <si>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</si>
  <si>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</si>
  <si>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</si>
  <si>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</si>
  <si>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</si>
  <si>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公共調達の改革</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</si>
  <si>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5">
      <t>レイ</t>
    </rPh>
    <rPh sb="35" eb="36">
      <t>ワ</t>
    </rPh>
    <rPh sb="36" eb="37">
      <t>ガン</t>
    </rPh>
    <rPh sb="40" eb="41">
      <t>レイ</t>
    </rPh>
    <rPh sb="41" eb="42">
      <t>ワ</t>
    </rPh>
    <phoneticPr fontId="5"/>
  </si>
  <si>
    <t>本事業は、陸上自衛隊が不測事態発生時に指揮・統制に必要な高速・大容量の通信を確保し、ひいては日本の安全保障に寄与するものであり、国民や社会のニーズを反映している。</t>
  </si>
  <si>
    <t>有</t>
  </si>
  <si>
    <t>契約相手方に対して契約内容以外の要求を行っていないため、負担関係は妥当である。</t>
  </si>
  <si>
    <t>調達に際しては、原則として一般競争入札により入札参加者をより多く募り競争性の確保に努めるとともに、コストの低減を従前より図っているなど、単位当たりコスト等の水準は妥当である。</t>
  </si>
  <si>
    <t>所要の通信器材の整備のための費目・使途となっており、事業目的に即し真に必要なものに限定されている。</t>
  </si>
  <si>
    <t>装備品のファミリー化、仕様書への必要最低限の記載、カタログ品に対する同等品の併記、中央又は各方面隊（北方・東北方・東方・中方・西方）でのまとめ調達などによる経費削減を実施し、コスト削減・効率化を図っている。また、通信電子機器に関する個々の調達において、民生品活用を図っている。</t>
  </si>
  <si>
    <t>所要の通信器材の整備を実施しており、成果目標に見合っている。</t>
  </si>
  <si>
    <t>所要の通信器材の整備を実施しており、見込みに見合っている。</t>
  </si>
  <si>
    <t>整備した通信器材は、自衛隊の活動の基盤を支えるものであり、訓練等で計画的に活用されているるとともに、災害派遣等での運用実績もあり有効に活用されている。</t>
  </si>
  <si>
    <t>１　必要性
　　陸上自衛隊が不測事態発生時に指揮・統制に必要な高速・大容量の通信を確保するため、必要である。
２　効率性
　　電子計算機システムの整備に関しては、技術支援等役務(ＳＥＴＡ)による技術的視点から仕様書の妥当性、費用対効果等について独自に評価しており、通信電子機器に関する個々の調達においては、民生品活用を図るとともに、原則一般競争入札することにより競争性の確保やコスト削減に努めており効率的である。
３　有効性
　　陸上自衛隊が不測事態発生時に指揮・統制に必要な高速・大容量の通信を確保でき、有効である。
４　総合評価
　　本事業は、陸上自衛隊の駐屯地等機能強化や震災等において野外で部隊が活動する際に必要な通信器材を整備して陸上自衛隊の活動基盤の維持に寄与できるものと評価できる。事業の実施にあたっては、必要性、効率性、有効性が考慮されているなど、本事業は適正に実施されている。</t>
  </si>
  <si>
    <t>引き続き、調達に際しては一般競争入札により入札参加者を多く募り競争性の確保に努めるとともに、仕様の改正などのコスト低減施策を実施していく。</t>
  </si>
  <si>
    <t>5,622/13</t>
    <phoneticPr fontId="5"/>
  </si>
  <si>
    <t>リコージャパン株式会社</t>
  </si>
  <si>
    <t>陸自クローズ系クラウド基板用端末装置　GPC-２００</t>
    <rPh sb="0" eb="2">
      <t>リクジ</t>
    </rPh>
    <rPh sb="6" eb="7">
      <t>ケイ</t>
    </rPh>
    <rPh sb="11" eb="14">
      <t>キバンヨウ</t>
    </rPh>
    <rPh sb="14" eb="16">
      <t>タンマツ</t>
    </rPh>
    <rPh sb="16" eb="18">
      <t>ソウチ</t>
    </rPh>
    <phoneticPr fontId="1"/>
  </si>
  <si>
    <t>陸自クローズ系クラウド基板用端末装置　GPC-２１１</t>
    <rPh sb="0" eb="2">
      <t>リクジ</t>
    </rPh>
    <rPh sb="6" eb="7">
      <t>ケイ</t>
    </rPh>
    <rPh sb="11" eb="14">
      <t>キバンヨウ</t>
    </rPh>
    <rPh sb="14" eb="16">
      <t>タンマツ</t>
    </rPh>
    <rPh sb="16" eb="18">
      <t>ソウチ</t>
    </rPh>
    <phoneticPr fontId="1"/>
  </si>
  <si>
    <t>陸自クローズ系クラウド基板用端末装置　GPC-２３０</t>
    <rPh sb="0" eb="2">
      <t>リクジ</t>
    </rPh>
    <rPh sb="6" eb="7">
      <t>ケイ</t>
    </rPh>
    <rPh sb="11" eb="14">
      <t>キバンヨウ</t>
    </rPh>
    <rPh sb="14" eb="16">
      <t>タンマツ</t>
    </rPh>
    <rPh sb="16" eb="18">
      <t>ソウチ</t>
    </rPh>
    <phoneticPr fontId="1"/>
  </si>
  <si>
    <t>業務用電子計算機 GPC-132-Ｂ</t>
    <rPh sb="0" eb="3">
      <t>ギョウムヨウ</t>
    </rPh>
    <rPh sb="3" eb="5">
      <t>デンシ</t>
    </rPh>
    <rPh sb="5" eb="8">
      <t>ケイサンキ</t>
    </rPh>
    <phoneticPr fontId="1"/>
  </si>
  <si>
    <t>陸自クローズ系クラウド基板用端末装置　GPC-２３１</t>
    <rPh sb="0" eb="2">
      <t>リクジ</t>
    </rPh>
    <rPh sb="6" eb="7">
      <t>ケイ</t>
    </rPh>
    <rPh sb="11" eb="14">
      <t>キバンヨウ</t>
    </rPh>
    <rPh sb="14" eb="16">
      <t>タンマツ</t>
    </rPh>
    <rPh sb="16" eb="18">
      <t>ソウチ</t>
    </rPh>
    <phoneticPr fontId="1"/>
  </si>
  <si>
    <t>ＮＥＣネッツエスアイ株式会社</t>
  </si>
  <si>
    <t>業務用電子計算機（陸自業務システム用）GPC‐36‐H</t>
  </si>
  <si>
    <t>業務用電子計算機(陸自業務システム用) GPC-36-H</t>
    <rPh sb="0" eb="3">
      <t>ギョウムヨウ</t>
    </rPh>
    <rPh sb="3" eb="5">
      <t>デンシ</t>
    </rPh>
    <rPh sb="5" eb="8">
      <t>ケイサンキ</t>
    </rPh>
    <rPh sb="9" eb="11">
      <t>リクジ</t>
    </rPh>
    <rPh sb="11" eb="13">
      <t>ギョウム</t>
    </rPh>
    <rPh sb="17" eb="18">
      <t>ヨウ</t>
    </rPh>
    <phoneticPr fontId="1"/>
  </si>
  <si>
    <t>明星電気株式会社</t>
  </si>
  <si>
    <t>飛行場気象観測装置　ＧＭＬ－１１１－Ｄ</t>
    <rPh sb="0" eb="3">
      <t>ヒコウジョウ</t>
    </rPh>
    <rPh sb="3" eb="5">
      <t>キショウ</t>
    </rPh>
    <rPh sb="5" eb="7">
      <t>カンソク</t>
    </rPh>
    <rPh sb="7" eb="9">
      <t>ソウチ</t>
    </rPh>
    <phoneticPr fontId="1"/>
  </si>
  <si>
    <t>株式会社エディオン</t>
    <rPh sb="0" eb="2">
      <t>カブシキ</t>
    </rPh>
    <rPh sb="2" eb="4">
      <t>カイシャ</t>
    </rPh>
    <phoneticPr fontId="4"/>
  </si>
  <si>
    <t>インクジェットプリンタ　ＧＰＲ－３６</t>
  </si>
  <si>
    <t>身体装着型撮影録画装置　GPH-158-B</t>
  </si>
  <si>
    <t>ディスプレイＧＲＩ－４１－Ｅ</t>
  </si>
  <si>
    <t>プリンタ　ＧＰＲ－４１</t>
  </si>
  <si>
    <t>液晶ディスプレイ</t>
  </si>
  <si>
    <t>ディスクデュプリケータ　ＧＲＤ－４２１</t>
  </si>
  <si>
    <t>インクジェットプリンタ　ＧＰＲ－３５</t>
  </si>
  <si>
    <t>プリンタ　ＧＰＲ－４２</t>
  </si>
  <si>
    <t>読取器　GIS－22</t>
  </si>
  <si>
    <t>読取器　GIS－23</t>
  </si>
  <si>
    <t>ディスプレイＧＲＩ－４３－Ｅ</t>
  </si>
  <si>
    <t>プロジェクタ　ＧＰＪ－３５－Ｄ</t>
  </si>
  <si>
    <t>株式会社レスターコミュニケーションズ</t>
  </si>
  <si>
    <t>UAV（災害用Ⅱ型） GDXS-13</t>
    <rPh sb="4" eb="9">
      <t>サイガイヨウ２ガタ</t>
    </rPh>
    <phoneticPr fontId="1"/>
  </si>
  <si>
    <t>株式会社朋栄</t>
  </si>
  <si>
    <t>携行型映像伝送装置　GUYQ-1-B</t>
    <rPh sb="0" eb="3">
      <t>ケイコウガタ</t>
    </rPh>
    <rPh sb="3" eb="5">
      <t>エイゾウ</t>
    </rPh>
    <rPh sb="5" eb="7">
      <t>デンソウ</t>
    </rPh>
    <rPh sb="7" eb="9">
      <t>ソウチ</t>
    </rPh>
    <phoneticPr fontId="1"/>
  </si>
  <si>
    <t>空気調和機 GHD-112</t>
    <rPh sb="0" eb="2">
      <t>クウキ</t>
    </rPh>
    <rPh sb="2" eb="4">
      <t>チョウワ</t>
    </rPh>
    <rPh sb="4" eb="5">
      <t>キ</t>
    </rPh>
    <phoneticPr fontId="1"/>
  </si>
  <si>
    <t>日本電気株式会社</t>
  </si>
  <si>
    <t>駐屯地等情報基盤装置(Ⅱ型)構成用品</t>
    <rPh sb="0" eb="3">
      <t>チュウトンチ</t>
    </rPh>
    <rPh sb="3" eb="4">
      <t>トウ</t>
    </rPh>
    <rPh sb="4" eb="6">
      <t>ジョウホウ</t>
    </rPh>
    <rPh sb="6" eb="8">
      <t>キバン</t>
    </rPh>
    <rPh sb="8" eb="10">
      <t>ソウチ</t>
    </rPh>
    <rPh sb="12" eb="13">
      <t>カタ</t>
    </rPh>
    <rPh sb="14" eb="16">
      <t>コウセイ</t>
    </rPh>
    <rPh sb="16" eb="18">
      <t>ヨウヒン</t>
    </rPh>
    <rPh sb="17" eb="18">
      <t>ヒン</t>
    </rPh>
    <phoneticPr fontId="1"/>
  </si>
  <si>
    <t>無線相互通信中継装置3号</t>
    <rPh sb="0" eb="2">
      <t>ムセン</t>
    </rPh>
    <rPh sb="2" eb="4">
      <t>ソウゴ</t>
    </rPh>
    <rPh sb="4" eb="6">
      <t>ツウシン</t>
    </rPh>
    <rPh sb="6" eb="8">
      <t>チュウケイ</t>
    </rPh>
    <rPh sb="8" eb="10">
      <t>ソウチ</t>
    </rPh>
    <rPh sb="11" eb="12">
      <t>ゴウ</t>
    </rPh>
    <phoneticPr fontId="1"/>
  </si>
  <si>
    <t>株式会社高文</t>
    <rPh sb="0" eb="2">
      <t>カブシキ</t>
    </rPh>
    <rPh sb="2" eb="4">
      <t>カイシャ</t>
    </rPh>
    <phoneticPr fontId="4"/>
  </si>
  <si>
    <t>データ記憶器　GDS-28</t>
  </si>
  <si>
    <t>ＳＨＤＳＬモデム　ＧＭＤ－３３</t>
  </si>
  <si>
    <t>ＶＤＳＬモデム　ＧＭＤ－３４</t>
  </si>
  <si>
    <t>リコージャパン株式会社</t>
    <phoneticPr fontId="5"/>
  </si>
  <si>
    <t>A.リコージャパン株式会社</t>
    <phoneticPr fontId="5"/>
  </si>
  <si>
    <t>陸自クローズ系クラウド基板用端末装置　GPC-２００</t>
    <phoneticPr fontId="5"/>
  </si>
  <si>
    <t>陸自クローズ系クラウド基板用端末装置　GPC-２１１</t>
    <phoneticPr fontId="5"/>
  </si>
  <si>
    <t>陸自クローズ系クラウド基板用端末装置　GPC-２３０</t>
    <phoneticPr fontId="5"/>
  </si>
  <si>
    <t>業務用電子計算機 GPC-132-Ｂ</t>
    <phoneticPr fontId="5"/>
  </si>
  <si>
    <t>熱源カメラ　ＧＰＦＸ－Ｈ５</t>
    <phoneticPr fontId="5"/>
  </si>
  <si>
    <t>陸自クローズ系クラウド基板用端末装置　GPC-２３１</t>
    <phoneticPr fontId="5"/>
  </si>
  <si>
    <t>物品購入費</t>
    <rPh sb="0" eb="2">
      <t>ブッピン</t>
    </rPh>
    <rPh sb="2" eb="5">
      <t>コウニュウヒ</t>
    </rPh>
    <phoneticPr fontId="5"/>
  </si>
  <si>
    <t>物品購入費</t>
    <phoneticPr fontId="5"/>
  </si>
  <si>
    <t>ＮＥＣネッツエスアイ株式会社</t>
    <rPh sb="10" eb="12">
      <t>カブシキ</t>
    </rPh>
    <rPh sb="12" eb="14">
      <t>カイシャ</t>
    </rPh>
    <phoneticPr fontId="4"/>
  </si>
  <si>
    <t>B.株式会社エディオン</t>
    <phoneticPr fontId="5"/>
  </si>
  <si>
    <t>-</t>
    <phoneticPr fontId="5"/>
  </si>
  <si>
    <t>業務用電子計算機（レセプトオンライン用）　ＧＰＣ－７０－Ｃ</t>
  </si>
  <si>
    <t>業務用電子計算機（統合気象システム用）ＧＰＣ－１６２</t>
  </si>
  <si>
    <t>沖電気工業株式会社</t>
    <rPh sb="5" eb="7">
      <t>カブシキ</t>
    </rPh>
    <rPh sb="7" eb="9">
      <t>カイシャ</t>
    </rPh>
    <phoneticPr fontId="4"/>
  </si>
  <si>
    <t>メディアコンバータ　ほか３件</t>
    <rPh sb="13" eb="14">
      <t>ケン</t>
    </rPh>
    <phoneticPr fontId="1"/>
  </si>
  <si>
    <t>明星電気株式会社</t>
    <rPh sb="4" eb="6">
      <t>カブシキ</t>
    </rPh>
    <rPh sb="6" eb="8">
      <t>カイシャ</t>
    </rPh>
    <phoneticPr fontId="4"/>
  </si>
  <si>
    <t>菊水電子工業株式会社</t>
    <rPh sb="6" eb="8">
      <t>カブシキ</t>
    </rPh>
    <rPh sb="8" eb="10">
      <t>カイシャ</t>
    </rPh>
    <phoneticPr fontId="4"/>
  </si>
  <si>
    <t>電源装置　Ｊ／ＰＰ－１３３－Ｂ</t>
  </si>
  <si>
    <t>ＶＰＮ中継器　GNI-66</t>
  </si>
  <si>
    <t>VPN中継器　GNI-66</t>
  </si>
  <si>
    <t>SHDSLモデム　GMD-33</t>
  </si>
  <si>
    <t>日興通信株式会社</t>
    <rPh sb="4" eb="6">
      <t>カブシキ</t>
    </rPh>
    <rPh sb="6" eb="8">
      <t>カイシャ</t>
    </rPh>
    <phoneticPr fontId="4"/>
  </si>
  <si>
    <t>アクセスル－タ　ＧＮＩ－４７－Ｂ</t>
  </si>
  <si>
    <t>有限会社オーエーアシスト</t>
    <rPh sb="0" eb="2">
      <t>ユウゲン</t>
    </rPh>
    <rPh sb="2" eb="4">
      <t>カイシャ</t>
    </rPh>
    <phoneticPr fontId="4"/>
  </si>
  <si>
    <t>バーコードリーダー</t>
  </si>
  <si>
    <t>東邦商工株式会社</t>
    <rPh sb="4" eb="6">
      <t>カブシキ</t>
    </rPh>
    <rPh sb="6" eb="8">
      <t>カイシャ</t>
    </rPh>
    <phoneticPr fontId="4"/>
  </si>
  <si>
    <t>回路計　ＪＭＵ－Ｑ５－Ｃ</t>
  </si>
  <si>
    <t>富士通特機システム株式会社</t>
    <rPh sb="9" eb="11">
      <t>カブシキ</t>
    </rPh>
    <rPh sb="11" eb="13">
      <t>カイシャ</t>
    </rPh>
    <phoneticPr fontId="4"/>
  </si>
  <si>
    <t>弾薬類システム用端末</t>
  </si>
  <si>
    <t>イメージスキャナ　ＧＭＸ－９６－Ｂ</t>
    <phoneticPr fontId="5"/>
  </si>
  <si>
    <t>業務用電子計算機（陸自インターネット用）　ＧＰＣ－７０－Ｃ</t>
    <phoneticPr fontId="5"/>
  </si>
  <si>
    <t>メディアコンバータ　ＧＮＩ－２２</t>
    <phoneticPr fontId="5"/>
  </si>
  <si>
    <t>身体装着型撮影録画装置　GPH-166</t>
    <phoneticPr fontId="5"/>
  </si>
  <si>
    <t>ディジタル一眼レフカメラ　GPH-152</t>
    <phoneticPr fontId="5"/>
  </si>
  <si>
    <t>ディジタルカメラ　ＧＰＨ－１４４－Ｃ</t>
    <phoneticPr fontId="5"/>
  </si>
  <si>
    <t>模写電送装置　ＧＦＸ－２５－Ｇ</t>
    <phoneticPr fontId="5"/>
  </si>
  <si>
    <t>メディアコンバータ　ＧＮＩ－６３</t>
    <phoneticPr fontId="5"/>
  </si>
  <si>
    <t>ﾍﾘｺﾌﾟﾀｰ映像伝送装置の整備　ＧＵＸＣ－１－Ｆ</t>
    <rPh sb="7" eb="13">
      <t>エイゾウデンソウソウチ</t>
    </rPh>
    <rPh sb="14" eb="16">
      <t>セイビ</t>
    </rPh>
    <phoneticPr fontId="1"/>
  </si>
  <si>
    <t>映像情報統合放映ｼｽﾃﾑ(初度費)</t>
    <rPh sb="0" eb="2">
      <t>エイゾウ</t>
    </rPh>
    <rPh sb="2" eb="4">
      <t>ジョウホウ</t>
    </rPh>
    <rPh sb="4" eb="6">
      <t>トウゴウ</t>
    </rPh>
    <rPh sb="6" eb="8">
      <t>ホウエイ</t>
    </rPh>
    <rPh sb="13" eb="14">
      <t>ショ</t>
    </rPh>
    <rPh sb="14" eb="15">
      <t>ド</t>
    </rPh>
    <rPh sb="15" eb="16">
      <t>ヒ</t>
    </rPh>
    <phoneticPr fontId="1"/>
  </si>
  <si>
    <t>映像情報統合放映ｼｽﾃﾑ</t>
    <rPh sb="0" eb="2">
      <t>エイゾウ</t>
    </rPh>
    <rPh sb="2" eb="4">
      <t>ジョウホウ</t>
    </rPh>
    <rPh sb="4" eb="6">
      <t>トウゴウ</t>
    </rPh>
    <rPh sb="6" eb="8">
      <t>ホウエイ</t>
    </rPh>
    <phoneticPr fontId="1"/>
  </si>
  <si>
    <t>エヌ・ティ・ティ・コミュニケーションズ株式会社</t>
  </si>
  <si>
    <t>緊急展開型衛星通信セットⅢ型</t>
    <rPh sb="0" eb="2">
      <t>キンキュウ</t>
    </rPh>
    <rPh sb="2" eb="5">
      <t>テンカイガタ</t>
    </rPh>
    <rPh sb="5" eb="7">
      <t>エイセイ</t>
    </rPh>
    <rPh sb="7" eb="9">
      <t>ツウシン</t>
    </rPh>
    <rPh sb="13" eb="14">
      <t>ガタ</t>
    </rPh>
    <phoneticPr fontId="1"/>
  </si>
  <si>
    <t>携行型映像伝送装置（映像配信装置）</t>
    <rPh sb="0" eb="3">
      <t>ケイコウガタ</t>
    </rPh>
    <rPh sb="3" eb="5">
      <t>エイゾウ</t>
    </rPh>
    <rPh sb="5" eb="7">
      <t>デンソウ</t>
    </rPh>
    <rPh sb="7" eb="9">
      <t>ソウチ</t>
    </rPh>
    <rPh sb="10" eb="12">
      <t>エイゾウ</t>
    </rPh>
    <rPh sb="12" eb="14">
      <t>ハイシン</t>
    </rPh>
    <rPh sb="14" eb="16">
      <t>ソウチ</t>
    </rPh>
    <phoneticPr fontId="1"/>
  </si>
  <si>
    <t>富士通特機システム株式会社</t>
  </si>
  <si>
    <t>インテリジェントスイッチングハブ　ＧＮＩ－６９</t>
  </si>
  <si>
    <t>インテリジェントスイッチングハブ　ＧＮＩ－７１</t>
  </si>
  <si>
    <t>陸自クローズ系クラウド基盤用端末装置　GPC‐200</t>
  </si>
  <si>
    <t>業務用電子計算機　GPC-132-B</t>
    <rPh sb="0" eb="8">
      <t>ギョウムヨウデンシケイサンキ</t>
    </rPh>
    <phoneticPr fontId="1"/>
  </si>
  <si>
    <t>陸自クローズ系クラウド基盤用端末装置　GPC‐231</t>
  </si>
  <si>
    <t>信号復調試験装置 GTS-317</t>
    <rPh sb="0" eb="2">
      <t>シンゴウ</t>
    </rPh>
    <rPh sb="2" eb="4">
      <t>フクチョウ</t>
    </rPh>
    <rPh sb="4" eb="6">
      <t>シケン</t>
    </rPh>
    <rPh sb="6" eb="8">
      <t>ソウチ</t>
    </rPh>
    <phoneticPr fontId="1"/>
  </si>
  <si>
    <t>富士通ネットワークソリューションズ株式会社</t>
  </si>
  <si>
    <t>駐屯地等情報基盤装置(Ⅰ型)構成用品</t>
    <rPh sb="0" eb="3">
      <t>チュウトンチ</t>
    </rPh>
    <rPh sb="3" eb="4">
      <t>トウ</t>
    </rPh>
    <rPh sb="4" eb="6">
      <t>ジョウホウ</t>
    </rPh>
    <rPh sb="6" eb="8">
      <t>キバン</t>
    </rPh>
    <rPh sb="8" eb="10">
      <t>ソウチ</t>
    </rPh>
    <rPh sb="12" eb="13">
      <t>カタ</t>
    </rPh>
    <rPh sb="14" eb="16">
      <t>コウセイ</t>
    </rPh>
    <rPh sb="16" eb="18">
      <t>ヨウヒン</t>
    </rPh>
    <rPh sb="17" eb="18">
      <t>ヒン</t>
    </rPh>
    <phoneticPr fontId="1"/>
  </si>
  <si>
    <t>ｽｲｯﾁﾝｸﾞﾊﾌﾞ GNI-72</t>
  </si>
  <si>
    <t>携帯無線機C型</t>
    <rPh sb="0" eb="5">
      <t>ケイタイムセンキ</t>
    </rPh>
    <rPh sb="6" eb="7">
      <t>ガタ</t>
    </rPh>
    <phoneticPr fontId="1"/>
  </si>
  <si>
    <t>ＮＥＣネットワーック・センサ株式会社</t>
    <rPh sb="14" eb="16">
      <t>カブシキ</t>
    </rPh>
    <rPh sb="16" eb="18">
      <t>カイシャ</t>
    </rPh>
    <phoneticPr fontId="1"/>
  </si>
  <si>
    <t>符号変換装置　ＪＰＳ－Ｃ１８</t>
    <rPh sb="0" eb="2">
      <t>フゴウ</t>
    </rPh>
    <rPh sb="2" eb="4">
      <t>ヘンカン</t>
    </rPh>
    <rPh sb="4" eb="6">
      <t>ソウチ</t>
    </rPh>
    <phoneticPr fontId="1"/>
  </si>
  <si>
    <t>富士通株式会社</t>
    <rPh sb="3" eb="5">
      <t>カブシキ</t>
    </rPh>
    <rPh sb="5" eb="7">
      <t>カイシャ</t>
    </rPh>
    <phoneticPr fontId="4"/>
  </si>
  <si>
    <t>構内交換装置　ＧＳＢ－Ｄ１００</t>
  </si>
  <si>
    <t>株式会社テムコジャパン</t>
    <rPh sb="0" eb="2">
      <t>カブシキ</t>
    </rPh>
    <rPh sb="2" eb="4">
      <t>カイシャ</t>
    </rPh>
    <phoneticPr fontId="4"/>
  </si>
  <si>
    <t>連絡無線機用音声起動コントローラ（モトローラＧＬ２０００用骨伝導）</t>
  </si>
  <si>
    <t>D.日本電気株式会社</t>
    <phoneticPr fontId="5"/>
  </si>
  <si>
    <t>ﾍﾘｺﾌﾟﾀｰ映像伝送装置の整備　ＧＵＸＣ－１－Ｆ</t>
    <phoneticPr fontId="5"/>
  </si>
  <si>
    <t>映像情報統合放映ｼｽﾃﾑ(初度費)</t>
    <phoneticPr fontId="5"/>
  </si>
  <si>
    <t>映像情報統合放映ｼｽﾃﾑ</t>
    <phoneticPr fontId="5"/>
  </si>
  <si>
    <t>移動端末秘匿装置</t>
    <rPh sb="0" eb="2">
      <t>イドウ</t>
    </rPh>
    <rPh sb="2" eb="4">
      <t>タンマツ</t>
    </rPh>
    <rPh sb="4" eb="6">
      <t>ヒトク</t>
    </rPh>
    <rPh sb="6" eb="8">
      <t>ソウチ</t>
    </rPh>
    <phoneticPr fontId="1"/>
  </si>
  <si>
    <t>ＬＴＥ機能付モバイルルータ（検証用）</t>
    <rPh sb="3" eb="5">
      <t>キノウ</t>
    </rPh>
    <rPh sb="5" eb="6">
      <t>ツキ</t>
    </rPh>
    <rPh sb="14" eb="17">
      <t>ケンショウヨウ</t>
    </rPh>
    <phoneticPr fontId="1"/>
  </si>
  <si>
    <t>国庫債務負担行為等</t>
  </si>
  <si>
    <t>監視電源装置　ＧＧＭ－１５６</t>
  </si>
  <si>
    <t>レーダ波監視装置　ＧＦＲＱ－２６</t>
  </si>
  <si>
    <t>三菱電機株式会社</t>
  </si>
  <si>
    <t>衛星幹線通信システム（統制局装置）</t>
  </si>
  <si>
    <t>衛星幹線通信システムＶ－２２用連接装置　ＧＧＢＹ－４</t>
  </si>
  <si>
    <t>セコム株式会社</t>
  </si>
  <si>
    <t>監視警報装置　ＧＯＢ－１１５</t>
  </si>
  <si>
    <t>山洋電気株式会社</t>
  </si>
  <si>
    <t>発動発電機　ＧＧＮ－７５０</t>
  </si>
  <si>
    <t>富士通株式会社</t>
  </si>
  <si>
    <t>駐屯地等情報基盤装置（北部方面隊）構成用品</t>
  </si>
  <si>
    <t>陸自クローズ系クラウド基盤用端末装置　ＧＰＣ－２００</t>
    <rPh sb="0" eb="1">
      <t>リク</t>
    </rPh>
    <rPh sb="1" eb="2">
      <t>ジ</t>
    </rPh>
    <rPh sb="6" eb="7">
      <t>ケイ</t>
    </rPh>
    <rPh sb="11" eb="14">
      <t>キバンヨウ</t>
    </rPh>
    <rPh sb="14" eb="16">
      <t>タンマツ</t>
    </rPh>
    <rPh sb="16" eb="18">
      <t>ソウチ</t>
    </rPh>
    <phoneticPr fontId="1"/>
  </si>
  <si>
    <t>陸自クローズ系クラウド基盤用端末装置　ＧＰＣ－２１１</t>
    <rPh sb="0" eb="1">
      <t>リク</t>
    </rPh>
    <rPh sb="1" eb="2">
      <t>ジ</t>
    </rPh>
    <rPh sb="6" eb="7">
      <t>ケイ</t>
    </rPh>
    <rPh sb="11" eb="14">
      <t>キバンヨウ</t>
    </rPh>
    <rPh sb="14" eb="16">
      <t>タンマツ</t>
    </rPh>
    <rPh sb="16" eb="18">
      <t>ソウチ</t>
    </rPh>
    <phoneticPr fontId="1"/>
  </si>
  <si>
    <t>陸自クローズ系クラウド基盤用端末装置　ＧＰＣ－２３０</t>
    <rPh sb="0" eb="1">
      <t>リク</t>
    </rPh>
    <rPh sb="1" eb="2">
      <t>ジ</t>
    </rPh>
    <rPh sb="6" eb="7">
      <t>ケイ</t>
    </rPh>
    <rPh sb="11" eb="14">
      <t>キバンヨウ</t>
    </rPh>
    <rPh sb="14" eb="16">
      <t>タンマツ</t>
    </rPh>
    <rPh sb="16" eb="18">
      <t>ソウチ</t>
    </rPh>
    <phoneticPr fontId="1"/>
  </si>
  <si>
    <t>陸自クローズ系クラウド基盤用端末装置　ＧＰＣ－２３１</t>
    <rPh sb="0" eb="1">
      <t>リク</t>
    </rPh>
    <rPh sb="1" eb="2">
      <t>ジ</t>
    </rPh>
    <rPh sb="6" eb="7">
      <t>ケイ</t>
    </rPh>
    <rPh sb="11" eb="14">
      <t>キバンヨウ</t>
    </rPh>
    <rPh sb="14" eb="16">
      <t>タンマツ</t>
    </rPh>
    <rPh sb="16" eb="18">
      <t>ソウチ</t>
    </rPh>
    <phoneticPr fontId="1"/>
  </si>
  <si>
    <t>株式会社三井Ｅ＆Ｓパワーシステムズ</t>
  </si>
  <si>
    <t>発動発電機　ＧＧＮ－７６－Ｘ</t>
  </si>
  <si>
    <t>発動発電機　ＧＧＮ－６２－Ｙ</t>
    <rPh sb="0" eb="2">
      <t>ハツドウ</t>
    </rPh>
    <rPh sb="2" eb="5">
      <t>ハツデンキ</t>
    </rPh>
    <phoneticPr fontId="1"/>
  </si>
  <si>
    <t>発動発電機　ＧＧＮＰ－３１－Ｙ</t>
  </si>
  <si>
    <t>発動発電機　ＧＧＮＰ－１３－Ｘ</t>
    <rPh sb="0" eb="2">
      <t>ハツドウ</t>
    </rPh>
    <rPh sb="2" eb="5">
      <t>ハツデンキ</t>
    </rPh>
    <phoneticPr fontId="1"/>
  </si>
  <si>
    <t>構内電子交換装置　ＧＳＢ－Ｄ８０－（　）</t>
  </si>
  <si>
    <t>レーダ管制装置　ＧＴＰＮ－３－Ｇ</t>
    <phoneticPr fontId="5"/>
  </si>
  <si>
    <t>陸自網管理装置</t>
    <phoneticPr fontId="5"/>
  </si>
  <si>
    <t>移動端末秘匿装置</t>
    <phoneticPr fontId="5"/>
  </si>
  <si>
    <t>ＬＴＥ機能付モバイルルータ（検証用）</t>
    <phoneticPr fontId="5"/>
  </si>
  <si>
    <t>東芝インフラシステムズ株式会社</t>
  </si>
  <si>
    <t>電子情報解析装置　GFYQ－1</t>
  </si>
  <si>
    <t>回転翼衛星映像伝送ｼｽﾃﾑ</t>
    <rPh sb="0" eb="2">
      <t>カイテン</t>
    </rPh>
    <rPh sb="2" eb="3">
      <t>ヨク</t>
    </rPh>
    <rPh sb="3" eb="5">
      <t>エイセイ</t>
    </rPh>
    <rPh sb="5" eb="7">
      <t>エイゾウ</t>
    </rPh>
    <rPh sb="7" eb="9">
      <t>デンソウ</t>
    </rPh>
    <phoneticPr fontId="1"/>
  </si>
  <si>
    <t>受信監視ｼｽﾃﾑ GFSR-1</t>
    <rPh sb="0" eb="2">
      <t>ジュシン</t>
    </rPh>
    <rPh sb="2" eb="4">
      <t>カンシ</t>
    </rPh>
    <phoneticPr fontId="1"/>
  </si>
  <si>
    <t>CONTROL-INDICATOR</t>
  </si>
  <si>
    <t>ダミーロード</t>
  </si>
  <si>
    <t>株式会社光電製作所</t>
  </si>
  <si>
    <t>移動監視ﾚｰﾀﾞ装置　GTPS-3</t>
    <rPh sb="8" eb="10">
      <t>ソウチ</t>
    </rPh>
    <phoneticPr fontId="1"/>
  </si>
  <si>
    <t>移動監視ﾚｰﾀﾞ装置　GTPS-3（初度費）</t>
    <rPh sb="18" eb="21">
      <t>ショドヒ</t>
    </rPh>
    <phoneticPr fontId="1"/>
  </si>
  <si>
    <t>移動監視ﾚｰﾀﾞ装置 GTPS-4</t>
  </si>
  <si>
    <t>池上通信機株式会社</t>
  </si>
  <si>
    <t>機上カメラ装置　GPH-91-F</t>
    <rPh sb="0" eb="2">
      <t>キジョウ</t>
    </rPh>
    <rPh sb="5" eb="7">
      <t>ソウチ</t>
    </rPh>
    <phoneticPr fontId="1"/>
  </si>
  <si>
    <t>日本無線株式会社</t>
  </si>
  <si>
    <t>対空無線機 MV-2-1 (VHF)</t>
    <rPh sb="0" eb="2">
      <t>タイクウ</t>
    </rPh>
    <rPh sb="2" eb="4">
      <t>ムセン</t>
    </rPh>
    <rPh sb="4" eb="5">
      <t>キ</t>
    </rPh>
    <phoneticPr fontId="1"/>
  </si>
  <si>
    <t>飛行場気象観測装置 GML-111-D</t>
    <rPh sb="0" eb="3">
      <t>ヒコウジョウ</t>
    </rPh>
    <rPh sb="3" eb="5">
      <t>キショウ</t>
    </rPh>
    <rPh sb="5" eb="7">
      <t>カンソク</t>
    </rPh>
    <rPh sb="7" eb="9">
      <t>ソウチ</t>
    </rPh>
    <phoneticPr fontId="1"/>
  </si>
  <si>
    <t>キーサイト・テクノロジー株式会社</t>
  </si>
  <si>
    <t>ｽﾍﾟｸﾄﾗﾑ分析器 JAY-163</t>
    <rPh sb="7" eb="10">
      <t>ブンセキキ</t>
    </rPh>
    <phoneticPr fontId="1"/>
  </si>
  <si>
    <t>ｽﾍﾟｸﾄﾗﾑ分析器 GAY-163</t>
    <rPh sb="7" eb="10">
      <t>ブンセキキ</t>
    </rPh>
    <phoneticPr fontId="1"/>
  </si>
  <si>
    <t>信号発生器 GSG-162</t>
    <rPh sb="0" eb="2">
      <t>シンゴウ</t>
    </rPh>
    <rPh sb="2" eb="5">
      <t>ハッセイキ</t>
    </rPh>
    <phoneticPr fontId="1"/>
  </si>
  <si>
    <t>パルス発生器 JSG-176-B</t>
    <rPh sb="3" eb="6">
      <t>ハッセイキ</t>
    </rPh>
    <phoneticPr fontId="1"/>
  </si>
  <si>
    <t>ロジックアナライザ　JAY-Q31-C</t>
  </si>
  <si>
    <t>電力計 GWM-Q29</t>
    <rPh sb="0" eb="2">
      <t>デンリョク</t>
    </rPh>
    <rPh sb="2" eb="3">
      <t>ケイ</t>
    </rPh>
    <phoneticPr fontId="1"/>
  </si>
  <si>
    <t>ピーク電力計　JWM-Q27</t>
    <rPh sb="3" eb="6">
      <t>デンリョクケイ</t>
    </rPh>
    <phoneticPr fontId="1"/>
  </si>
  <si>
    <t>ピーク電力計　ＪＷＭ－Ｑ２７</t>
  </si>
  <si>
    <t>信号発生器 GSG-158-B</t>
    <rPh sb="0" eb="2">
      <t>シンゴウ</t>
    </rPh>
    <rPh sb="2" eb="5">
      <t>ハッセイキ</t>
    </rPh>
    <phoneticPr fontId="1"/>
  </si>
  <si>
    <t>スペクトラム分析器 J/AY-163</t>
    <rPh sb="6" eb="9">
      <t>ブンセキキ</t>
    </rPh>
    <phoneticPr fontId="1"/>
  </si>
  <si>
    <t>信号発生器 J/SG-162</t>
    <rPh sb="0" eb="5">
      <t>シンゴウハッセイキ</t>
    </rPh>
    <phoneticPr fontId="1"/>
  </si>
  <si>
    <t>地上タカン装置　ＧＦＲＮ－３－Ｃ</t>
  </si>
  <si>
    <t>LTEモジュール（検証用）</t>
    <rPh sb="9" eb="12">
      <t>ケンショウヨウ</t>
    </rPh>
    <phoneticPr fontId="1"/>
  </si>
  <si>
    <t>株式会社日立国際電気</t>
  </si>
  <si>
    <t>株式会社ＨＹＳエンジニアリングサービス</t>
  </si>
  <si>
    <t>空中線 GAT-48(VHF)</t>
    <rPh sb="0" eb="3">
      <t>クウチュウセン</t>
    </rPh>
    <phoneticPr fontId="1"/>
  </si>
  <si>
    <t>空中線 GAT-49(UHF)</t>
    <rPh sb="0" eb="3">
      <t>クウチュウセン</t>
    </rPh>
    <phoneticPr fontId="1"/>
  </si>
  <si>
    <t>株式会社ＨＹＳエンジニアリングサービス</t>
    <phoneticPr fontId="5"/>
  </si>
  <si>
    <t>株式会社日立国際電気</t>
    <phoneticPr fontId="5"/>
  </si>
  <si>
    <t>キーサイト・テクノロジー株式会社</t>
    <phoneticPr fontId="5"/>
  </si>
  <si>
    <t>明星電気株式会社</t>
    <phoneticPr fontId="5"/>
  </si>
  <si>
    <t>株式会社光電製作所</t>
    <phoneticPr fontId="5"/>
  </si>
  <si>
    <t>E</t>
  </si>
  <si>
    <t>C</t>
  </si>
  <si>
    <t>昱株式会社</t>
    <rPh sb="0" eb="1">
      <t>アキラ</t>
    </rPh>
    <phoneticPr fontId="2"/>
  </si>
  <si>
    <t>調達に際しては、原則として一般競争入札により入札参加者を多く募り競争性の確保に努めており、支出先の選定は妥当である。
競争性のない随意契約は、一般競争入札の結果であり、支出先の選定は妥当である。</t>
    <phoneticPr fontId="5"/>
  </si>
  <si>
    <t>-</t>
    <phoneticPr fontId="5"/>
  </si>
  <si>
    <t>本事業は、指揮・統制に必要な高速・大容量の回線を確保し、不測事態発生時における情報収集、部隊行動及び戦力発揮に寄与させることにより、ひいては日本の安全保障に寄与するもので、政策目的の達成手段として必要かつ適切であり、優先度が高い事業である。</t>
    <rPh sb="21" eb="23">
      <t>カイセン</t>
    </rPh>
    <rPh sb="24" eb="26">
      <t>カクホ</t>
    </rPh>
    <rPh sb="28" eb="30">
      <t>フソク</t>
    </rPh>
    <rPh sb="30" eb="32">
      <t>ジタイ</t>
    </rPh>
    <rPh sb="32" eb="34">
      <t>ハッセイ</t>
    </rPh>
    <rPh sb="34" eb="35">
      <t>ジ</t>
    </rPh>
    <rPh sb="39" eb="41">
      <t>ジョウホウ</t>
    </rPh>
    <rPh sb="41" eb="43">
      <t>シュウシュウ</t>
    </rPh>
    <rPh sb="44" eb="46">
      <t>ブタイ</t>
    </rPh>
    <rPh sb="46" eb="48">
      <t>コウドウ</t>
    </rPh>
    <rPh sb="48" eb="49">
      <t>オヨ</t>
    </rPh>
    <rPh sb="50" eb="52">
      <t>センリョク</t>
    </rPh>
    <rPh sb="52" eb="54">
      <t>ハッキ</t>
    </rPh>
    <rPh sb="55" eb="57">
      <t>キヨ</t>
    </rPh>
    <rPh sb="86" eb="88">
      <t>セイサク</t>
    </rPh>
    <rPh sb="88" eb="90">
      <t>モクテキ</t>
    </rPh>
    <rPh sb="91" eb="93">
      <t>タッセイ</t>
    </rPh>
    <rPh sb="93" eb="95">
      <t>シュダン</t>
    </rPh>
    <rPh sb="98" eb="100">
      <t>ヒツヨウ</t>
    </rPh>
    <rPh sb="102" eb="104">
      <t>テキセツ</t>
    </rPh>
    <rPh sb="108" eb="111">
      <t>ユウセンド</t>
    </rPh>
    <rPh sb="112" eb="113">
      <t>タカ</t>
    </rPh>
    <rPh sb="114" eb="116">
      <t>ジギョウ</t>
    </rPh>
    <phoneticPr fontId="5"/>
  </si>
  <si>
    <t>対空無線機ＧＭＵ－４（ＵＨＦ）１００Ｗ</t>
    <rPh sb="0" eb="2">
      <t>タイクウ</t>
    </rPh>
    <rPh sb="2" eb="5">
      <t>ムセンキ</t>
    </rPh>
    <phoneticPr fontId="1"/>
  </si>
  <si>
    <t>対空無線機ＧＭＵ－４（ＵＨＦ）２０Ｗ</t>
    <rPh sb="0" eb="2">
      <t>タイクウ</t>
    </rPh>
    <rPh sb="2" eb="5">
      <t>ムセンキ</t>
    </rPh>
    <phoneticPr fontId="1"/>
  </si>
  <si>
    <t>本事業は、不測事態発生時の指揮・統制に必要な高速・大容量の回線機器を整備し常に通信を確保しておく必要があるため民間等に委ねることはできない。</t>
    <rPh sb="29" eb="31">
      <t>カイセン</t>
    </rPh>
    <rPh sb="31" eb="33">
      <t>キキ</t>
    </rPh>
    <rPh sb="34" eb="36">
      <t>セイビ</t>
    </rPh>
    <rPh sb="37" eb="38">
      <t>ツネ</t>
    </rPh>
    <rPh sb="48" eb="50">
      <t>ヒツヨウ</t>
    </rPh>
    <rPh sb="55" eb="57">
      <t>ミンカン</t>
    </rPh>
    <rPh sb="57" eb="58">
      <t>トウ</t>
    </rPh>
    <rPh sb="59" eb="60">
      <t>ユダ</t>
    </rPh>
    <phoneticPr fontId="5"/>
  </si>
  <si>
    <t>5,358/13</t>
    <phoneticPr fontId="5"/>
  </si>
  <si>
    <t>事業監理官（宇宙・地上装備担当）</t>
    <rPh sb="0" eb="16">
      <t>ジ</t>
    </rPh>
    <phoneticPr fontId="5"/>
  </si>
  <si>
    <t>防衛装備庁プロジェクト管理部</t>
    <phoneticPr fontId="5"/>
  </si>
  <si>
    <t>　陸上自衛隊における指揮・通信の骨幹である駐屯地及び駐屯地間を結ぶ通信系を構成し、活動基盤である駐屯地内で使用する業務用電算機及び音声通信機器等を購入して、不測事態発生時の迅速な情報収集や広域にわたる情報共有の基盤を構成するとともに、各種事態における活動基盤に必要な通信及びネットワークの基盤を構成する。</t>
    <phoneticPr fontId="5"/>
  </si>
  <si>
    <t>-</t>
    <phoneticPr fontId="5"/>
  </si>
  <si>
    <t>業務用電算機端末等の取得において補正予算編成当初、年度内に納入される見込みであったが、補正予算示達後の見積書徴取の段階において、事業者よりテレワーク等の推進により国内の需要が増加し製造ラインが競合して十分な生産ラインが確保できず製造に不測の日数（９ヶ月）を要するとの回答を受け当初計画した期間での納入が困難になったため繰越。また、本予算契約の映像伝送器材の設置・納入調整の段階において、豪雪により設置場所に進入できず年度内の納入ができなくなったため繰越。</t>
    <rPh sb="159" eb="161">
      <t>クリコ</t>
    </rPh>
    <rPh sb="165" eb="168">
      <t>ホンヨサン</t>
    </rPh>
    <rPh sb="168" eb="170">
      <t>ケイヤク</t>
    </rPh>
    <rPh sb="171" eb="173">
      <t>エイゾウ</t>
    </rPh>
    <rPh sb="173" eb="175">
      <t>デンソウ</t>
    </rPh>
    <rPh sb="175" eb="177">
      <t>キザイ</t>
    </rPh>
    <rPh sb="224" eb="226">
      <t>クリコ</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</si>
  <si>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</si>
  <si>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</si>
  <si>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</si>
  <si>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t>
    <phoneticPr fontId="5"/>
  </si>
  <si>
    <t>・外部有識者抽出点検の対象外である。</t>
    <phoneticPr fontId="5"/>
  </si>
  <si>
    <t>・繰越の金額が大きいことが常態化しており、それらが特殊要因であるとは言えず、計画的な予算の計上に努められたい。</t>
    <phoneticPr fontId="5"/>
  </si>
  <si>
    <t>C.日本電気株式会社</t>
    <phoneticPr fontId="5"/>
  </si>
  <si>
    <t>E.</t>
    <phoneticPr fontId="5"/>
  </si>
  <si>
    <t>液晶ディスプレイＧＲＩ－２３</t>
  </si>
  <si>
    <t>株式会社海外物産</t>
  </si>
  <si>
    <t>三菱重工冷熱株式会社</t>
  </si>
  <si>
    <t>-</t>
    <phoneticPr fontId="5"/>
  </si>
  <si>
    <t>イメージスキャナ　ＧＭＸ－９６－Ｂ</t>
  </si>
  <si>
    <t>業務用電子計算機（陸自インターネット用）　ＧＰＣ－７０－Ｃ</t>
  </si>
  <si>
    <t>メディアコンバータ　ＧＮＩ－２２</t>
  </si>
  <si>
    <t>身体装着型撮影録画装置　GPH-166</t>
  </si>
  <si>
    <t>ディジタル一眼レフカメラ　GPH-152</t>
  </si>
  <si>
    <t>ディジタルカメラ　ＧＰＨ－１４４－Ｃ</t>
  </si>
  <si>
    <t>模写電送装置　ＧＦＸ－２５－Ｇ</t>
  </si>
  <si>
    <t>メディアコンバータ　ＧＮＩ－６３</t>
  </si>
  <si>
    <t>風向風速発信器　ほか１件</t>
  </si>
  <si>
    <t xml:space="preserve">三菱重工業株式会社 </t>
  </si>
  <si>
    <t>富士電機株式会社</t>
  </si>
  <si>
    <t>株式会社東芝</t>
  </si>
  <si>
    <t>沖電気工業株式会社</t>
  </si>
  <si>
    <t>レーダ管制装置　ＧＴＰＮ－３－Ｇ</t>
  </si>
  <si>
    <t>陸自網管理装置</t>
  </si>
  <si>
    <t>移動端末秘匿装置</t>
  </si>
  <si>
    <t>購入する装備品及び音声通信機器等の種類及び数量の相違</t>
    <rPh sb="0" eb="2">
      <t>コウニュウ</t>
    </rPh>
    <rPh sb="4" eb="7">
      <t>ソウビヒン</t>
    </rPh>
    <rPh sb="7" eb="8">
      <t>オヨ</t>
    </rPh>
    <rPh sb="9" eb="11">
      <t>オンセイ</t>
    </rPh>
    <rPh sb="11" eb="13">
      <t>ツウシン</t>
    </rPh>
    <rPh sb="13" eb="15">
      <t>キキ</t>
    </rPh>
    <rPh sb="15" eb="16">
      <t>トウ</t>
    </rPh>
    <rPh sb="17" eb="19">
      <t>シュルイ</t>
    </rPh>
    <rPh sb="19" eb="20">
      <t>オヨ</t>
    </rPh>
    <rPh sb="21" eb="23">
      <t>スウリョウ</t>
    </rPh>
    <rPh sb="24" eb="26">
      <t>ソウイ</t>
    </rPh>
    <phoneticPr fontId="5"/>
  </si>
  <si>
    <t>予算の繰越しについて、不測事態発生時の指揮・統制に影響を及ぼさないよう計画的な予算の計上及び適切な事業管理をしていく。</t>
    <rPh sb="11" eb="13">
      <t>フソク</t>
    </rPh>
    <rPh sb="13" eb="15">
      <t>ジタイ</t>
    </rPh>
    <rPh sb="15" eb="17">
      <t>ハッセイ</t>
    </rPh>
    <rPh sb="17" eb="18">
      <t>ジ</t>
    </rPh>
    <rPh sb="19" eb="21">
      <t>シキ</t>
    </rPh>
    <rPh sb="22" eb="24">
      <t>トウセイ</t>
    </rPh>
    <rPh sb="25" eb="27">
      <t>エイキョウ</t>
    </rPh>
    <rPh sb="28" eb="29">
      <t>オヨ</t>
    </rPh>
    <phoneticPr fontId="5"/>
  </si>
  <si>
    <t>執行等改善</t>
  </si>
  <si>
    <t>事業監理官　吉岡　正嗣</t>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</si>
</sst>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5"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149944</xdr:colOff>
      <xdr:row>748</xdr:row>
      <xdr:rowOff>255372</xdr:rowOff>
    </xdr:from>
    <xdr:to>
      <xdr:col>34</xdr:col>
      <xdr:colOff>9281</xdr:colOff>
      <xdr:row>751</xdr:row>
      <xdr:rowOff>142147</xdr:rowOff>
    </xdr:to>
    <xdr:sp macro="" textlink="">
      <xdr:nvSpPr>
        <xdr:cNvPr id="2" name="Rectangle 12"/>
        <xdr:cNvSpPr>
          <a:spLocks noChangeArrowheads="1"/>
        </xdr:cNvSpPr>
      </xdr:nvSpPr>
      <xdr:spPr bwMode="auto">
        <a:xfrm>
          <a:off x="4789179" y="72342813"/>
          <a:ext cx="2078102" cy="92892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防 衛 省</a:t>
          </a:r>
        </a:p>
        <a:p>
          <a:pPr algn="ctr" rtl="0">
            <a:lnSpc>
              <a:spcPts val="1300"/>
            </a:lnSpc>
            <a:defRPr sz="1000"/>
          </a:pPr>
          <a:endParaRPr lang="ja-JP" altLang="en-US"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　 ５，６２２百万円</a:t>
          </a:r>
          <a:endParaRPr lang="ja-JP" altLang="en-US">
            <a:solidFill>
              <a:sysClr val="windowText" lastClr="000000"/>
            </a:solidFill>
          </a:endParaRPr>
        </a:p>
      </xdr:txBody>
    </xdr:sp>
    <xdr:clientData/>
  </xdr:twoCellAnchor>
  <xdr:oneCellAnchor>
    <xdr:from>
      <xdr:col>8</xdr:col>
      <xdr:colOff>168650</xdr:colOff>
      <xdr:row>754</xdr:row>
      <xdr:rowOff>269948</xdr:rowOff>
    </xdr:from>
    <xdr:ext cx="1503248" cy="388824"/>
    <xdr:sp macro="" textlink="">
      <xdr:nvSpPr>
        <xdr:cNvPr id="3" name="Text Box 16"/>
        <xdr:cNvSpPr txBox="1">
          <a:spLocks noChangeArrowheads="1"/>
        </xdr:cNvSpPr>
      </xdr:nvSpPr>
      <xdr:spPr bwMode="auto">
        <a:xfrm>
          <a:off x="1782297" y="74441683"/>
          <a:ext cx="1503248" cy="388824"/>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rgbClr val="000000"/>
              </a:solidFill>
              <a:latin typeface="ＭＳ Ｐゴシック"/>
              <a:ea typeface="ＭＳ Ｐゴシック"/>
            </a:rPr>
            <a:t>【一般競争入札（最低価格）】</a:t>
          </a:r>
          <a:endParaRPr lang="ja-JP" altLang="en-US"/>
        </a:p>
      </xdr:txBody>
    </xdr:sp>
    <xdr:clientData/>
  </xdr:oneCellAnchor>
  <xdr:oneCellAnchor>
    <xdr:from>
      <xdr:col>19</xdr:col>
      <xdr:colOff>4042</xdr:colOff>
      <xdr:row>754</xdr:row>
      <xdr:rowOff>278833</xdr:rowOff>
    </xdr:from>
    <xdr:ext cx="1607945" cy="318444"/>
    <xdr:sp macro="" textlink="">
      <xdr:nvSpPr>
        <xdr:cNvPr id="5" name="Text Box 18"/>
        <xdr:cNvSpPr txBox="1">
          <a:spLocks noChangeArrowheads="1"/>
        </xdr:cNvSpPr>
      </xdr:nvSpPr>
      <xdr:spPr bwMode="auto">
        <a:xfrm>
          <a:off x="3849761" y="78669583"/>
          <a:ext cx="1607945" cy="3184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随意契約（少額） 】</a:t>
          </a:r>
          <a:endParaRPr lang="ja-JP" altLang="en-US">
            <a:solidFill>
              <a:sysClr val="windowText" lastClr="000000"/>
            </a:solidFill>
          </a:endParaRPr>
        </a:p>
      </xdr:txBody>
    </xdr:sp>
    <xdr:clientData/>
  </xdr:oneCellAnchor>
  <xdr:twoCellAnchor>
    <xdr:from>
      <xdr:col>9</xdr:col>
      <xdr:colOff>42519</xdr:colOff>
      <xdr:row>755</xdr:row>
      <xdr:rowOff>274584</xdr:rowOff>
    </xdr:from>
    <xdr:to>
      <xdr:col>15</xdr:col>
      <xdr:colOff>188518</xdr:colOff>
      <xdr:row>757</xdr:row>
      <xdr:rowOff>299820</xdr:rowOff>
    </xdr:to>
    <xdr:sp macro="" textlink="">
      <xdr:nvSpPr>
        <xdr:cNvPr id="7" name="Rectangle 15"/>
        <xdr:cNvSpPr>
          <a:spLocks noChangeArrowheads="1"/>
        </xdr:cNvSpPr>
      </xdr:nvSpPr>
      <xdr:spPr bwMode="auto">
        <a:xfrm>
          <a:off x="1857872" y="74793702"/>
          <a:ext cx="1356234"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Ａ．民間会社</a:t>
          </a:r>
          <a:endParaRPr lang="en-US" altLang="ja-JP" sz="1200" b="0" i="0" u="none" strike="noStrike" baseline="0">
            <a:solidFill>
              <a:sysClr val="windowText" lastClr="000000"/>
            </a:solidFill>
            <a:latin typeface="ＭＳ Ｐゴシック"/>
            <a:ea typeface="ＭＳ Ｐゴシック"/>
          </a:endParaRPr>
        </a:p>
        <a:p>
          <a:pPr algn="ctr" rtl="0">
            <a:lnSpc>
              <a:spcPts val="1400"/>
            </a:lnSpc>
            <a:defRPr sz="1000"/>
          </a:pPr>
          <a:r>
            <a:rPr lang="ja-JP" altLang="en-US" sz="1200" b="0" i="0" u="none" strike="noStrike" baseline="0">
              <a:solidFill>
                <a:schemeClr val="tx1"/>
              </a:solidFill>
              <a:latin typeface="ＭＳ Ｐゴシック"/>
              <a:ea typeface="ＭＳ Ｐゴシック"/>
            </a:rPr>
            <a:t>１８社</a:t>
          </a:r>
        </a:p>
        <a:p>
          <a:pPr algn="ctr" rtl="0">
            <a:lnSpc>
              <a:spcPts val="1300"/>
            </a:lnSpc>
            <a:defRPr sz="1000"/>
          </a:pPr>
          <a:r>
            <a:rPr lang="ja-JP" altLang="en-US" sz="1200" b="0" i="0" u="none" strike="noStrike" baseline="0">
              <a:solidFill>
                <a:schemeClr val="tx1"/>
              </a:solidFill>
              <a:latin typeface="ＭＳ Ｐゴシック"/>
              <a:ea typeface="ＭＳ Ｐゴシック"/>
            </a:rPr>
            <a:t>９２４百万円</a:t>
          </a:r>
          <a:endParaRPr lang="ja-JP" altLang="en-US">
            <a:solidFill>
              <a:schemeClr val="tx1"/>
            </a:solidFill>
          </a:endParaRPr>
        </a:p>
      </xdr:txBody>
    </xdr:sp>
    <xdr:clientData/>
  </xdr:twoCellAnchor>
  <xdr:twoCellAnchor>
    <xdr:from>
      <xdr:col>19</xdr:col>
      <xdr:colOff>116959</xdr:colOff>
      <xdr:row>755</xdr:row>
      <xdr:rowOff>248816</xdr:rowOff>
    </xdr:from>
    <xdr:to>
      <xdr:col>26</xdr:col>
      <xdr:colOff>61252</xdr:colOff>
      <xdr:row>757</xdr:row>
      <xdr:rowOff>274052</xdr:rowOff>
    </xdr:to>
    <xdr:sp macro="" textlink="">
      <xdr:nvSpPr>
        <xdr:cNvPr id="9" name="Rectangle 15"/>
        <xdr:cNvSpPr>
          <a:spLocks noChangeArrowheads="1"/>
        </xdr:cNvSpPr>
      </xdr:nvSpPr>
      <xdr:spPr bwMode="auto">
        <a:xfrm>
          <a:off x="3962678" y="78996754"/>
          <a:ext cx="1361137" cy="739611"/>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Ｂ．民間会社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１５百万円</a:t>
          </a:r>
          <a:endParaRPr lang="ja-JP" altLang="en-US">
            <a:solidFill>
              <a:schemeClr val="tx1"/>
            </a:solidFill>
          </a:endParaRPr>
        </a:p>
      </xdr:txBody>
    </xdr:sp>
    <xdr:clientData/>
  </xdr:twoCellAnchor>
  <xdr:twoCellAnchor>
    <xdr:from>
      <xdr:col>30</xdr:col>
      <xdr:colOff>149439</xdr:colOff>
      <xdr:row>756</xdr:row>
      <xdr:rowOff>71492</xdr:rowOff>
    </xdr:from>
    <xdr:to>
      <xdr:col>37</xdr:col>
      <xdr:colOff>95414</xdr:colOff>
      <xdr:row>758</xdr:row>
      <xdr:rowOff>96727</xdr:rowOff>
    </xdr:to>
    <xdr:sp macro="" textlink="">
      <xdr:nvSpPr>
        <xdr:cNvPr id="10" name="Rectangle 15"/>
        <xdr:cNvSpPr>
          <a:spLocks noChangeArrowheads="1"/>
        </xdr:cNvSpPr>
      </xdr:nvSpPr>
      <xdr:spPr bwMode="auto">
        <a:xfrm>
          <a:off x="6221627" y="79176617"/>
          <a:ext cx="1362818" cy="73961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400"/>
            </a:lnSpc>
            <a:defRPr sz="1000"/>
          </a:pPr>
          <a:r>
            <a:rPr lang="ja-JP" altLang="en-US" sz="1200" b="0" i="0" u="none" strike="noStrike" baseline="0">
              <a:solidFill>
                <a:sysClr val="windowText" lastClr="000000"/>
              </a:solidFill>
              <a:latin typeface="ＭＳ Ｐゴシック"/>
              <a:ea typeface="ＭＳ Ｐゴシック"/>
            </a:rPr>
            <a:t>Ｃ．民間会社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１１社</a:t>
          </a:r>
        </a:p>
        <a:p>
          <a:pPr algn="ctr" rtl="0">
            <a:lnSpc>
              <a:spcPts val="1300"/>
            </a:lnSpc>
            <a:defRPr sz="1000"/>
          </a:pPr>
          <a:r>
            <a:rPr lang="ja-JP" altLang="en-US" sz="1200" b="0" i="0" u="none" strike="noStrike" baseline="0">
              <a:solidFill>
                <a:schemeClr val="tx1"/>
              </a:solidFill>
              <a:latin typeface="ＭＳ Ｐゴシック"/>
              <a:ea typeface="ＭＳ Ｐゴシック"/>
            </a:rPr>
            <a:t>１，４９４百万円</a:t>
          </a:r>
          <a:endParaRPr lang="ja-JP" altLang="en-US">
            <a:solidFill>
              <a:schemeClr val="tx1"/>
            </a:solidFill>
          </a:endParaRPr>
        </a:p>
      </xdr:txBody>
    </xdr:sp>
    <xdr:clientData/>
  </xdr:twoCellAnchor>
  <xdr:twoCellAnchor>
    <xdr:from>
      <xdr:col>8</xdr:col>
      <xdr:colOff>191062</xdr:colOff>
      <xdr:row>758</xdr:row>
      <xdr:rowOff>87847</xdr:rowOff>
    </xdr:from>
    <xdr:to>
      <xdr:col>16</xdr:col>
      <xdr:colOff>41649</xdr:colOff>
      <xdr:row>760</xdr:row>
      <xdr:rowOff>51167</xdr:rowOff>
    </xdr:to>
    <xdr:sp macro="" textlink="">
      <xdr:nvSpPr>
        <xdr:cNvPr id="11" name="AutoShape 26"/>
        <xdr:cNvSpPr>
          <a:spLocks noChangeArrowheads="1"/>
        </xdr:cNvSpPr>
      </xdr:nvSpPr>
      <xdr:spPr bwMode="auto">
        <a:xfrm>
          <a:off x="1804709" y="75649112"/>
          <a:ext cx="1464234" cy="6580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陸自クローズ系クラウド基板用端末装置　ＧＰＣ－２００等</a:t>
          </a:r>
        </a:p>
      </xdr:txBody>
    </xdr:sp>
    <xdr:clientData/>
  </xdr:twoCellAnchor>
  <xdr:twoCellAnchor>
    <xdr:from>
      <xdr:col>19</xdr:col>
      <xdr:colOff>72005</xdr:colOff>
      <xdr:row>758</xdr:row>
      <xdr:rowOff>65438</xdr:rowOff>
    </xdr:from>
    <xdr:to>
      <xdr:col>26</xdr:col>
      <xdr:colOff>124298</xdr:colOff>
      <xdr:row>760</xdr:row>
      <xdr:rowOff>28758</xdr:rowOff>
    </xdr:to>
    <xdr:sp macro="" textlink="">
      <xdr:nvSpPr>
        <xdr:cNvPr id="13" name="AutoShape 30"/>
        <xdr:cNvSpPr>
          <a:spLocks noChangeArrowheads="1"/>
        </xdr:cNvSpPr>
      </xdr:nvSpPr>
      <xdr:spPr bwMode="auto">
        <a:xfrm>
          <a:off x="3917724" y="79884938"/>
          <a:ext cx="1469137" cy="67769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イメージスキャナＧＭＸ－９６－Ｂ等</a:t>
          </a:r>
        </a:p>
      </xdr:txBody>
    </xdr:sp>
    <xdr:clientData/>
  </xdr:twoCellAnchor>
  <xdr:twoCellAnchor>
    <xdr:from>
      <xdr:col>30</xdr:col>
      <xdr:colOff>96784</xdr:colOff>
      <xdr:row>758</xdr:row>
      <xdr:rowOff>158052</xdr:rowOff>
    </xdr:from>
    <xdr:to>
      <xdr:col>37</xdr:col>
      <xdr:colOff>149078</xdr:colOff>
      <xdr:row>760</xdr:row>
      <xdr:rowOff>92377</xdr:rowOff>
    </xdr:to>
    <xdr:sp macro="" textlink="">
      <xdr:nvSpPr>
        <xdr:cNvPr id="14" name="AutoShape 30"/>
        <xdr:cNvSpPr>
          <a:spLocks noChangeArrowheads="1"/>
        </xdr:cNvSpPr>
      </xdr:nvSpPr>
      <xdr:spPr bwMode="auto">
        <a:xfrm>
          <a:off x="6168972" y="79977552"/>
          <a:ext cx="1469137" cy="6487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ﾍﾘｺﾌﾟﾀｰ映像伝送装置の整備ＧＵＸＣ－１－Ｆ等</a:t>
          </a:r>
          <a:endParaRPr lang="en-US" altLang="ja-JP"/>
        </a:p>
      </xdr:txBody>
    </xdr:sp>
    <xdr:clientData/>
  </xdr:twoCellAnchor>
  <xdr:twoCellAnchor>
    <xdr:from>
      <xdr:col>41</xdr:col>
      <xdr:colOff>7650</xdr:colOff>
      <xdr:row>754</xdr:row>
      <xdr:rowOff>270626</xdr:rowOff>
    </xdr:from>
    <xdr:to>
      <xdr:col>48</xdr:col>
      <xdr:colOff>84583</xdr:colOff>
      <xdr:row>755</xdr:row>
      <xdr:rowOff>140743</xdr:rowOff>
    </xdr:to>
    <xdr:sp macro="" textlink="">
      <xdr:nvSpPr>
        <xdr:cNvPr id="16" name="Text Box 18"/>
        <xdr:cNvSpPr txBox="1">
          <a:spLocks noChangeArrowheads="1"/>
        </xdr:cNvSpPr>
      </xdr:nvSpPr>
      <xdr:spPr bwMode="auto">
        <a:xfrm>
          <a:off x="8277591" y="74442361"/>
          <a:ext cx="1488874" cy="217500"/>
        </a:xfrm>
        <a:prstGeom prst="rect">
          <a:avLst/>
        </a:prstGeom>
        <a:noFill/>
        <a:ln w="9525">
          <a:noFill/>
          <a:miter lim="800000"/>
          <a:headEnd/>
          <a:tailEnd/>
        </a:ln>
      </xdr:spPr>
      <xdr:txBody>
        <a:bodyPr wrap="none" lIns="18288" tIns="18288" rIns="0" bIns="0" anchor="t" upright="1">
          <a:noAutofit/>
        </a:bodyPr>
        <a:lstStyle/>
        <a:p>
          <a:pPr algn="ctr" rtl="0">
            <a:defRPr sz="1000"/>
          </a:pPr>
          <a:r>
            <a:rPr lang="ja-JP" altLang="en-US" sz="1200" b="0" i="0" u="none" strike="noStrike" baseline="0">
              <a:solidFill>
                <a:sysClr val="windowText" lastClr="000000"/>
              </a:solidFill>
              <a:latin typeface="ＭＳ Ｐゴシック"/>
              <a:ea typeface="ＭＳ Ｐゴシック"/>
            </a:rPr>
            <a:t>【国庫債務負担行為等 】</a:t>
          </a:r>
          <a:endParaRPr lang="ja-JP" altLang="en-US">
            <a:solidFill>
              <a:sysClr val="windowText" lastClr="000000"/>
            </a:solidFill>
          </a:endParaRPr>
        </a:p>
      </xdr:txBody>
    </xdr:sp>
    <xdr:clientData/>
  </xdr:twoCellAnchor>
  <xdr:twoCellAnchor>
    <xdr:from>
      <xdr:col>41</xdr:col>
      <xdr:colOff>51892</xdr:colOff>
      <xdr:row>755</xdr:row>
      <xdr:rowOff>273725</xdr:rowOff>
    </xdr:from>
    <xdr:to>
      <xdr:col>47</xdr:col>
      <xdr:colOff>197891</xdr:colOff>
      <xdr:row>757</xdr:row>
      <xdr:rowOff>298961</xdr:rowOff>
    </xdr:to>
    <xdr:sp macro="" textlink="">
      <xdr:nvSpPr>
        <xdr:cNvPr id="17" name="Rectangle 15"/>
        <xdr:cNvSpPr>
          <a:spLocks noChangeArrowheads="1"/>
        </xdr:cNvSpPr>
      </xdr:nvSpPr>
      <xdr:spPr bwMode="auto">
        <a:xfrm>
          <a:off x="8321833" y="74792843"/>
          <a:ext cx="1356234" cy="720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ysClr val="windowText" lastClr="000000"/>
              </a:solidFill>
              <a:latin typeface="+mn-ea"/>
              <a:ea typeface="+mn-ea"/>
            </a:rPr>
            <a:t>Ｄ．民間会社</a:t>
          </a:r>
        </a:p>
        <a:p>
          <a:pPr algn="ctr" rtl="0">
            <a:lnSpc>
              <a:spcPts val="1500"/>
            </a:lnSpc>
          </a:pPr>
          <a:r>
            <a:rPr lang="ja-JP" altLang="en-US" sz="1200" b="0" i="0" baseline="0">
              <a:solidFill>
                <a:sysClr val="windowText" lastClr="000000"/>
              </a:solidFill>
              <a:effectLst/>
              <a:latin typeface="+mn-ea"/>
              <a:ea typeface="+mn-ea"/>
              <a:cs typeface="+mn-cs"/>
            </a:rPr>
            <a:t>１８社</a:t>
          </a:r>
          <a:endParaRPr lang="ja-JP" altLang="ja-JP" sz="1200">
            <a:solidFill>
              <a:sysClr val="windowText" lastClr="000000"/>
            </a:solidFill>
            <a:effectLst/>
            <a:latin typeface="+mn-ea"/>
            <a:ea typeface="+mn-ea"/>
          </a:endParaRPr>
        </a:p>
        <a:p>
          <a:pPr algn="ctr" rtl="0">
            <a:lnSpc>
              <a:spcPts val="1300"/>
            </a:lnSpc>
          </a:pPr>
          <a:r>
            <a:rPr lang="ja-JP" altLang="en-US" sz="1200" b="0" i="0" baseline="0">
              <a:solidFill>
                <a:sysClr val="windowText" lastClr="000000"/>
              </a:solidFill>
              <a:effectLst/>
              <a:latin typeface="+mn-ea"/>
              <a:ea typeface="+mn-ea"/>
              <a:cs typeface="+mn-cs"/>
            </a:rPr>
            <a:t>３，１８９</a:t>
          </a:r>
          <a:r>
            <a:rPr lang="ja-JP" altLang="ja-JP" sz="1200" b="0" i="0" baseline="0">
              <a:solidFill>
                <a:sysClr val="windowText" lastClr="000000"/>
              </a:solidFill>
              <a:effectLst/>
              <a:latin typeface="+mn-ea"/>
              <a:ea typeface="+mn-ea"/>
              <a:cs typeface="+mn-cs"/>
            </a:rPr>
            <a:t>百万円</a:t>
          </a:r>
          <a:endParaRPr lang="en-US" altLang="ja-JP" sz="1200" b="0" i="0" baseline="0">
            <a:solidFill>
              <a:sysClr val="windowText" lastClr="000000"/>
            </a:solidFill>
            <a:effectLst/>
            <a:latin typeface="+mn-ea"/>
            <a:ea typeface="+mn-ea"/>
            <a:cs typeface="+mn-cs"/>
          </a:endParaRPr>
        </a:p>
      </xdr:txBody>
    </xdr:sp>
    <xdr:clientData/>
  </xdr:twoCellAnchor>
  <xdr:twoCellAnchor>
    <xdr:from>
      <xdr:col>41</xdr:col>
      <xdr:colOff>21287</xdr:colOff>
      <xdr:row>758</xdr:row>
      <xdr:rowOff>50116</xdr:rowOff>
    </xdr:from>
    <xdr:to>
      <xdr:col>48</xdr:col>
      <xdr:colOff>73580</xdr:colOff>
      <xdr:row>760</xdr:row>
      <xdr:rowOff>13436</xdr:rowOff>
    </xdr:to>
    <xdr:sp macro="" textlink="">
      <xdr:nvSpPr>
        <xdr:cNvPr id="18" name="AutoShape 26"/>
        <xdr:cNvSpPr>
          <a:spLocks noChangeArrowheads="1"/>
        </xdr:cNvSpPr>
      </xdr:nvSpPr>
      <xdr:spPr bwMode="auto">
        <a:xfrm>
          <a:off x="8291228" y="75611381"/>
          <a:ext cx="1464234" cy="6580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anchor="ctr"/>
        <a:lstStyle/>
        <a:p>
          <a:pPr algn="l"/>
          <a:r>
            <a:rPr lang="ja-JP" altLang="en-US"/>
            <a:t>レーダ管制装置ＧＴＰＮ－３－Ｇ等</a:t>
          </a:r>
        </a:p>
      </xdr:txBody>
    </xdr:sp>
    <xdr:clientData/>
  </xdr:twoCellAnchor>
  <xdr:twoCellAnchor>
    <xdr:from>
      <xdr:col>12</xdr:col>
      <xdr:colOff>106726</xdr:colOff>
      <xdr:row>752</xdr:row>
      <xdr:rowOff>254775</xdr:rowOff>
    </xdr:from>
    <xdr:to>
      <xdr:col>12</xdr:col>
      <xdr:colOff>108007</xdr:colOff>
      <xdr:row>754</xdr:row>
      <xdr:rowOff>269948</xdr:rowOff>
    </xdr:to>
    <xdr:cxnSp macro="">
      <xdr:nvCxnSpPr>
        <xdr:cNvPr id="19" name="直線矢印コネクタ 18"/>
        <xdr:cNvCxnSpPr>
          <a:endCxn id="3" idx="0"/>
        </xdr:cNvCxnSpPr>
      </xdr:nvCxnSpPr>
      <xdr:spPr>
        <a:xfrm>
          <a:off x="2527197" y="73731746"/>
          <a:ext cx="1281" cy="70993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189376</xdr:colOff>
      <xdr:row>752</xdr:row>
      <xdr:rowOff>256136</xdr:rowOff>
    </xdr:from>
    <xdr:to>
      <xdr:col>22</xdr:col>
      <xdr:colOff>189376</xdr:colOff>
      <xdr:row>754</xdr:row>
      <xdr:rowOff>260423</xdr:rowOff>
    </xdr:to>
    <xdr:cxnSp macro="">
      <xdr:nvCxnSpPr>
        <xdr:cNvPr id="20" name="直線矢印コネクタ 19"/>
        <xdr:cNvCxnSpPr/>
      </xdr:nvCxnSpPr>
      <xdr:spPr>
        <a:xfrm>
          <a:off x="4642314" y="77932511"/>
          <a:ext cx="0" cy="7186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138663</xdr:colOff>
      <xdr:row>752</xdr:row>
      <xdr:rowOff>249333</xdr:rowOff>
    </xdr:from>
    <xdr:to>
      <xdr:col>44</xdr:col>
      <xdr:colOff>138663</xdr:colOff>
      <xdr:row>754</xdr:row>
      <xdr:rowOff>269949</xdr:rowOff>
    </xdr:to>
    <xdr:cxnSp macro="">
      <xdr:nvCxnSpPr>
        <xdr:cNvPr id="21" name="直線矢印コネクタ 20"/>
        <xdr:cNvCxnSpPr/>
      </xdr:nvCxnSpPr>
      <xdr:spPr>
        <a:xfrm>
          <a:off x="9013722" y="73726304"/>
          <a:ext cx="0" cy="71538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16392</xdr:colOff>
      <xdr:row>752</xdr:row>
      <xdr:rowOff>268383</xdr:rowOff>
    </xdr:from>
    <xdr:to>
      <xdr:col>34</xdr:col>
      <xdr:colOff>16392</xdr:colOff>
      <xdr:row>754</xdr:row>
      <xdr:rowOff>285750</xdr:rowOff>
    </xdr:to>
    <xdr:cxnSp macro="">
      <xdr:nvCxnSpPr>
        <xdr:cNvPr id="23" name="直線矢印コネクタ 22"/>
        <xdr:cNvCxnSpPr/>
      </xdr:nvCxnSpPr>
      <xdr:spPr>
        <a:xfrm>
          <a:off x="6898205" y="77944758"/>
          <a:ext cx="0" cy="7317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101813</xdr:colOff>
      <xdr:row>752</xdr:row>
      <xdr:rowOff>255737</xdr:rowOff>
    </xdr:from>
    <xdr:to>
      <xdr:col>44</xdr:col>
      <xdr:colOff>133750</xdr:colOff>
      <xdr:row>752</xdr:row>
      <xdr:rowOff>255737</xdr:rowOff>
    </xdr:to>
    <xdr:cxnSp macro="">
      <xdr:nvCxnSpPr>
        <xdr:cNvPr id="24" name="直線コネクタ 23"/>
        <xdr:cNvCxnSpPr/>
      </xdr:nvCxnSpPr>
      <xdr:spPr>
        <a:xfrm>
          <a:off x="2522284" y="73732708"/>
          <a:ext cx="64865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166087</xdr:colOff>
      <xdr:row>751</xdr:row>
      <xdr:rowOff>142147</xdr:rowOff>
    </xdr:from>
    <xdr:to>
      <xdr:col>28</xdr:col>
      <xdr:colOff>166087</xdr:colOff>
      <xdr:row>752</xdr:row>
      <xdr:rowOff>249333</xdr:rowOff>
    </xdr:to>
    <xdr:cxnSp macro="">
      <xdr:nvCxnSpPr>
        <xdr:cNvPr id="25" name="直線コネクタ 24"/>
        <xdr:cNvCxnSpPr>
          <a:stCxn id="2" idx="2"/>
        </xdr:cNvCxnSpPr>
      </xdr:nvCxnSpPr>
      <xdr:spPr>
        <a:xfrm flipH="1">
          <a:off x="5813852" y="73271735"/>
          <a:ext cx="0" cy="45456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0</xdr:colOff>
      <xdr:row>748</xdr:row>
      <xdr:rowOff>0</xdr:rowOff>
    </xdr:from>
    <xdr:to>
      <xdr:col>14</xdr:col>
      <xdr:colOff>83501</xdr:colOff>
      <xdr:row>748</xdr:row>
      <xdr:rowOff>215185</xdr:rowOff>
    </xdr:to>
    <xdr:sp macro="" textlink="">
      <xdr:nvSpPr>
        <xdr:cNvPr id="26" name="Rectangle 36"/>
        <xdr:cNvSpPr>
          <a:spLocks noChangeArrowheads="1"/>
        </xdr:cNvSpPr>
      </xdr:nvSpPr>
      <xdr:spPr bwMode="auto">
        <a:xfrm>
          <a:off x="1411941" y="75875029"/>
          <a:ext cx="1495442" cy="215185"/>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ysClr val="windowText" lastClr="000000"/>
              </a:solidFill>
              <a:latin typeface="ＭＳ Ｐゴシック"/>
              <a:ea typeface="ＭＳ Ｐゴシック"/>
            </a:rPr>
            <a:t>通信機器購入費</a:t>
          </a:r>
          <a:endParaRPr lang="ja-JP" altLang="en-US">
            <a:solidFill>
              <a:sysClr val="windowText" lastClr="000000"/>
            </a:solidFill>
          </a:endParaRPr>
        </a:p>
      </xdr:txBody>
    </xdr:sp>
    <xdr:clientData/>
  </xdr:twoCellAnchor>
  <xdr:oneCellAnchor>
    <xdr:from>
      <xdr:col>29</xdr:col>
      <xdr:colOff>71441</xdr:colOff>
      <xdr:row>754</xdr:row>
      <xdr:rowOff>296963</xdr:rowOff>
    </xdr:from>
    <xdr:ext cx="1887252" cy="521832"/>
    <xdr:sp macro="" textlink="">
      <xdr:nvSpPr>
        <xdr:cNvPr id="27" name="Text Box 18"/>
        <xdr:cNvSpPr txBox="1">
          <a:spLocks noChangeArrowheads="1"/>
        </xdr:cNvSpPr>
      </xdr:nvSpPr>
      <xdr:spPr bwMode="auto">
        <a:xfrm>
          <a:off x="5941222" y="78687713"/>
          <a:ext cx="1887252" cy="5218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18288" tIns="18288" rIns="0" bIns="0" anchor="t"/>
        <a:lstStyle/>
        <a:p>
          <a:pPr algn="ctr" rtl="0">
            <a:defRPr sz="1000"/>
          </a:pPr>
          <a:r>
            <a:rPr lang="en-US" altLang="ja-JP" sz="1200" b="0" i="0" u="none" strike="noStrike" baseline="0">
              <a:solidFill>
                <a:sysClr val="windowText" lastClr="000000"/>
              </a:solidFill>
              <a:latin typeface="ＭＳ Ｐゴシック"/>
              <a:ea typeface="ＭＳ Ｐゴシック"/>
            </a:rPr>
            <a:t>【</a:t>
          </a:r>
          <a:r>
            <a:rPr lang="ja-JP" altLang="en-US" sz="1200" b="0" i="0" u="none" strike="noStrike" baseline="0">
              <a:solidFill>
                <a:sysClr val="windowText" lastClr="000000"/>
              </a:solidFill>
              <a:latin typeface="ＭＳ Ｐゴシック"/>
              <a:ea typeface="ＭＳ Ｐゴシック"/>
            </a:rPr>
            <a:t>一般競争入札（最低価格）</a:t>
          </a:r>
          <a:endParaRPr lang="en-US" altLang="ja-JP" sz="1200" b="0" i="0" u="none" strike="noStrike" baseline="0">
            <a:solidFill>
              <a:sysClr val="windowText" lastClr="000000"/>
            </a:solidFill>
            <a:latin typeface="ＭＳ Ｐゴシック"/>
            <a:ea typeface="ＭＳ Ｐゴシック"/>
          </a:endParaRPr>
        </a:p>
        <a:p>
          <a:pPr algn="ctr" rtl="0">
            <a:defRPr sz="1000"/>
          </a:pPr>
          <a:r>
            <a:rPr lang="ja-JP" altLang="en-US" sz="1200" b="0" i="0" u="none" strike="noStrike" baseline="0">
              <a:solidFill>
                <a:sysClr val="windowText" lastClr="000000"/>
              </a:solidFill>
              <a:latin typeface="ＭＳ Ｐゴシック"/>
              <a:ea typeface="ＭＳ Ｐゴシック"/>
            </a:rPr>
            <a:t>→</a:t>
          </a:r>
          <a:r>
            <a:rPr lang="en-US" altLang="ja-JP" sz="1200" b="0" i="0" u="none" strike="noStrike" baseline="0">
              <a:solidFill>
                <a:sysClr val="windowText" lastClr="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随意契約（その他） 】</a:t>
          </a:r>
          <a:endParaRPr lang="ja-JP" altLang="en-US">
            <a:solidFill>
              <a:sysClr val="windowText" lastClr="00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BE10" sqref="BE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403</v>
      </c>
      <c r="AJ2" s="206" t="s">
        <v>707</v>
      </c>
      <c r="AK2" s="206"/>
      <c r="AL2" s="206"/>
      <c r="AM2" s="206"/>
      <c r="AN2" s="98" t="s">
        <v>403</v>
      </c>
      <c r="AO2" s="206">
        <v>20</v>
      </c>
      <c r="AP2" s="206"/>
      <c r="AQ2" s="206"/>
      <c r="AR2" s="99" t="s">
        <v>706</v>
      </c>
      <c r="AS2" s="207">
        <v>58</v>
      </c>
      <c r="AT2" s="207"/>
      <c r="AU2" s="207"/>
      <c r="AV2" s="98" t="str">
        <f>IF(AW2="","","-")</f>
        <v/>
      </c>
      <c r="AW2" s="395"/>
      <c r="AX2" s="395"/>
    </row>
    <row r="3" spans="1:50" ht="21" customHeight="1" thickBot="1" x14ac:dyDescent="0.2">
      <c r="A3" s="531" t="s">
        <v>699</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708</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709</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957</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710</v>
      </c>
      <c r="H5" s="567"/>
      <c r="I5" s="567"/>
      <c r="J5" s="567"/>
      <c r="K5" s="567"/>
      <c r="L5" s="567"/>
      <c r="M5" s="568" t="s">
        <v>66</v>
      </c>
      <c r="N5" s="569"/>
      <c r="O5" s="569"/>
      <c r="P5" s="569"/>
      <c r="Q5" s="569"/>
      <c r="R5" s="570"/>
      <c r="S5" s="571" t="s">
        <v>711</v>
      </c>
      <c r="T5" s="567"/>
      <c r="U5" s="567"/>
      <c r="V5" s="567"/>
      <c r="W5" s="567"/>
      <c r="X5" s="572"/>
      <c r="Y5" s="725" t="s">
        <v>3</v>
      </c>
      <c r="Z5" s="726"/>
      <c r="AA5" s="726"/>
      <c r="AB5" s="726"/>
      <c r="AC5" s="726"/>
      <c r="AD5" s="727"/>
      <c r="AE5" s="728" t="s">
        <v>956</v>
      </c>
      <c r="AF5" s="728"/>
      <c r="AG5" s="728"/>
      <c r="AH5" s="728"/>
      <c r="AI5" s="728"/>
      <c r="AJ5" s="728"/>
      <c r="AK5" s="728"/>
      <c r="AL5" s="728"/>
      <c r="AM5" s="728"/>
      <c r="AN5" s="728"/>
      <c r="AO5" s="728"/>
      <c r="AP5" s="729"/>
      <c r="AQ5" s="730" t="s">
        <v>992</v>
      </c>
      <c r="AR5" s="731"/>
      <c r="AS5" s="731"/>
      <c r="AT5" s="731"/>
      <c r="AU5" s="731"/>
      <c r="AV5" s="731"/>
      <c r="AW5" s="731"/>
      <c r="AX5" s="732"/>
    </row>
    <row r="6" spans="1:50" ht="39" customHeight="1" x14ac:dyDescent="0.15">
      <c r="A6" s="735" t="s">
        <v>4</v>
      </c>
      <c r="B6" s="736"/>
      <c r="C6" s="736"/>
      <c r="D6" s="736"/>
      <c r="E6" s="736"/>
      <c r="F6" s="736"/>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712</v>
      </c>
      <c r="H7" s="836"/>
      <c r="I7" s="836"/>
      <c r="J7" s="836"/>
      <c r="K7" s="836"/>
      <c r="L7" s="836"/>
      <c r="M7" s="836"/>
      <c r="N7" s="836"/>
      <c r="O7" s="836"/>
      <c r="P7" s="836"/>
      <c r="Q7" s="836"/>
      <c r="R7" s="836"/>
      <c r="S7" s="836"/>
      <c r="T7" s="836"/>
      <c r="U7" s="836"/>
      <c r="V7" s="836"/>
      <c r="W7" s="836"/>
      <c r="X7" s="837"/>
      <c r="Y7" s="393" t="s">
        <v>386</v>
      </c>
      <c r="Z7" s="296"/>
      <c r="AA7" s="296"/>
      <c r="AB7" s="296"/>
      <c r="AC7" s="296"/>
      <c r="AD7" s="394"/>
      <c r="AE7" s="380" t="s">
        <v>713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256</v>
      </c>
      <c r="B8" s="833"/>
      <c r="C8" s="833"/>
      <c r="D8" s="833"/>
      <c r="E8" s="833"/>
      <c r="F8" s="834"/>
      <c r="G8" s="218" t="str">
        <f>入力規則等!A27</f>
        <v>宇宙開発利用、科学技術・イノベーション、国土強靱化施策</v>
      </c>
      <c r="H8" s="219"/>
      <c r="I8" s="219"/>
      <c r="J8" s="219"/>
      <c r="K8" s="219"/>
      <c r="L8" s="219"/>
      <c r="M8" s="219"/>
      <c r="N8" s="219"/>
      <c r="O8" s="219"/>
      <c r="P8" s="219"/>
      <c r="Q8" s="219"/>
      <c r="R8" s="219"/>
      <c r="S8" s="219"/>
      <c r="T8" s="219"/>
      <c r="U8" s="219"/>
      <c r="V8" s="219"/>
      <c r="W8" s="219"/>
      <c r="X8" s="220"/>
      <c r="Y8" s="577" t="s">
        <v>257</v>
      </c>
      <c r="Z8" s="578"/>
      <c r="AA8" s="578"/>
      <c r="AB8" s="578"/>
      <c r="AC8" s="578"/>
      <c r="AD8" s="579"/>
      <c r="AE8" s="748" t="str">
        <f>入力規則等!K13</f>
        <v>防衛関係</v>
      </c>
      <c r="AF8" s="219"/>
      <c r="AG8" s="219"/>
      <c r="AH8" s="219"/>
      <c r="AI8" s="219"/>
      <c r="AJ8" s="219"/>
      <c r="AK8" s="219"/>
      <c r="AL8" s="219"/>
      <c r="AM8" s="219"/>
      <c r="AN8" s="219"/>
      <c r="AO8" s="219"/>
      <c r="AP8" s="219"/>
      <c r="AQ8" s="219"/>
      <c r="AR8" s="219"/>
      <c r="AS8" s="219"/>
      <c r="AT8" s="219"/>
      <c r="AU8" s="219"/>
      <c r="AV8" s="219"/>
      <c r="AW8" s="219"/>
      <c r="AX8" s="749"/>
    </row>
    <row r="9" spans="1:50" ht="58.5" customHeight="1" x14ac:dyDescent="0.15">
      <c r="A9" s="123" t="s">
        <v>23</v>
      </c>
      <c r="B9" s="124"/>
      <c r="C9" s="124"/>
      <c r="D9" s="124"/>
      <c r="E9" s="124"/>
      <c r="F9" s="124"/>
      <c r="G9" s="580" t="s">
        <v>958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715</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17" t="s">
        <v>24</v>
      </c>
      <c r="B12" s="118"/>
      <c r="C12" s="118"/>
      <c r="D12" s="118"/>
      <c r="E12" s="118"/>
      <c r="F12" s="119"/>
      <c r="G12" s="689"/>
      <c r="H12" s="690"/>
      <c r="I12" s="690"/>
      <c r="J12" s="690"/>
      <c r="K12" s="690"/>
      <c r="L12" s="690"/>
      <c r="M12" s="690"/>
      <c r="N12" s="690"/>
      <c r="O12" s="690"/>
      <c r="P12" s="303" t="s">
        <v>387</v>
      </c>
      <c r="Q12" s="298"/>
      <c r="R12" s="298"/>
      <c r="S12" s="298"/>
      <c r="T12" s="298"/>
      <c r="U12" s="298"/>
      <c r="V12" s="299"/>
      <c r="W12" s="303" t="s">
        <v>409</v>
      </c>
      <c r="X12" s="298"/>
      <c r="Y12" s="298"/>
      <c r="Z12" s="298"/>
      <c r="AA12" s="298"/>
      <c r="AB12" s="298"/>
      <c r="AC12" s="299"/>
      <c r="AD12" s="303" t="s">
        <v>696</v>
      </c>
      <c r="AE12" s="298"/>
      <c r="AF12" s="298"/>
      <c r="AG12" s="298"/>
      <c r="AH12" s="298"/>
      <c r="AI12" s="298"/>
      <c r="AJ12" s="299"/>
      <c r="AK12" s="303" t="s">
        <v>700</v>
      </c>
      <c r="AL12" s="298"/>
      <c r="AM12" s="298"/>
      <c r="AN12" s="298"/>
      <c r="AO12" s="298"/>
      <c r="AP12" s="298"/>
      <c r="AQ12" s="299"/>
      <c r="AR12" s="303" t="s">
        <v>701</v>
      </c>
      <c r="AS12" s="298"/>
      <c r="AT12" s="298"/>
      <c r="AU12" s="298"/>
      <c r="AV12" s="298"/>
      <c r="AW12" s="298"/>
      <c r="AX12" s="752"/>
    </row>
    <row r="13" spans="1:50" ht="21" customHeight="1" x14ac:dyDescent="0.15">
      <c r="A13" s="120"/>
      <c r="B13" s="121"/>
      <c r="C13" s="121"/>
      <c r="D13" s="121"/>
      <c r="E13" s="121"/>
      <c r="F13" s="122"/>
      <c r="G13" s="753" t="s">
        <v>6</v>
      </c>
      <c r="H13" s="754"/>
      <c r="I13" s="646" t="s">
        <v>7</v>
      </c>
      <c r="J13" s="647"/>
      <c r="K13" s="647"/>
      <c r="L13" s="647"/>
      <c r="M13" s="647"/>
      <c r="N13" s="647"/>
      <c r="O13" s="648"/>
      <c r="P13" s="163">
        <v>3198</v>
      </c>
      <c r="Q13" s="164"/>
      <c r="R13" s="164"/>
      <c r="S13" s="164"/>
      <c r="T13" s="164"/>
      <c r="U13" s="164"/>
      <c r="V13" s="165"/>
      <c r="W13" s="163">
        <v>4311</v>
      </c>
      <c r="X13" s="164"/>
      <c r="Y13" s="164"/>
      <c r="Z13" s="164"/>
      <c r="AA13" s="164"/>
      <c r="AB13" s="164"/>
      <c r="AC13" s="165"/>
      <c r="AD13" s="163">
        <v>4459</v>
      </c>
      <c r="AE13" s="164"/>
      <c r="AF13" s="164"/>
      <c r="AG13" s="164"/>
      <c r="AH13" s="164"/>
      <c r="AI13" s="164"/>
      <c r="AJ13" s="165"/>
      <c r="AK13" s="163">
        <v>4328</v>
      </c>
      <c r="AL13" s="164"/>
      <c r="AM13" s="164"/>
      <c r="AN13" s="164"/>
      <c r="AO13" s="164"/>
      <c r="AP13" s="164"/>
      <c r="AQ13" s="165"/>
      <c r="AR13" s="160">
        <v>5196</v>
      </c>
      <c r="AS13" s="161"/>
      <c r="AT13" s="161"/>
      <c r="AU13" s="161"/>
      <c r="AV13" s="161"/>
      <c r="AW13" s="161"/>
      <c r="AX13" s="392"/>
    </row>
    <row r="14" spans="1:50" ht="21" customHeight="1" x14ac:dyDescent="0.15">
      <c r="A14" s="120"/>
      <c r="B14" s="121"/>
      <c r="C14" s="121"/>
      <c r="D14" s="121"/>
      <c r="E14" s="121"/>
      <c r="F14" s="122"/>
      <c r="G14" s="755"/>
      <c r="H14" s="756"/>
      <c r="I14" s="583" t="s">
        <v>8</v>
      </c>
      <c r="J14" s="637"/>
      <c r="K14" s="637"/>
      <c r="L14" s="637"/>
      <c r="M14" s="637"/>
      <c r="N14" s="637"/>
      <c r="O14" s="638"/>
      <c r="P14" s="163">
        <v>2919</v>
      </c>
      <c r="Q14" s="164"/>
      <c r="R14" s="164"/>
      <c r="S14" s="164"/>
      <c r="T14" s="164"/>
      <c r="U14" s="164"/>
      <c r="V14" s="165"/>
      <c r="W14" s="163">
        <v>845</v>
      </c>
      <c r="X14" s="164"/>
      <c r="Y14" s="164"/>
      <c r="Z14" s="164"/>
      <c r="AA14" s="164"/>
      <c r="AB14" s="164"/>
      <c r="AC14" s="165"/>
      <c r="AD14" s="163">
        <v>863</v>
      </c>
      <c r="AE14" s="164"/>
      <c r="AF14" s="164"/>
      <c r="AG14" s="164"/>
      <c r="AH14" s="164"/>
      <c r="AI14" s="164"/>
      <c r="AJ14" s="165"/>
      <c r="AK14" s="163" t="s">
        <v>755</v>
      </c>
      <c r="AL14" s="164"/>
      <c r="AM14" s="164"/>
      <c r="AN14" s="164"/>
      <c r="AO14" s="164"/>
      <c r="AP14" s="164"/>
      <c r="AQ14" s="165"/>
      <c r="AR14" s="673"/>
      <c r="AS14" s="673"/>
      <c r="AT14" s="673"/>
      <c r="AU14" s="673"/>
      <c r="AV14" s="673"/>
      <c r="AW14" s="673"/>
      <c r="AX14" s="674"/>
    </row>
    <row r="15" spans="1:50" ht="21" customHeight="1" x14ac:dyDescent="0.15">
      <c r="A15" s="120"/>
      <c r="B15" s="121"/>
      <c r="C15" s="121"/>
      <c r="D15" s="121"/>
      <c r="E15" s="121"/>
      <c r="F15" s="122"/>
      <c r="G15" s="755"/>
      <c r="H15" s="756"/>
      <c r="I15" s="583" t="s">
        <v>51</v>
      </c>
      <c r="J15" s="584"/>
      <c r="K15" s="584"/>
      <c r="L15" s="584"/>
      <c r="M15" s="584"/>
      <c r="N15" s="584"/>
      <c r="O15" s="585"/>
      <c r="P15" s="163">
        <v>75</v>
      </c>
      <c r="Q15" s="164"/>
      <c r="R15" s="164"/>
      <c r="S15" s="164"/>
      <c r="T15" s="164"/>
      <c r="U15" s="164"/>
      <c r="V15" s="165"/>
      <c r="W15" s="163">
        <v>948</v>
      </c>
      <c r="X15" s="164"/>
      <c r="Y15" s="164"/>
      <c r="Z15" s="164"/>
      <c r="AA15" s="164"/>
      <c r="AB15" s="164"/>
      <c r="AC15" s="165"/>
      <c r="AD15" s="163">
        <v>734</v>
      </c>
      <c r="AE15" s="164"/>
      <c r="AF15" s="164"/>
      <c r="AG15" s="164"/>
      <c r="AH15" s="164"/>
      <c r="AI15" s="164"/>
      <c r="AJ15" s="165"/>
      <c r="AK15" s="163">
        <v>1030</v>
      </c>
      <c r="AL15" s="164"/>
      <c r="AM15" s="164"/>
      <c r="AN15" s="164"/>
      <c r="AO15" s="164"/>
      <c r="AP15" s="164"/>
      <c r="AQ15" s="165"/>
      <c r="AR15" s="163" t="s">
        <v>961</v>
      </c>
      <c r="AS15" s="164"/>
      <c r="AT15" s="164"/>
      <c r="AU15" s="164"/>
      <c r="AV15" s="164"/>
      <c r="AW15" s="164"/>
      <c r="AX15" s="636"/>
    </row>
    <row r="16" spans="1:50" ht="21" customHeight="1" x14ac:dyDescent="0.15">
      <c r="A16" s="120"/>
      <c r="B16" s="121"/>
      <c r="C16" s="121"/>
      <c r="D16" s="121"/>
      <c r="E16" s="121"/>
      <c r="F16" s="122"/>
      <c r="G16" s="755"/>
      <c r="H16" s="756"/>
      <c r="I16" s="583" t="s">
        <v>52</v>
      </c>
      <c r="J16" s="584"/>
      <c r="K16" s="584"/>
      <c r="L16" s="584"/>
      <c r="M16" s="584"/>
      <c r="N16" s="584"/>
      <c r="O16" s="585"/>
      <c r="P16" s="163">
        <v>-948</v>
      </c>
      <c r="Q16" s="164"/>
      <c r="R16" s="164"/>
      <c r="S16" s="164"/>
      <c r="T16" s="164"/>
      <c r="U16" s="164"/>
      <c r="V16" s="165"/>
      <c r="W16" s="163">
        <v>-734</v>
      </c>
      <c r="X16" s="164"/>
      <c r="Y16" s="164"/>
      <c r="Z16" s="164"/>
      <c r="AA16" s="164"/>
      <c r="AB16" s="164"/>
      <c r="AC16" s="165"/>
      <c r="AD16" s="163">
        <v>-1030</v>
      </c>
      <c r="AE16" s="164"/>
      <c r="AF16" s="164"/>
      <c r="AG16" s="164"/>
      <c r="AH16" s="164"/>
      <c r="AI16" s="164"/>
      <c r="AJ16" s="165"/>
      <c r="AK16" s="163" t="s">
        <v>755</v>
      </c>
      <c r="AL16" s="164"/>
      <c r="AM16" s="164"/>
      <c r="AN16" s="164"/>
      <c r="AO16" s="164"/>
      <c r="AP16" s="164"/>
      <c r="AQ16" s="165"/>
      <c r="AR16" s="686"/>
      <c r="AS16" s="687"/>
      <c r="AT16" s="687"/>
      <c r="AU16" s="687"/>
      <c r="AV16" s="687"/>
      <c r="AW16" s="687"/>
      <c r="AX16" s="688"/>
    </row>
    <row r="17" spans="1:50" ht="24.75" customHeight="1" x14ac:dyDescent="0.15">
      <c r="A17" s="120"/>
      <c r="B17" s="121"/>
      <c r="C17" s="121"/>
      <c r="D17" s="121"/>
      <c r="E17" s="121"/>
      <c r="F17" s="122"/>
      <c r="G17" s="755"/>
      <c r="H17" s="756"/>
      <c r="I17" s="583" t="s">
        <v>50</v>
      </c>
      <c r="J17" s="637"/>
      <c r="K17" s="637"/>
      <c r="L17" s="637"/>
      <c r="M17" s="637"/>
      <c r="N17" s="637"/>
      <c r="O17" s="638"/>
      <c r="P17" s="163">
        <v>51</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755</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7"/>
      <c r="H18" s="758"/>
      <c r="I18" s="745" t="s">
        <v>20</v>
      </c>
      <c r="J18" s="746"/>
      <c r="K18" s="746"/>
      <c r="L18" s="746"/>
      <c r="M18" s="746"/>
      <c r="N18" s="746"/>
      <c r="O18" s="747"/>
      <c r="P18" s="169">
        <f>SUM(P13:V17)</f>
        <v>5295</v>
      </c>
      <c r="Q18" s="170"/>
      <c r="R18" s="170"/>
      <c r="S18" s="170"/>
      <c r="T18" s="170"/>
      <c r="U18" s="170"/>
      <c r="V18" s="171"/>
      <c r="W18" s="169">
        <f>SUM(W13:AC17)</f>
        <v>5370</v>
      </c>
      <c r="X18" s="170"/>
      <c r="Y18" s="170"/>
      <c r="Z18" s="170"/>
      <c r="AA18" s="170"/>
      <c r="AB18" s="170"/>
      <c r="AC18" s="171"/>
      <c r="AD18" s="169">
        <f>SUM(AD13:AJ17)</f>
        <v>5026</v>
      </c>
      <c r="AE18" s="170"/>
      <c r="AF18" s="170"/>
      <c r="AG18" s="170"/>
      <c r="AH18" s="170"/>
      <c r="AI18" s="170"/>
      <c r="AJ18" s="171"/>
      <c r="AK18" s="169">
        <f>SUM(AK13:AQ17)</f>
        <v>5358</v>
      </c>
      <c r="AL18" s="170"/>
      <c r="AM18" s="170"/>
      <c r="AN18" s="170"/>
      <c r="AO18" s="170"/>
      <c r="AP18" s="170"/>
      <c r="AQ18" s="171"/>
      <c r="AR18" s="169">
        <f>SUM(AR13:AX17)</f>
        <v>5196</v>
      </c>
      <c r="AS18" s="170"/>
      <c r="AT18" s="170"/>
      <c r="AU18" s="170"/>
      <c r="AV18" s="170"/>
      <c r="AW18" s="170"/>
      <c r="AX18" s="545"/>
    </row>
    <row r="19" spans="1:50" ht="24.75" customHeight="1" x14ac:dyDescent="0.15">
      <c r="A19" s="120"/>
      <c r="B19" s="121"/>
      <c r="C19" s="121"/>
      <c r="D19" s="121"/>
      <c r="E19" s="121"/>
      <c r="F19" s="122"/>
      <c r="G19" s="543" t="s">
        <v>9</v>
      </c>
      <c r="H19" s="544"/>
      <c r="I19" s="544"/>
      <c r="J19" s="544"/>
      <c r="K19" s="544"/>
      <c r="L19" s="544"/>
      <c r="M19" s="544"/>
      <c r="N19" s="544"/>
      <c r="O19" s="544"/>
      <c r="P19" s="163">
        <v>5231</v>
      </c>
      <c r="Q19" s="164"/>
      <c r="R19" s="164"/>
      <c r="S19" s="164"/>
      <c r="T19" s="164"/>
      <c r="U19" s="164"/>
      <c r="V19" s="165"/>
      <c r="W19" s="163">
        <v>5181</v>
      </c>
      <c r="X19" s="164"/>
      <c r="Y19" s="164"/>
      <c r="Z19" s="164"/>
      <c r="AA19" s="164"/>
      <c r="AB19" s="164"/>
      <c r="AC19" s="165"/>
      <c r="AD19" s="163">
        <v>5622</v>
      </c>
      <c r="AE19" s="164"/>
      <c r="AF19" s="164"/>
      <c r="AG19" s="164"/>
      <c r="AH19" s="164"/>
      <c r="AI19" s="164"/>
      <c r="AJ19" s="165"/>
      <c r="AK19" s="494"/>
      <c r="AL19" s="494"/>
      <c r="AM19" s="494"/>
      <c r="AN19" s="494"/>
      <c r="AO19" s="494"/>
      <c r="AP19" s="494"/>
      <c r="AQ19" s="494"/>
      <c r="AR19" s="494"/>
      <c r="AS19" s="494"/>
      <c r="AT19" s="494"/>
      <c r="AU19" s="494"/>
      <c r="AV19" s="494"/>
      <c r="AW19" s="494"/>
      <c r="AX19" s="546"/>
    </row>
    <row r="20" spans="1:50" ht="24.75" customHeight="1" x14ac:dyDescent="0.15">
      <c r="A20" s="120"/>
      <c r="B20" s="121"/>
      <c r="C20" s="121"/>
      <c r="D20" s="121"/>
      <c r="E20" s="121"/>
      <c r="F20" s="122"/>
      <c r="G20" s="543" t="s">
        <v>10</v>
      </c>
      <c r="H20" s="544"/>
      <c r="I20" s="544"/>
      <c r="J20" s="544"/>
      <c r="K20" s="544"/>
      <c r="L20" s="544"/>
      <c r="M20" s="544"/>
      <c r="N20" s="544"/>
      <c r="O20" s="544"/>
      <c r="P20" s="547">
        <f>IF(P18=0, "-", SUM(P19)/P18)</f>
        <v>0.98791312559017941</v>
      </c>
      <c r="Q20" s="547"/>
      <c r="R20" s="547"/>
      <c r="S20" s="547"/>
      <c r="T20" s="547"/>
      <c r="U20" s="547"/>
      <c r="V20" s="547"/>
      <c r="W20" s="547">
        <f t="shared" ref="W20" si="0">IF(W18=0, "-", SUM(W19)/W18)</f>
        <v>0.96480446927374297</v>
      </c>
      <c r="X20" s="547"/>
      <c r="Y20" s="547"/>
      <c r="Z20" s="547"/>
      <c r="AA20" s="547"/>
      <c r="AB20" s="547"/>
      <c r="AC20" s="547"/>
      <c r="AD20" s="547">
        <f t="shared" ref="AD20" si="1">IF(AD18=0, "-", SUM(AD19)/AD18)</f>
        <v>1.11858336649423</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23"/>
      <c r="B21" s="124"/>
      <c r="C21" s="124"/>
      <c r="D21" s="124"/>
      <c r="E21" s="124"/>
      <c r="F21" s="125"/>
      <c r="G21" s="930" t="s">
        <v>351</v>
      </c>
      <c r="H21" s="931"/>
      <c r="I21" s="931"/>
      <c r="J21" s="931"/>
      <c r="K21" s="931"/>
      <c r="L21" s="931"/>
      <c r="M21" s="931"/>
      <c r="N21" s="931"/>
      <c r="O21" s="931"/>
      <c r="P21" s="547">
        <f>IF(P19=0, "-", SUM(P19)/SUM(P13,P14))</f>
        <v>0.85515775707045938</v>
      </c>
      <c r="Q21" s="547"/>
      <c r="R21" s="547"/>
      <c r="S21" s="547"/>
      <c r="T21" s="547"/>
      <c r="U21" s="547"/>
      <c r="V21" s="547"/>
      <c r="W21" s="547">
        <f t="shared" ref="W21" si="2">IF(W19=0, "-", SUM(W19)/SUM(W13,W14))</f>
        <v>1.0048487199379363</v>
      </c>
      <c r="X21" s="547"/>
      <c r="Y21" s="547"/>
      <c r="Z21" s="547"/>
      <c r="AA21" s="547"/>
      <c r="AB21" s="547"/>
      <c r="AC21" s="547"/>
      <c r="AD21" s="547">
        <f t="shared" ref="AD21" si="3">IF(AD19=0, "-", SUM(AD19)/SUM(AD13,AD14))</f>
        <v>1.056369785794814</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38" t="s">
        <v>704</v>
      </c>
      <c r="B22" s="139"/>
      <c r="C22" s="139"/>
      <c r="D22" s="139"/>
      <c r="E22" s="139"/>
      <c r="F22" s="140"/>
      <c r="G22" s="129" t="s">
        <v>330</v>
      </c>
      <c r="H22" s="130"/>
      <c r="I22" s="130"/>
      <c r="J22" s="130"/>
      <c r="K22" s="130"/>
      <c r="L22" s="130"/>
      <c r="M22" s="130"/>
      <c r="N22" s="130"/>
      <c r="O22" s="131"/>
      <c r="P22" s="147" t="s">
        <v>702</v>
      </c>
      <c r="Q22" s="130"/>
      <c r="R22" s="130"/>
      <c r="S22" s="130"/>
      <c r="T22" s="130"/>
      <c r="U22" s="130"/>
      <c r="V22" s="131"/>
      <c r="W22" s="147" t="s">
        <v>703</v>
      </c>
      <c r="X22" s="130"/>
      <c r="Y22" s="130"/>
      <c r="Z22" s="130"/>
      <c r="AA22" s="130"/>
      <c r="AB22" s="130"/>
      <c r="AC22" s="131"/>
      <c r="AD22" s="147" t="s">
        <v>329</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4328</v>
      </c>
      <c r="Q23" s="161"/>
      <c r="R23" s="161"/>
      <c r="S23" s="161"/>
      <c r="T23" s="161"/>
      <c r="U23" s="161"/>
      <c r="V23" s="162"/>
      <c r="W23" s="160">
        <v>5196</v>
      </c>
      <c r="X23" s="161"/>
      <c r="Y23" s="161"/>
      <c r="Z23" s="161"/>
      <c r="AA23" s="161"/>
      <c r="AB23" s="161"/>
      <c r="AC23" s="162"/>
      <c r="AD23" s="149" t="s">
        <v>989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716</v>
      </c>
      <c r="H24" s="136"/>
      <c r="I24" s="136"/>
      <c r="J24" s="136"/>
      <c r="K24" s="136"/>
      <c r="L24" s="136"/>
      <c r="M24" s="136"/>
      <c r="N24" s="136"/>
      <c r="O24" s="137"/>
      <c r="P24" s="163" t="s">
        <v>961</v>
      </c>
      <c r="Q24" s="164"/>
      <c r="R24" s="164"/>
      <c r="S24" s="164"/>
      <c r="T24" s="164"/>
      <c r="U24" s="164"/>
      <c r="V24" s="165"/>
      <c r="W24" s="163" t="s">
        <v>961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716</v>
      </c>
      <c r="H25" s="136"/>
      <c r="I25" s="136"/>
      <c r="J25" s="136"/>
      <c r="K25" s="136"/>
      <c r="L25" s="136"/>
      <c r="M25" s="136"/>
      <c r="N25" s="136"/>
      <c r="O25" s="137"/>
      <c r="P25" s="163" t="s">
        <v>961</v>
      </c>
      <c r="Q25" s="164"/>
      <c r="R25" s="164"/>
      <c r="S25" s="164"/>
      <c r="T25" s="164"/>
      <c r="U25" s="164"/>
      <c r="V25" s="165"/>
      <c r="W25" s="163" t="s">
        <v>961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716</v>
      </c>
      <c r="H26" s="136"/>
      <c r="I26" s="136"/>
      <c r="J26" s="136"/>
      <c r="K26" s="136"/>
      <c r="L26" s="136"/>
      <c r="M26" s="136"/>
      <c r="N26" s="136"/>
      <c r="O26" s="137"/>
      <c r="P26" s="163" t="s">
        <v>961</v>
      </c>
      <c r="Q26" s="164"/>
      <c r="R26" s="164"/>
      <c r="S26" s="164"/>
      <c r="T26" s="164"/>
      <c r="U26" s="164"/>
      <c r="V26" s="165"/>
      <c r="W26" s="163" t="s">
        <v>961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716</v>
      </c>
      <c r="H27" s="136"/>
      <c r="I27" s="136"/>
      <c r="J27" s="136"/>
      <c r="K27" s="136"/>
      <c r="L27" s="136"/>
      <c r="M27" s="136"/>
      <c r="N27" s="136"/>
      <c r="O27" s="137"/>
      <c r="P27" s="163" t="s">
        <v>961</v>
      </c>
      <c r="Q27" s="164"/>
      <c r="R27" s="164"/>
      <c r="S27" s="164"/>
      <c r="T27" s="164"/>
      <c r="U27" s="164"/>
      <c r="V27" s="165"/>
      <c r="W27" s="163" t="s">
        <v>961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334</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331</v>
      </c>
      <c r="H29" s="229"/>
      <c r="I29" s="229"/>
      <c r="J29" s="229"/>
      <c r="K29" s="229"/>
      <c r="L29" s="229"/>
      <c r="M29" s="229"/>
      <c r="N29" s="229"/>
      <c r="O29" s="230"/>
      <c r="P29" s="208">
        <f>AK13</f>
        <v>4328</v>
      </c>
      <c r="Q29" s="209"/>
      <c r="R29" s="209"/>
      <c r="S29" s="209"/>
      <c r="T29" s="209"/>
      <c r="U29" s="209"/>
      <c r="V29" s="210"/>
      <c r="W29" s="208">
        <f>AR13</f>
        <v>5196</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7" t="s">
        <v>346</v>
      </c>
      <c r="B30" s="518"/>
      <c r="C30" s="518"/>
      <c r="D30" s="518"/>
      <c r="E30" s="518"/>
      <c r="F30" s="519"/>
      <c r="G30" s="658" t="s">
        <v>146</v>
      </c>
      <c r="H30" s="388"/>
      <c r="I30" s="388"/>
      <c r="J30" s="388"/>
      <c r="K30" s="388"/>
      <c r="L30" s="388"/>
      <c r="M30" s="388"/>
      <c r="N30" s="388"/>
      <c r="O30" s="587"/>
      <c r="P30" s="586" t="s">
        <v>59</v>
      </c>
      <c r="Q30" s="388"/>
      <c r="R30" s="388"/>
      <c r="S30" s="388"/>
      <c r="T30" s="388"/>
      <c r="U30" s="388"/>
      <c r="V30" s="388"/>
      <c r="W30" s="388"/>
      <c r="X30" s="587"/>
      <c r="Y30" s="473"/>
      <c r="Z30" s="474"/>
      <c r="AA30" s="475"/>
      <c r="AB30" s="383" t="s">
        <v>11</v>
      </c>
      <c r="AC30" s="384"/>
      <c r="AD30" s="385"/>
      <c r="AE30" s="383" t="s">
        <v>387</v>
      </c>
      <c r="AF30" s="384"/>
      <c r="AG30" s="384"/>
      <c r="AH30" s="385"/>
      <c r="AI30" s="386" t="s">
        <v>409</v>
      </c>
      <c r="AJ30" s="386"/>
      <c r="AK30" s="386"/>
      <c r="AL30" s="383"/>
      <c r="AM30" s="386" t="s">
        <v>506</v>
      </c>
      <c r="AN30" s="386"/>
      <c r="AO30" s="386"/>
      <c r="AP30" s="383"/>
      <c r="AQ30" s="649" t="s">
        <v>232</v>
      </c>
      <c r="AR30" s="650"/>
      <c r="AS30" s="650"/>
      <c r="AT30" s="651"/>
      <c r="AU30" s="388" t="s">
        <v>134</v>
      </c>
      <c r="AV30" s="388"/>
      <c r="AW30" s="388"/>
      <c r="AX30" s="389"/>
    </row>
    <row r="31" spans="1:50" ht="18.75" customHeight="1" x14ac:dyDescent="0.15">
      <c r="A31" s="520"/>
      <c r="B31" s="521"/>
      <c r="C31" s="521"/>
      <c r="D31" s="521"/>
      <c r="E31" s="521"/>
      <c r="F31" s="522"/>
      <c r="G31" s="575"/>
      <c r="H31" s="376"/>
      <c r="I31" s="376"/>
      <c r="J31" s="376"/>
      <c r="K31" s="376"/>
      <c r="L31" s="376"/>
      <c r="M31" s="376"/>
      <c r="N31" s="376"/>
      <c r="O31" s="576"/>
      <c r="P31" s="588"/>
      <c r="Q31" s="376"/>
      <c r="R31" s="376"/>
      <c r="S31" s="376"/>
      <c r="T31" s="376"/>
      <c r="U31" s="376"/>
      <c r="V31" s="376"/>
      <c r="W31" s="376"/>
      <c r="X31" s="576"/>
      <c r="Y31" s="476"/>
      <c r="Z31" s="477"/>
      <c r="AA31" s="478"/>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716</v>
      </c>
      <c r="AV31" s="271"/>
      <c r="AW31" s="376" t="s">
        <v>179</v>
      </c>
      <c r="AX31" s="377"/>
    </row>
    <row r="32" spans="1:50" ht="23.25" customHeight="1" x14ac:dyDescent="0.15">
      <c r="A32" s="523"/>
      <c r="B32" s="521"/>
      <c r="C32" s="521"/>
      <c r="D32" s="521"/>
      <c r="E32" s="521"/>
      <c r="F32" s="522"/>
      <c r="G32" s="548" t="s">
        <v>718</v>
      </c>
      <c r="H32" s="549"/>
      <c r="I32" s="549"/>
      <c r="J32" s="549"/>
      <c r="K32" s="549"/>
      <c r="L32" s="549"/>
      <c r="M32" s="549"/>
      <c r="N32" s="549"/>
      <c r="O32" s="550"/>
      <c r="P32" s="191" t="s">
        <v>719</v>
      </c>
      <c r="Q32" s="191"/>
      <c r="R32" s="191"/>
      <c r="S32" s="191"/>
      <c r="T32" s="191"/>
      <c r="U32" s="191"/>
      <c r="V32" s="191"/>
      <c r="W32" s="191"/>
      <c r="X32" s="233"/>
      <c r="Y32" s="340" t="s">
        <v>12</v>
      </c>
      <c r="Z32" s="557"/>
      <c r="AA32" s="558"/>
      <c r="AB32" s="559" t="s">
        <v>720</v>
      </c>
      <c r="AC32" s="559"/>
      <c r="AD32" s="559"/>
      <c r="AE32" s="364">
        <v>365</v>
      </c>
      <c r="AF32" s="365"/>
      <c r="AG32" s="365"/>
      <c r="AH32" s="365"/>
      <c r="AI32" s="364">
        <v>365</v>
      </c>
      <c r="AJ32" s="365"/>
      <c r="AK32" s="365"/>
      <c r="AL32" s="365"/>
      <c r="AM32" s="364">
        <v>365</v>
      </c>
      <c r="AN32" s="365"/>
      <c r="AO32" s="365"/>
      <c r="AP32" s="365"/>
      <c r="AQ32" s="166" t="s">
        <v>716</v>
      </c>
      <c r="AR32" s="167"/>
      <c r="AS32" s="167"/>
      <c r="AT32" s="168"/>
      <c r="AU32" s="365" t="s">
        <v>716</v>
      </c>
      <c r="AV32" s="365"/>
      <c r="AW32" s="365"/>
      <c r="AX32" s="366"/>
    </row>
    <row r="33" spans="1:51" ht="23.25" customHeight="1" x14ac:dyDescent="0.15">
      <c r="A33" s="524"/>
      <c r="B33" s="525"/>
      <c r="C33" s="525"/>
      <c r="D33" s="525"/>
      <c r="E33" s="525"/>
      <c r="F33" s="526"/>
      <c r="G33" s="551"/>
      <c r="H33" s="552"/>
      <c r="I33" s="552"/>
      <c r="J33" s="552"/>
      <c r="K33" s="552"/>
      <c r="L33" s="552"/>
      <c r="M33" s="552"/>
      <c r="N33" s="552"/>
      <c r="O33" s="553"/>
      <c r="P33" s="235"/>
      <c r="Q33" s="235"/>
      <c r="R33" s="235"/>
      <c r="S33" s="235"/>
      <c r="T33" s="235"/>
      <c r="U33" s="235"/>
      <c r="V33" s="235"/>
      <c r="W33" s="235"/>
      <c r="X33" s="236"/>
      <c r="Y33" s="303" t="s">
        <v>54</v>
      </c>
      <c r="Z33" s="298"/>
      <c r="AA33" s="299"/>
      <c r="AB33" s="530" t="s">
        <v>720</v>
      </c>
      <c r="AC33" s="530"/>
      <c r="AD33" s="530"/>
      <c r="AE33" s="364">
        <v>365</v>
      </c>
      <c r="AF33" s="365"/>
      <c r="AG33" s="365"/>
      <c r="AH33" s="365"/>
      <c r="AI33" s="364">
        <v>365</v>
      </c>
      <c r="AJ33" s="365"/>
      <c r="AK33" s="365"/>
      <c r="AL33" s="365"/>
      <c r="AM33" s="364">
        <v>365</v>
      </c>
      <c r="AN33" s="365"/>
      <c r="AO33" s="365"/>
      <c r="AP33" s="365"/>
      <c r="AQ33" s="166">
        <v>365</v>
      </c>
      <c r="AR33" s="167"/>
      <c r="AS33" s="167"/>
      <c r="AT33" s="168"/>
      <c r="AU33" s="365">
        <v>365</v>
      </c>
      <c r="AV33" s="365"/>
      <c r="AW33" s="365"/>
      <c r="AX33" s="366"/>
    </row>
    <row r="34" spans="1:51" ht="23.25" customHeight="1" x14ac:dyDescent="0.15">
      <c r="A34" s="523"/>
      <c r="B34" s="521"/>
      <c r="C34" s="521"/>
      <c r="D34" s="521"/>
      <c r="E34" s="521"/>
      <c r="F34" s="522"/>
      <c r="G34" s="554"/>
      <c r="H34" s="555"/>
      <c r="I34" s="555"/>
      <c r="J34" s="555"/>
      <c r="K34" s="555"/>
      <c r="L34" s="555"/>
      <c r="M34" s="555"/>
      <c r="N34" s="555"/>
      <c r="O34" s="556"/>
      <c r="P34" s="194"/>
      <c r="Q34" s="194"/>
      <c r="R34" s="194"/>
      <c r="S34" s="194"/>
      <c r="T34" s="194"/>
      <c r="U34" s="194"/>
      <c r="V34" s="194"/>
      <c r="W34" s="194"/>
      <c r="X34" s="238"/>
      <c r="Y34" s="303" t="s">
        <v>13</v>
      </c>
      <c r="Z34" s="298"/>
      <c r="AA34" s="299"/>
      <c r="AB34" s="505" t="s">
        <v>180</v>
      </c>
      <c r="AC34" s="505"/>
      <c r="AD34" s="505"/>
      <c r="AE34" s="364">
        <v>100</v>
      </c>
      <c r="AF34" s="365"/>
      <c r="AG34" s="365"/>
      <c r="AH34" s="365"/>
      <c r="AI34" s="364">
        <v>100</v>
      </c>
      <c r="AJ34" s="365"/>
      <c r="AK34" s="365"/>
      <c r="AL34" s="365"/>
      <c r="AM34" s="364">
        <v>100</v>
      </c>
      <c r="AN34" s="365"/>
      <c r="AO34" s="365"/>
      <c r="AP34" s="365"/>
      <c r="AQ34" s="166" t="s">
        <v>716</v>
      </c>
      <c r="AR34" s="167"/>
      <c r="AS34" s="167"/>
      <c r="AT34" s="168"/>
      <c r="AU34" s="365" t="s">
        <v>716</v>
      </c>
      <c r="AV34" s="365"/>
      <c r="AW34" s="365"/>
      <c r="AX34" s="366"/>
    </row>
    <row r="35" spans="1:51" ht="23.25" customHeight="1" x14ac:dyDescent="0.15">
      <c r="A35" s="903" t="s">
        <v>377</v>
      </c>
      <c r="B35" s="904"/>
      <c r="C35" s="904"/>
      <c r="D35" s="904"/>
      <c r="E35" s="904"/>
      <c r="F35" s="905"/>
      <c r="G35" s="909" t="s">
        <v>721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52" t="s">
        <v>346</v>
      </c>
      <c r="B37" s="653"/>
      <c r="C37" s="653"/>
      <c r="D37" s="653"/>
      <c r="E37" s="653"/>
      <c r="F37" s="654"/>
      <c r="G37" s="573" t="s">
        <v>146</v>
      </c>
      <c r="H37" s="378"/>
      <c r="I37" s="378"/>
      <c r="J37" s="378"/>
      <c r="K37" s="378"/>
      <c r="L37" s="378"/>
      <c r="M37" s="378"/>
      <c r="N37" s="378"/>
      <c r="O37" s="574"/>
      <c r="P37" s="639" t="s">
        <v>59</v>
      </c>
      <c r="Q37" s="378"/>
      <c r="R37" s="378"/>
      <c r="S37" s="378"/>
      <c r="T37" s="378"/>
      <c r="U37" s="378"/>
      <c r="V37" s="378"/>
      <c r="W37" s="378"/>
      <c r="X37" s="574"/>
      <c r="Y37" s="640"/>
      <c r="Z37" s="641"/>
      <c r="AA37" s="642"/>
      <c r="AB37" s="643" t="s">
        <v>11</v>
      </c>
      <c r="AC37" s="644"/>
      <c r="AD37" s="645"/>
      <c r="AE37" s="336" t="s">
        <v>387</v>
      </c>
      <c r="AF37" s="336"/>
      <c r="AG37" s="336"/>
      <c r="AH37" s="336"/>
      <c r="AI37" s="336" t="s">
        <v>409</v>
      </c>
      <c r="AJ37" s="336"/>
      <c r="AK37" s="336"/>
      <c r="AL37" s="336"/>
      <c r="AM37" s="336" t="s">
        <v>506</v>
      </c>
      <c r="AN37" s="336"/>
      <c r="AO37" s="336"/>
      <c r="AP37" s="336"/>
      <c r="AQ37" s="267" t="s">
        <v>232</v>
      </c>
      <c r="AR37" s="268"/>
      <c r="AS37" s="268"/>
      <c r="AT37" s="269"/>
      <c r="AU37" s="378" t="s">
        <v>134</v>
      </c>
      <c r="AV37" s="378"/>
      <c r="AW37" s="378"/>
      <c r="AX37" s="379"/>
      <c r="AY37">
        <f>COUNTA($G$39)</f>
        <v>0</v>
      </c>
    </row>
    <row r="38" spans="1:51" ht="18.75" hidden="1" customHeight="1" x14ac:dyDescent="0.15">
      <c r="A38" s="520"/>
      <c r="B38" s="521"/>
      <c r="C38" s="521"/>
      <c r="D38" s="521"/>
      <c r="E38" s="521"/>
      <c r="F38" s="522"/>
      <c r="G38" s="575"/>
      <c r="H38" s="376"/>
      <c r="I38" s="376"/>
      <c r="J38" s="376"/>
      <c r="K38" s="376"/>
      <c r="L38" s="376"/>
      <c r="M38" s="376"/>
      <c r="N38" s="376"/>
      <c r="O38" s="576"/>
      <c r="P38" s="588"/>
      <c r="Q38" s="376"/>
      <c r="R38" s="376"/>
      <c r="S38" s="376"/>
      <c r="T38" s="376"/>
      <c r="U38" s="376"/>
      <c r="V38" s="376"/>
      <c r="W38" s="376"/>
      <c r="X38" s="576"/>
      <c r="Y38" s="476"/>
      <c r="Z38" s="477"/>
      <c r="AA38" s="478"/>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23"/>
      <c r="B39" s="521"/>
      <c r="C39" s="521"/>
      <c r="D39" s="521"/>
      <c r="E39" s="521"/>
      <c r="F39" s="522"/>
      <c r="G39" s="548"/>
      <c r="H39" s="549"/>
      <c r="I39" s="549"/>
      <c r="J39" s="549"/>
      <c r="K39" s="549"/>
      <c r="L39" s="549"/>
      <c r="M39" s="549"/>
      <c r="N39" s="549"/>
      <c r="O39" s="550"/>
      <c r="P39" s="191"/>
      <c r="Q39" s="191"/>
      <c r="R39" s="191"/>
      <c r="S39" s="191"/>
      <c r="T39" s="191"/>
      <c r="U39" s="191"/>
      <c r="V39" s="191"/>
      <c r="W39" s="191"/>
      <c r="X39" s="233"/>
      <c r="Y39" s="340" t="s">
        <v>12</v>
      </c>
      <c r="Z39" s="557"/>
      <c r="AA39" s="558"/>
      <c r="AB39" s="559"/>
      <c r="AC39" s="559"/>
      <c r="AD39" s="559"/>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24"/>
      <c r="B40" s="525"/>
      <c r="C40" s="525"/>
      <c r="D40" s="525"/>
      <c r="E40" s="525"/>
      <c r="F40" s="526"/>
      <c r="G40" s="551"/>
      <c r="H40" s="552"/>
      <c r="I40" s="552"/>
      <c r="J40" s="552"/>
      <c r="K40" s="552"/>
      <c r="L40" s="552"/>
      <c r="M40" s="552"/>
      <c r="N40" s="552"/>
      <c r="O40" s="553"/>
      <c r="P40" s="235"/>
      <c r="Q40" s="235"/>
      <c r="R40" s="235"/>
      <c r="S40" s="235"/>
      <c r="T40" s="235"/>
      <c r="U40" s="235"/>
      <c r="V40" s="235"/>
      <c r="W40" s="235"/>
      <c r="X40" s="236"/>
      <c r="Y40" s="303" t="s">
        <v>54</v>
      </c>
      <c r="Z40" s="298"/>
      <c r="AA40" s="299"/>
      <c r="AB40" s="530"/>
      <c r="AC40" s="530"/>
      <c r="AD40" s="530"/>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55"/>
      <c r="B41" s="656"/>
      <c r="C41" s="656"/>
      <c r="D41" s="656"/>
      <c r="E41" s="656"/>
      <c r="F41" s="657"/>
      <c r="G41" s="554"/>
      <c r="H41" s="555"/>
      <c r="I41" s="555"/>
      <c r="J41" s="555"/>
      <c r="K41" s="555"/>
      <c r="L41" s="555"/>
      <c r="M41" s="555"/>
      <c r="N41" s="555"/>
      <c r="O41" s="556"/>
      <c r="P41" s="194"/>
      <c r="Q41" s="194"/>
      <c r="R41" s="194"/>
      <c r="S41" s="194"/>
      <c r="T41" s="194"/>
      <c r="U41" s="194"/>
      <c r="V41" s="194"/>
      <c r="W41" s="194"/>
      <c r="X41" s="238"/>
      <c r="Y41" s="303" t="s">
        <v>13</v>
      </c>
      <c r="Z41" s="298"/>
      <c r="AA41" s="299"/>
      <c r="AB41" s="505" t="s">
        <v>180</v>
      </c>
      <c r="AC41" s="505"/>
      <c r="AD41" s="505"/>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903" t="s">
        <v>377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52" t="s">
        <v>346</v>
      </c>
      <c r="B44" s="653"/>
      <c r="C44" s="653"/>
      <c r="D44" s="653"/>
      <c r="E44" s="653"/>
      <c r="F44" s="654"/>
      <c r="G44" s="573" t="s">
        <v>146</v>
      </c>
      <c r="H44" s="378"/>
      <c r="I44" s="378"/>
      <c r="J44" s="378"/>
      <c r="K44" s="378"/>
      <c r="L44" s="378"/>
      <c r="M44" s="378"/>
      <c r="N44" s="378"/>
      <c r="O44" s="574"/>
      <c r="P44" s="639" t="s">
        <v>59</v>
      </c>
      <c r="Q44" s="378"/>
      <c r="R44" s="378"/>
      <c r="S44" s="378"/>
      <c r="T44" s="378"/>
      <c r="U44" s="378"/>
      <c r="V44" s="378"/>
      <c r="W44" s="378"/>
      <c r="X44" s="574"/>
      <c r="Y44" s="640"/>
      <c r="Z44" s="641"/>
      <c r="AA44" s="642"/>
      <c r="AB44" s="643" t="s">
        <v>11</v>
      </c>
      <c r="AC44" s="644"/>
      <c r="AD44" s="645"/>
      <c r="AE44" s="336" t="s">
        <v>387</v>
      </c>
      <c r="AF44" s="336"/>
      <c r="AG44" s="336"/>
      <c r="AH44" s="336"/>
      <c r="AI44" s="336" t="s">
        <v>409</v>
      </c>
      <c r="AJ44" s="336"/>
      <c r="AK44" s="336"/>
      <c r="AL44" s="336"/>
      <c r="AM44" s="336" t="s">
        <v>506</v>
      </c>
      <c r="AN44" s="336"/>
      <c r="AO44" s="336"/>
      <c r="AP44" s="336"/>
      <c r="AQ44" s="267" t="s">
        <v>232</v>
      </c>
      <c r="AR44" s="268"/>
      <c r="AS44" s="268"/>
      <c r="AT44" s="269"/>
      <c r="AU44" s="378" t="s">
        <v>134</v>
      </c>
      <c r="AV44" s="378"/>
      <c r="AW44" s="378"/>
      <c r="AX44" s="379"/>
      <c r="AY44">
        <f>COUNTA($G$46)</f>
        <v>0</v>
      </c>
    </row>
    <row r="45" spans="1:51" ht="18.75" hidden="1" customHeight="1" x14ac:dyDescent="0.15">
      <c r="A45" s="520"/>
      <c r="B45" s="521"/>
      <c r="C45" s="521"/>
      <c r="D45" s="521"/>
      <c r="E45" s="521"/>
      <c r="F45" s="522"/>
      <c r="G45" s="575"/>
      <c r="H45" s="376"/>
      <c r="I45" s="376"/>
      <c r="J45" s="376"/>
      <c r="K45" s="376"/>
      <c r="L45" s="376"/>
      <c r="M45" s="376"/>
      <c r="N45" s="376"/>
      <c r="O45" s="576"/>
      <c r="P45" s="588"/>
      <c r="Q45" s="376"/>
      <c r="R45" s="376"/>
      <c r="S45" s="376"/>
      <c r="T45" s="376"/>
      <c r="U45" s="376"/>
      <c r="V45" s="376"/>
      <c r="W45" s="376"/>
      <c r="X45" s="576"/>
      <c r="Y45" s="476"/>
      <c r="Z45" s="477"/>
      <c r="AA45" s="478"/>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23"/>
      <c r="B46" s="521"/>
      <c r="C46" s="521"/>
      <c r="D46" s="521"/>
      <c r="E46" s="521"/>
      <c r="F46" s="522"/>
      <c r="G46" s="548"/>
      <c r="H46" s="549"/>
      <c r="I46" s="549"/>
      <c r="J46" s="549"/>
      <c r="K46" s="549"/>
      <c r="L46" s="549"/>
      <c r="M46" s="549"/>
      <c r="N46" s="549"/>
      <c r="O46" s="550"/>
      <c r="P46" s="191"/>
      <c r="Q46" s="191"/>
      <c r="R46" s="191"/>
      <c r="S46" s="191"/>
      <c r="T46" s="191"/>
      <c r="U46" s="191"/>
      <c r="V46" s="191"/>
      <c r="W46" s="191"/>
      <c r="X46" s="233"/>
      <c r="Y46" s="340" t="s">
        <v>12</v>
      </c>
      <c r="Z46" s="557"/>
      <c r="AA46" s="558"/>
      <c r="AB46" s="559"/>
      <c r="AC46" s="559"/>
      <c r="AD46" s="559"/>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24"/>
      <c r="B47" s="525"/>
      <c r="C47" s="525"/>
      <c r="D47" s="525"/>
      <c r="E47" s="525"/>
      <c r="F47" s="526"/>
      <c r="G47" s="551"/>
      <c r="H47" s="552"/>
      <c r="I47" s="552"/>
      <c r="J47" s="552"/>
      <c r="K47" s="552"/>
      <c r="L47" s="552"/>
      <c r="M47" s="552"/>
      <c r="N47" s="552"/>
      <c r="O47" s="553"/>
      <c r="P47" s="235"/>
      <c r="Q47" s="235"/>
      <c r="R47" s="235"/>
      <c r="S47" s="235"/>
      <c r="T47" s="235"/>
      <c r="U47" s="235"/>
      <c r="V47" s="235"/>
      <c r="W47" s="235"/>
      <c r="X47" s="236"/>
      <c r="Y47" s="303" t="s">
        <v>54</v>
      </c>
      <c r="Z47" s="298"/>
      <c r="AA47" s="299"/>
      <c r="AB47" s="530"/>
      <c r="AC47" s="530"/>
      <c r="AD47" s="530"/>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55"/>
      <c r="B48" s="656"/>
      <c r="C48" s="656"/>
      <c r="D48" s="656"/>
      <c r="E48" s="656"/>
      <c r="F48" s="657"/>
      <c r="G48" s="554"/>
      <c r="H48" s="555"/>
      <c r="I48" s="555"/>
      <c r="J48" s="555"/>
      <c r="K48" s="555"/>
      <c r="L48" s="555"/>
      <c r="M48" s="555"/>
      <c r="N48" s="555"/>
      <c r="O48" s="556"/>
      <c r="P48" s="194"/>
      <c r="Q48" s="194"/>
      <c r="R48" s="194"/>
      <c r="S48" s="194"/>
      <c r="T48" s="194"/>
      <c r="U48" s="194"/>
      <c r="V48" s="194"/>
      <c r="W48" s="194"/>
      <c r="X48" s="238"/>
      <c r="Y48" s="303" t="s">
        <v>13</v>
      </c>
      <c r="Z48" s="298"/>
      <c r="AA48" s="299"/>
      <c r="AB48" s="505" t="s">
        <v>180</v>
      </c>
      <c r="AC48" s="505"/>
      <c r="AD48" s="505"/>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20" t="s">
        <v>346</v>
      </c>
      <c r="B51" s="521"/>
      <c r="C51" s="521"/>
      <c r="D51" s="521"/>
      <c r="E51" s="521"/>
      <c r="F51" s="522"/>
      <c r="G51" s="573" t="s">
        <v>146</v>
      </c>
      <c r="H51" s="378"/>
      <c r="I51" s="378"/>
      <c r="J51" s="378"/>
      <c r="K51" s="378"/>
      <c r="L51" s="378"/>
      <c r="M51" s="378"/>
      <c r="N51" s="378"/>
      <c r="O51" s="574"/>
      <c r="P51" s="639" t="s">
        <v>59</v>
      </c>
      <c r="Q51" s="378"/>
      <c r="R51" s="378"/>
      <c r="S51" s="378"/>
      <c r="T51" s="378"/>
      <c r="U51" s="378"/>
      <c r="V51" s="378"/>
      <c r="W51" s="378"/>
      <c r="X51" s="574"/>
      <c r="Y51" s="640"/>
      <c r="Z51" s="641"/>
      <c r="AA51" s="642"/>
      <c r="AB51" s="643" t="s">
        <v>11</v>
      </c>
      <c r="AC51" s="644"/>
      <c r="AD51" s="645"/>
      <c r="AE51" s="336" t="s">
        <v>387</v>
      </c>
      <c r="AF51" s="336"/>
      <c r="AG51" s="336"/>
      <c r="AH51" s="336"/>
      <c r="AI51" s="336" t="s">
        <v>409</v>
      </c>
      <c r="AJ51" s="336"/>
      <c r="AK51" s="336"/>
      <c r="AL51" s="336"/>
      <c r="AM51" s="336" t="s">
        <v>506</v>
      </c>
      <c r="AN51" s="336"/>
      <c r="AO51" s="336"/>
      <c r="AP51" s="336"/>
      <c r="AQ51" s="267" t="s">
        <v>232</v>
      </c>
      <c r="AR51" s="268"/>
      <c r="AS51" s="268"/>
      <c r="AT51" s="269"/>
      <c r="AU51" s="374" t="s">
        <v>134</v>
      </c>
      <c r="AV51" s="374"/>
      <c r="AW51" s="374"/>
      <c r="AX51" s="375"/>
      <c r="AY51">
        <f>COUNTA($G$53)</f>
        <v>0</v>
      </c>
    </row>
    <row r="52" spans="1:51" ht="18.75" hidden="1" customHeight="1" x14ac:dyDescent="0.15">
      <c r="A52" s="520"/>
      <c r="B52" s="521"/>
      <c r="C52" s="521"/>
      <c r="D52" s="521"/>
      <c r="E52" s="521"/>
      <c r="F52" s="522"/>
      <c r="G52" s="575"/>
      <c r="H52" s="376"/>
      <c r="I52" s="376"/>
      <c r="J52" s="376"/>
      <c r="K52" s="376"/>
      <c r="L52" s="376"/>
      <c r="M52" s="376"/>
      <c r="N52" s="376"/>
      <c r="O52" s="576"/>
      <c r="P52" s="588"/>
      <c r="Q52" s="376"/>
      <c r="R52" s="376"/>
      <c r="S52" s="376"/>
      <c r="T52" s="376"/>
      <c r="U52" s="376"/>
      <c r="V52" s="376"/>
      <c r="W52" s="376"/>
      <c r="X52" s="576"/>
      <c r="Y52" s="476"/>
      <c r="Z52" s="477"/>
      <c r="AA52" s="478"/>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23"/>
      <c r="B53" s="521"/>
      <c r="C53" s="521"/>
      <c r="D53" s="521"/>
      <c r="E53" s="521"/>
      <c r="F53" s="522"/>
      <c r="G53" s="548"/>
      <c r="H53" s="549"/>
      <c r="I53" s="549"/>
      <c r="J53" s="549"/>
      <c r="K53" s="549"/>
      <c r="L53" s="549"/>
      <c r="M53" s="549"/>
      <c r="N53" s="549"/>
      <c r="O53" s="550"/>
      <c r="P53" s="191"/>
      <c r="Q53" s="191"/>
      <c r="R53" s="191"/>
      <c r="S53" s="191"/>
      <c r="T53" s="191"/>
      <c r="U53" s="191"/>
      <c r="V53" s="191"/>
      <c r="W53" s="191"/>
      <c r="X53" s="233"/>
      <c r="Y53" s="340" t="s">
        <v>12</v>
      </c>
      <c r="Z53" s="557"/>
      <c r="AA53" s="558"/>
      <c r="AB53" s="559"/>
      <c r="AC53" s="559"/>
      <c r="AD53" s="559"/>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24"/>
      <c r="B54" s="525"/>
      <c r="C54" s="525"/>
      <c r="D54" s="525"/>
      <c r="E54" s="525"/>
      <c r="F54" s="526"/>
      <c r="G54" s="551"/>
      <c r="H54" s="552"/>
      <c r="I54" s="552"/>
      <c r="J54" s="552"/>
      <c r="K54" s="552"/>
      <c r="L54" s="552"/>
      <c r="M54" s="552"/>
      <c r="N54" s="552"/>
      <c r="O54" s="553"/>
      <c r="P54" s="235"/>
      <c r="Q54" s="235"/>
      <c r="R54" s="235"/>
      <c r="S54" s="235"/>
      <c r="T54" s="235"/>
      <c r="U54" s="235"/>
      <c r="V54" s="235"/>
      <c r="W54" s="235"/>
      <c r="X54" s="236"/>
      <c r="Y54" s="303" t="s">
        <v>54</v>
      </c>
      <c r="Z54" s="298"/>
      <c r="AA54" s="299"/>
      <c r="AB54" s="530"/>
      <c r="AC54" s="530"/>
      <c r="AD54" s="530"/>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55"/>
      <c r="B55" s="656"/>
      <c r="C55" s="656"/>
      <c r="D55" s="656"/>
      <c r="E55" s="656"/>
      <c r="F55" s="657"/>
      <c r="G55" s="554"/>
      <c r="H55" s="555"/>
      <c r="I55" s="555"/>
      <c r="J55" s="555"/>
      <c r="K55" s="555"/>
      <c r="L55" s="555"/>
      <c r="M55" s="555"/>
      <c r="N55" s="555"/>
      <c r="O55" s="556"/>
      <c r="P55" s="194"/>
      <c r="Q55" s="194"/>
      <c r="R55" s="194"/>
      <c r="S55" s="194"/>
      <c r="T55" s="194"/>
      <c r="U55" s="194"/>
      <c r="V55" s="194"/>
      <c r="W55" s="194"/>
      <c r="X55" s="238"/>
      <c r="Y55" s="303" t="s">
        <v>13</v>
      </c>
      <c r="Z55" s="298"/>
      <c r="AA55" s="299"/>
      <c r="AB55" s="469" t="s">
        <v>14</v>
      </c>
      <c r="AC55" s="469"/>
      <c r="AD55" s="469"/>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20" t="s">
        <v>346</v>
      </c>
      <c r="B58" s="521"/>
      <c r="C58" s="521"/>
      <c r="D58" s="521"/>
      <c r="E58" s="521"/>
      <c r="F58" s="522"/>
      <c r="G58" s="573" t="s">
        <v>146</v>
      </c>
      <c r="H58" s="378"/>
      <c r="I58" s="378"/>
      <c r="J58" s="378"/>
      <c r="K58" s="378"/>
      <c r="L58" s="378"/>
      <c r="M58" s="378"/>
      <c r="N58" s="378"/>
      <c r="O58" s="574"/>
      <c r="P58" s="639" t="s">
        <v>59</v>
      </c>
      <c r="Q58" s="378"/>
      <c r="R58" s="378"/>
      <c r="S58" s="378"/>
      <c r="T58" s="378"/>
      <c r="U58" s="378"/>
      <c r="V58" s="378"/>
      <c r="W58" s="378"/>
      <c r="X58" s="574"/>
      <c r="Y58" s="640"/>
      <c r="Z58" s="641"/>
      <c r="AA58" s="642"/>
      <c r="AB58" s="643" t="s">
        <v>11</v>
      </c>
      <c r="AC58" s="644"/>
      <c r="AD58" s="645"/>
      <c r="AE58" s="336" t="s">
        <v>387</v>
      </c>
      <c r="AF58" s="336"/>
      <c r="AG58" s="336"/>
      <c r="AH58" s="336"/>
      <c r="AI58" s="336" t="s">
        <v>409</v>
      </c>
      <c r="AJ58" s="336"/>
      <c r="AK58" s="336"/>
      <c r="AL58" s="336"/>
      <c r="AM58" s="336" t="s">
        <v>506</v>
      </c>
      <c r="AN58" s="336"/>
      <c r="AO58" s="336"/>
      <c r="AP58" s="336"/>
      <c r="AQ58" s="267" t="s">
        <v>232</v>
      </c>
      <c r="AR58" s="268"/>
      <c r="AS58" s="268"/>
      <c r="AT58" s="269"/>
      <c r="AU58" s="374" t="s">
        <v>134</v>
      </c>
      <c r="AV58" s="374"/>
      <c r="AW58" s="374"/>
      <c r="AX58" s="375"/>
      <c r="AY58">
        <f>COUNTA($G$60)</f>
        <v>0</v>
      </c>
    </row>
    <row r="59" spans="1:51" ht="18.75" hidden="1" customHeight="1" x14ac:dyDescent="0.15">
      <c r="A59" s="520"/>
      <c r="B59" s="521"/>
      <c r="C59" s="521"/>
      <c r="D59" s="521"/>
      <c r="E59" s="521"/>
      <c r="F59" s="522"/>
      <c r="G59" s="575"/>
      <c r="H59" s="376"/>
      <c r="I59" s="376"/>
      <c r="J59" s="376"/>
      <c r="K59" s="376"/>
      <c r="L59" s="376"/>
      <c r="M59" s="376"/>
      <c r="N59" s="376"/>
      <c r="O59" s="576"/>
      <c r="P59" s="588"/>
      <c r="Q59" s="376"/>
      <c r="R59" s="376"/>
      <c r="S59" s="376"/>
      <c r="T59" s="376"/>
      <c r="U59" s="376"/>
      <c r="V59" s="376"/>
      <c r="W59" s="376"/>
      <c r="X59" s="576"/>
      <c r="Y59" s="476"/>
      <c r="Z59" s="477"/>
      <c r="AA59" s="478"/>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23"/>
      <c r="B60" s="521"/>
      <c r="C60" s="521"/>
      <c r="D60" s="521"/>
      <c r="E60" s="521"/>
      <c r="F60" s="522"/>
      <c r="G60" s="548"/>
      <c r="H60" s="549"/>
      <c r="I60" s="549"/>
      <c r="J60" s="549"/>
      <c r="K60" s="549"/>
      <c r="L60" s="549"/>
      <c r="M60" s="549"/>
      <c r="N60" s="549"/>
      <c r="O60" s="550"/>
      <c r="P60" s="191"/>
      <c r="Q60" s="191"/>
      <c r="R60" s="191"/>
      <c r="S60" s="191"/>
      <c r="T60" s="191"/>
      <c r="U60" s="191"/>
      <c r="V60" s="191"/>
      <c r="W60" s="191"/>
      <c r="X60" s="233"/>
      <c r="Y60" s="340" t="s">
        <v>12</v>
      </c>
      <c r="Z60" s="557"/>
      <c r="AA60" s="558"/>
      <c r="AB60" s="559"/>
      <c r="AC60" s="559"/>
      <c r="AD60" s="559"/>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24"/>
      <c r="B61" s="525"/>
      <c r="C61" s="525"/>
      <c r="D61" s="525"/>
      <c r="E61" s="525"/>
      <c r="F61" s="526"/>
      <c r="G61" s="551"/>
      <c r="H61" s="552"/>
      <c r="I61" s="552"/>
      <c r="J61" s="552"/>
      <c r="K61" s="552"/>
      <c r="L61" s="552"/>
      <c r="M61" s="552"/>
      <c r="N61" s="552"/>
      <c r="O61" s="553"/>
      <c r="P61" s="235"/>
      <c r="Q61" s="235"/>
      <c r="R61" s="235"/>
      <c r="S61" s="235"/>
      <c r="T61" s="235"/>
      <c r="U61" s="235"/>
      <c r="V61" s="235"/>
      <c r="W61" s="235"/>
      <c r="X61" s="236"/>
      <c r="Y61" s="303" t="s">
        <v>54</v>
      </c>
      <c r="Z61" s="298"/>
      <c r="AA61" s="299"/>
      <c r="AB61" s="530"/>
      <c r="AC61" s="530"/>
      <c r="AD61" s="530"/>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24"/>
      <c r="B62" s="525"/>
      <c r="C62" s="525"/>
      <c r="D62" s="525"/>
      <c r="E62" s="525"/>
      <c r="F62" s="526"/>
      <c r="G62" s="554"/>
      <c r="H62" s="555"/>
      <c r="I62" s="555"/>
      <c r="J62" s="555"/>
      <c r="K62" s="555"/>
      <c r="L62" s="555"/>
      <c r="M62" s="555"/>
      <c r="N62" s="555"/>
      <c r="O62" s="556"/>
      <c r="P62" s="194"/>
      <c r="Q62" s="194"/>
      <c r="R62" s="194"/>
      <c r="S62" s="194"/>
      <c r="T62" s="194"/>
      <c r="U62" s="194"/>
      <c r="V62" s="194"/>
      <c r="W62" s="194"/>
      <c r="X62" s="238"/>
      <c r="Y62" s="303" t="s">
        <v>13</v>
      </c>
      <c r="Z62" s="298"/>
      <c r="AA62" s="299"/>
      <c r="AB62" s="505" t="s">
        <v>14</v>
      </c>
      <c r="AC62" s="505"/>
      <c r="AD62" s="505"/>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347</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342</v>
      </c>
      <c r="X65" s="876"/>
      <c r="Y65" s="879"/>
      <c r="Z65" s="879"/>
      <c r="AA65" s="880"/>
      <c r="AB65" s="873" t="s">
        <v>11</v>
      </c>
      <c r="AC65" s="869"/>
      <c r="AD65" s="870"/>
      <c r="AE65" s="336" t="s">
        <v>387</v>
      </c>
      <c r="AF65" s="336"/>
      <c r="AG65" s="336"/>
      <c r="AH65" s="336"/>
      <c r="AI65" s="336" t="s">
        <v>409</v>
      </c>
      <c r="AJ65" s="336"/>
      <c r="AK65" s="336"/>
      <c r="AL65" s="336"/>
      <c r="AM65" s="336" t="s">
        <v>506</v>
      </c>
      <c r="AN65" s="336"/>
      <c r="AO65" s="336"/>
      <c r="AP65" s="336"/>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6"/>
      <c r="AF66" s="336"/>
      <c r="AG66" s="336"/>
      <c r="AH66" s="336"/>
      <c r="AI66" s="336"/>
      <c r="AJ66" s="336"/>
      <c r="AK66" s="336"/>
      <c r="AL66" s="336"/>
      <c r="AM66" s="336"/>
      <c r="AN66" s="336"/>
      <c r="AO66" s="336"/>
      <c r="AP66" s="336"/>
      <c r="AQ66" s="231"/>
      <c r="AR66" s="178"/>
      <c r="AS66" s="179" t="s">
        <v>233</v>
      </c>
      <c r="AT66" s="202"/>
      <c r="AU66" s="271"/>
      <c r="AV66" s="271"/>
      <c r="AW66" s="871" t="s">
        <v>345</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367</v>
      </c>
      <c r="AC67" s="957"/>
      <c r="AD67" s="957"/>
      <c r="AE67" s="364"/>
      <c r="AF67" s="365"/>
      <c r="AG67" s="365"/>
      <c r="AH67" s="365"/>
      <c r="AI67" s="364"/>
      <c r="AJ67" s="365"/>
      <c r="AK67" s="365"/>
      <c r="AL67" s="365"/>
      <c r="AM67" s="364"/>
      <c r="AN67" s="365"/>
      <c r="AO67" s="365"/>
      <c r="AP67" s="365"/>
      <c r="AQ67" s="364"/>
      <c r="AR67" s="365"/>
      <c r="AS67" s="365"/>
      <c r="AT67" s="822"/>
      <c r="AU67" s="365"/>
      <c r="AV67" s="365"/>
      <c r="AW67" s="365"/>
      <c r="AX67" s="366"/>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367</v>
      </c>
      <c r="AC68" s="980"/>
      <c r="AD68" s="980"/>
      <c r="AE68" s="364"/>
      <c r="AF68" s="365"/>
      <c r="AG68" s="365"/>
      <c r="AH68" s="365"/>
      <c r="AI68" s="364"/>
      <c r="AJ68" s="365"/>
      <c r="AK68" s="365"/>
      <c r="AL68" s="365"/>
      <c r="AM68" s="364"/>
      <c r="AN68" s="365"/>
      <c r="AO68" s="365"/>
      <c r="AP68" s="365"/>
      <c r="AQ68" s="364"/>
      <c r="AR68" s="365"/>
      <c r="AS68" s="365"/>
      <c r="AT68" s="822"/>
      <c r="AU68" s="365"/>
      <c r="AV68" s="365"/>
      <c r="AW68" s="365"/>
      <c r="AX68" s="366"/>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368</v>
      </c>
      <c r="AC69" s="981"/>
      <c r="AD69" s="981"/>
      <c r="AE69" s="372"/>
      <c r="AF69" s="373"/>
      <c r="AG69" s="373"/>
      <c r="AH69" s="373"/>
      <c r="AI69" s="372"/>
      <c r="AJ69" s="373"/>
      <c r="AK69" s="373"/>
      <c r="AL69" s="373"/>
      <c r="AM69" s="372"/>
      <c r="AN69" s="373"/>
      <c r="AO69" s="373"/>
      <c r="AP69" s="373"/>
      <c r="AQ69" s="364"/>
      <c r="AR69" s="365"/>
      <c r="AS69" s="365"/>
      <c r="AT69" s="822"/>
      <c r="AU69" s="365"/>
      <c r="AV69" s="365"/>
      <c r="AW69" s="365"/>
      <c r="AX69" s="366"/>
      <c r="AY69">
        <f t="shared" si="8"/>
        <v>0</v>
      </c>
    </row>
    <row r="70" spans="1:51" ht="23.25" hidden="1" customHeight="1" x14ac:dyDescent="0.15">
      <c r="A70" s="857" t="s">
        <v>352</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366</v>
      </c>
      <c r="X70" s="950"/>
      <c r="Y70" s="955" t="s">
        <v>12</v>
      </c>
      <c r="Z70" s="955"/>
      <c r="AA70" s="956"/>
      <c r="AB70" s="957" t="s">
        <v>367</v>
      </c>
      <c r="AC70" s="957"/>
      <c r="AD70" s="957"/>
      <c r="AE70" s="364"/>
      <c r="AF70" s="365"/>
      <c r="AG70" s="365"/>
      <c r="AH70" s="365"/>
      <c r="AI70" s="364"/>
      <c r="AJ70" s="365"/>
      <c r="AK70" s="365"/>
      <c r="AL70" s="365"/>
      <c r="AM70" s="364"/>
      <c r="AN70" s="365"/>
      <c r="AO70" s="365"/>
      <c r="AP70" s="365"/>
      <c r="AQ70" s="364"/>
      <c r="AR70" s="365"/>
      <c r="AS70" s="365"/>
      <c r="AT70" s="822"/>
      <c r="AU70" s="365"/>
      <c r="AV70" s="365"/>
      <c r="AW70" s="365"/>
      <c r="AX70" s="366"/>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367</v>
      </c>
      <c r="AC71" s="980"/>
      <c r="AD71" s="980"/>
      <c r="AE71" s="364"/>
      <c r="AF71" s="365"/>
      <c r="AG71" s="365"/>
      <c r="AH71" s="365"/>
      <c r="AI71" s="364"/>
      <c r="AJ71" s="365"/>
      <c r="AK71" s="365"/>
      <c r="AL71" s="365"/>
      <c r="AM71" s="364"/>
      <c r="AN71" s="365"/>
      <c r="AO71" s="365"/>
      <c r="AP71" s="365"/>
      <c r="AQ71" s="364"/>
      <c r="AR71" s="365"/>
      <c r="AS71" s="365"/>
      <c r="AT71" s="822"/>
      <c r="AU71" s="365"/>
      <c r="AV71" s="365"/>
      <c r="AW71" s="365"/>
      <c r="AX71" s="366"/>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368</v>
      </c>
      <c r="AC72" s="981"/>
      <c r="AD72" s="981"/>
      <c r="AE72" s="372"/>
      <c r="AF72" s="373"/>
      <c r="AG72" s="373"/>
      <c r="AH72" s="373"/>
      <c r="AI72" s="372"/>
      <c r="AJ72" s="373"/>
      <c r="AK72" s="373"/>
      <c r="AL72" s="373"/>
      <c r="AM72" s="372"/>
      <c r="AN72" s="373"/>
      <c r="AO72" s="373"/>
      <c r="AP72" s="944"/>
      <c r="AQ72" s="364"/>
      <c r="AR72" s="365"/>
      <c r="AS72" s="365"/>
      <c r="AT72" s="822"/>
      <c r="AU72" s="365"/>
      <c r="AV72" s="365"/>
      <c r="AW72" s="365"/>
      <c r="AX72" s="366"/>
      <c r="AY72">
        <f t="shared" si="8"/>
        <v>0</v>
      </c>
    </row>
    <row r="73" spans="1:51" ht="18.75" hidden="1" customHeight="1" x14ac:dyDescent="0.15">
      <c r="A73" s="843" t="s">
        <v>347</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36" t="s">
        <v>387</v>
      </c>
      <c r="AF73" s="336"/>
      <c r="AG73" s="336"/>
      <c r="AH73" s="336"/>
      <c r="AI73" s="336" t="s">
        <v>409</v>
      </c>
      <c r="AJ73" s="336"/>
      <c r="AK73" s="336"/>
      <c r="AL73" s="336"/>
      <c r="AM73" s="336" t="s">
        <v>506</v>
      </c>
      <c r="AN73" s="336"/>
      <c r="AO73" s="336"/>
      <c r="AP73" s="336"/>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46"/>
      <c r="B76" s="847"/>
      <c r="C76" s="847"/>
      <c r="D76" s="847"/>
      <c r="E76" s="847"/>
      <c r="F76" s="848"/>
      <c r="G76" s="790"/>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46"/>
      <c r="B77" s="847"/>
      <c r="C77" s="847"/>
      <c r="D77" s="847"/>
      <c r="E77" s="847"/>
      <c r="F77" s="848"/>
      <c r="G77" s="791"/>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18" t="s">
        <v>380</v>
      </c>
      <c r="B78" s="919"/>
      <c r="C78" s="919"/>
      <c r="D78" s="919"/>
      <c r="E78" s="916" t="s">
        <v>325</v>
      </c>
      <c r="F78" s="917"/>
      <c r="G78" s="54" t="s">
        <v>235</v>
      </c>
      <c r="H78" s="800"/>
      <c r="I78" s="245"/>
      <c r="J78" s="245"/>
      <c r="K78" s="245"/>
      <c r="L78" s="245"/>
      <c r="M78" s="245"/>
      <c r="N78" s="245"/>
      <c r="O78" s="801"/>
      <c r="P78" s="262"/>
      <c r="Q78" s="262"/>
      <c r="R78" s="262"/>
      <c r="S78" s="262"/>
      <c r="T78" s="262"/>
      <c r="U78" s="262"/>
      <c r="V78" s="262"/>
      <c r="W78" s="262"/>
      <c r="X78" s="262"/>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c r="AY78">
        <f t="shared" si="9"/>
        <v>0</v>
      </c>
    </row>
    <row r="79" spans="1:51" ht="18.75" customHeight="1" thickBot="1" x14ac:dyDescent="0.2">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341</v>
      </c>
      <c r="AP79" s="127"/>
      <c r="AQ79" s="127"/>
      <c r="AR79" s="76" t="s">
        <v>339</v>
      </c>
      <c r="AS79" s="126"/>
      <c r="AT79" s="127"/>
      <c r="AU79" s="127"/>
      <c r="AV79" s="127"/>
      <c r="AW79" s="127"/>
      <c r="AX79" s="128"/>
      <c r="AY79">
        <f>COUNTIF($AR$79,"☑")</f>
        <v>0</v>
      </c>
    </row>
    <row r="80" spans="1:51" ht="18.75" hidden="1" customHeight="1" x14ac:dyDescent="0.15">
      <c r="A80" s="527" t="s">
        <v>147</v>
      </c>
      <c r="B80" s="852" t="s">
        <v>338</v>
      </c>
      <c r="C80" s="853"/>
      <c r="D80" s="853"/>
      <c r="E80" s="853"/>
      <c r="F80" s="854"/>
      <c r="G80" s="787" t="s">
        <v>139</v>
      </c>
      <c r="H80" s="787"/>
      <c r="I80" s="787"/>
      <c r="J80" s="787"/>
      <c r="K80" s="787"/>
      <c r="L80" s="787"/>
      <c r="M80" s="787"/>
      <c r="N80" s="787"/>
      <c r="O80" s="787"/>
      <c r="P80" s="787"/>
      <c r="Q80" s="787"/>
      <c r="R80" s="787"/>
      <c r="S80" s="787"/>
      <c r="T80" s="787"/>
      <c r="U80" s="787"/>
      <c r="V80" s="787"/>
      <c r="W80" s="787"/>
      <c r="X80" s="787"/>
      <c r="Y80" s="787"/>
      <c r="Z80" s="787"/>
      <c r="AA80" s="788"/>
      <c r="AB80" s="786" t="s">
        <v>697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88"/>
      <c r="AY80">
        <f>COUNTA($G$82)</f>
        <v>0</v>
      </c>
    </row>
    <row r="81" spans="1:60" ht="22.5" hidden="1" customHeight="1" x14ac:dyDescent="0.15">
      <c r="A81" s="528"/>
      <c r="B81" s="855"/>
      <c r="C81" s="560"/>
      <c r="D81" s="560"/>
      <c r="E81" s="560"/>
      <c r="F81" s="561"/>
      <c r="G81" s="376"/>
      <c r="H81" s="376"/>
      <c r="I81" s="376"/>
      <c r="J81" s="376"/>
      <c r="K81" s="376"/>
      <c r="L81" s="376"/>
      <c r="M81" s="376"/>
      <c r="N81" s="376"/>
      <c r="O81" s="376"/>
      <c r="P81" s="376"/>
      <c r="Q81" s="376"/>
      <c r="R81" s="376"/>
      <c r="S81" s="376"/>
      <c r="T81" s="376"/>
      <c r="U81" s="376"/>
      <c r="V81" s="376"/>
      <c r="W81" s="376"/>
      <c r="X81" s="376"/>
      <c r="Y81" s="376"/>
      <c r="Z81" s="376"/>
      <c r="AA81" s="576"/>
      <c r="AB81" s="58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8"/>
      <c r="B82" s="855"/>
      <c r="C82" s="560"/>
      <c r="D82" s="560"/>
      <c r="E82" s="560"/>
      <c r="F82" s="561"/>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c r="AY82">
        <f t="shared" ref="AY82:AY89" si="10">$AY$80</f>
        <v>0</v>
      </c>
    </row>
    <row r="83" spans="1:60" ht="22.5" hidden="1" customHeight="1" x14ac:dyDescent="0.15">
      <c r="A83" s="528"/>
      <c r="B83" s="855"/>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c r="AY83">
        <f t="shared" si="10"/>
        <v>0</v>
      </c>
    </row>
    <row r="84" spans="1:60" ht="19.5" hidden="1" customHeight="1" x14ac:dyDescent="0.15">
      <c r="A84" s="528"/>
      <c r="B84" s="856"/>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2"/>
      <c r="AF84" s="512"/>
      <c r="AG84" s="512"/>
      <c r="AH84" s="512"/>
      <c r="AI84" s="512"/>
      <c r="AJ84" s="512"/>
      <c r="AK84" s="512"/>
      <c r="AL84" s="512"/>
      <c r="AM84" s="512"/>
      <c r="AN84" s="512"/>
      <c r="AO84" s="512"/>
      <c r="AP84" s="512"/>
      <c r="AQ84" s="512"/>
      <c r="AR84" s="512"/>
      <c r="AS84" s="512"/>
      <c r="AT84" s="512"/>
      <c r="AU84" s="515"/>
      <c r="AV84" s="515"/>
      <c r="AW84" s="515"/>
      <c r="AX84" s="516"/>
      <c r="AY84">
        <f t="shared" si="10"/>
        <v>0</v>
      </c>
    </row>
    <row r="85" spans="1:60" ht="18.75" hidden="1" customHeight="1" x14ac:dyDescent="0.15">
      <c r="A85" s="528"/>
      <c r="B85" s="560" t="s">
        <v>145</v>
      </c>
      <c r="C85" s="560"/>
      <c r="D85" s="560"/>
      <c r="E85" s="560"/>
      <c r="F85" s="561"/>
      <c r="G85" s="802" t="s">
        <v>61</v>
      </c>
      <c r="H85" s="787"/>
      <c r="I85" s="787"/>
      <c r="J85" s="787"/>
      <c r="K85" s="787"/>
      <c r="L85" s="787"/>
      <c r="M85" s="787"/>
      <c r="N85" s="787"/>
      <c r="O85" s="788"/>
      <c r="P85" s="786" t="s">
        <v>63</v>
      </c>
      <c r="Q85" s="787"/>
      <c r="R85" s="787"/>
      <c r="S85" s="787"/>
      <c r="T85" s="787"/>
      <c r="U85" s="787"/>
      <c r="V85" s="787"/>
      <c r="W85" s="787"/>
      <c r="X85" s="788"/>
      <c r="Y85" s="203"/>
      <c r="Z85" s="204"/>
      <c r="AA85" s="205"/>
      <c r="AB85" s="466" t="s">
        <v>11</v>
      </c>
      <c r="AC85" s="467"/>
      <c r="AD85" s="468"/>
      <c r="AE85" s="336" t="s">
        <v>387</v>
      </c>
      <c r="AF85" s="336"/>
      <c r="AG85" s="336"/>
      <c r="AH85" s="336"/>
      <c r="AI85" s="336" t="s">
        <v>409</v>
      </c>
      <c r="AJ85" s="336"/>
      <c r="AK85" s="336"/>
      <c r="AL85" s="336"/>
      <c r="AM85" s="336" t="s">
        <v>506</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28"/>
      <c r="B86" s="560"/>
      <c r="C86" s="560"/>
      <c r="D86" s="560"/>
      <c r="E86" s="560"/>
      <c r="F86" s="561"/>
      <c r="G86" s="575"/>
      <c r="H86" s="376"/>
      <c r="I86" s="376"/>
      <c r="J86" s="376"/>
      <c r="K86" s="376"/>
      <c r="L86" s="376"/>
      <c r="M86" s="376"/>
      <c r="N86" s="376"/>
      <c r="O86" s="576"/>
      <c r="P86" s="588"/>
      <c r="Q86" s="376"/>
      <c r="R86" s="376"/>
      <c r="S86" s="376"/>
      <c r="T86" s="376"/>
      <c r="U86" s="376"/>
      <c r="V86" s="376"/>
      <c r="W86" s="376"/>
      <c r="X86" s="576"/>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28"/>
      <c r="B87" s="560"/>
      <c r="C87" s="560"/>
      <c r="D87" s="560"/>
      <c r="E87" s="560"/>
      <c r="F87" s="561"/>
      <c r="G87" s="232"/>
      <c r="H87" s="191"/>
      <c r="I87" s="191"/>
      <c r="J87" s="191"/>
      <c r="K87" s="191"/>
      <c r="L87" s="191"/>
      <c r="M87" s="191"/>
      <c r="N87" s="191"/>
      <c r="O87" s="233"/>
      <c r="P87" s="191"/>
      <c r="Q87" s="807"/>
      <c r="R87" s="807"/>
      <c r="S87" s="807"/>
      <c r="T87" s="807"/>
      <c r="U87" s="807"/>
      <c r="V87" s="807"/>
      <c r="W87" s="807"/>
      <c r="X87" s="808"/>
      <c r="Y87" s="763" t="s">
        <v>62</v>
      </c>
      <c r="Z87" s="764"/>
      <c r="AA87" s="765"/>
      <c r="AB87" s="559"/>
      <c r="AC87" s="559"/>
      <c r="AD87" s="559"/>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28"/>
      <c r="B88" s="560"/>
      <c r="C88" s="560"/>
      <c r="D88" s="560"/>
      <c r="E88" s="560"/>
      <c r="F88" s="561"/>
      <c r="G88" s="234"/>
      <c r="H88" s="235"/>
      <c r="I88" s="235"/>
      <c r="J88" s="235"/>
      <c r="K88" s="235"/>
      <c r="L88" s="235"/>
      <c r="M88" s="235"/>
      <c r="N88" s="235"/>
      <c r="O88" s="236"/>
      <c r="P88" s="809"/>
      <c r="Q88" s="809"/>
      <c r="R88" s="809"/>
      <c r="S88" s="809"/>
      <c r="T88" s="809"/>
      <c r="U88" s="809"/>
      <c r="V88" s="809"/>
      <c r="W88" s="809"/>
      <c r="X88" s="810"/>
      <c r="Y88" s="740" t="s">
        <v>54</v>
      </c>
      <c r="Z88" s="741"/>
      <c r="AA88" s="742"/>
      <c r="AB88" s="530"/>
      <c r="AC88" s="530"/>
      <c r="AD88" s="530"/>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28"/>
      <c r="B89" s="562"/>
      <c r="C89" s="562"/>
      <c r="D89" s="562"/>
      <c r="E89" s="562"/>
      <c r="F89" s="563"/>
      <c r="G89" s="237"/>
      <c r="H89" s="194"/>
      <c r="I89" s="194"/>
      <c r="J89" s="194"/>
      <c r="K89" s="194"/>
      <c r="L89" s="194"/>
      <c r="M89" s="194"/>
      <c r="N89" s="194"/>
      <c r="O89" s="238"/>
      <c r="P89" s="304"/>
      <c r="Q89" s="304"/>
      <c r="R89" s="304"/>
      <c r="S89" s="304"/>
      <c r="T89" s="304"/>
      <c r="U89" s="304"/>
      <c r="V89" s="304"/>
      <c r="W89" s="304"/>
      <c r="X89" s="811"/>
      <c r="Y89" s="740" t="s">
        <v>13</v>
      </c>
      <c r="Z89" s="741"/>
      <c r="AA89" s="742"/>
      <c r="AB89" s="469" t="s">
        <v>14</v>
      </c>
      <c r="AC89" s="469"/>
      <c r="AD89" s="469"/>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28"/>
      <c r="B90" s="560" t="s">
        <v>145</v>
      </c>
      <c r="C90" s="560"/>
      <c r="D90" s="560"/>
      <c r="E90" s="560"/>
      <c r="F90" s="561"/>
      <c r="G90" s="802" t="s">
        <v>61</v>
      </c>
      <c r="H90" s="787"/>
      <c r="I90" s="787"/>
      <c r="J90" s="787"/>
      <c r="K90" s="787"/>
      <c r="L90" s="787"/>
      <c r="M90" s="787"/>
      <c r="N90" s="787"/>
      <c r="O90" s="788"/>
      <c r="P90" s="786" t="s">
        <v>63</v>
      </c>
      <c r="Q90" s="787"/>
      <c r="R90" s="787"/>
      <c r="S90" s="787"/>
      <c r="T90" s="787"/>
      <c r="U90" s="787"/>
      <c r="V90" s="787"/>
      <c r="W90" s="787"/>
      <c r="X90" s="788"/>
      <c r="Y90" s="203"/>
      <c r="Z90" s="204"/>
      <c r="AA90" s="205"/>
      <c r="AB90" s="466" t="s">
        <v>11</v>
      </c>
      <c r="AC90" s="467"/>
      <c r="AD90" s="468"/>
      <c r="AE90" s="336" t="s">
        <v>387</v>
      </c>
      <c r="AF90" s="336"/>
      <c r="AG90" s="336"/>
      <c r="AH90" s="336"/>
      <c r="AI90" s="336" t="s">
        <v>409</v>
      </c>
      <c r="AJ90" s="336"/>
      <c r="AK90" s="336"/>
      <c r="AL90" s="336"/>
      <c r="AM90" s="336" t="s">
        <v>506</v>
      </c>
      <c r="AN90" s="336"/>
      <c r="AO90" s="336"/>
      <c r="AP90" s="336"/>
      <c r="AQ90" s="215" t="s">
        <v>232</v>
      </c>
      <c r="AR90" s="199"/>
      <c r="AS90" s="199"/>
      <c r="AT90" s="200"/>
      <c r="AU90" s="370" t="s">
        <v>134</v>
      </c>
      <c r="AV90" s="370"/>
      <c r="AW90" s="370"/>
      <c r="AX90" s="371"/>
      <c r="AY90">
        <f>COUNTA($G$92)</f>
        <v>0</v>
      </c>
    </row>
    <row r="91" spans="1:60" ht="18.75" hidden="1" customHeight="1" x14ac:dyDescent="0.15">
      <c r="A91" s="528"/>
      <c r="B91" s="560"/>
      <c r="C91" s="560"/>
      <c r="D91" s="560"/>
      <c r="E91" s="560"/>
      <c r="F91" s="561"/>
      <c r="G91" s="575"/>
      <c r="H91" s="376"/>
      <c r="I91" s="376"/>
      <c r="J91" s="376"/>
      <c r="K91" s="376"/>
      <c r="L91" s="376"/>
      <c r="M91" s="376"/>
      <c r="N91" s="376"/>
      <c r="O91" s="576"/>
      <c r="P91" s="588"/>
      <c r="Q91" s="376"/>
      <c r="R91" s="376"/>
      <c r="S91" s="376"/>
      <c r="T91" s="376"/>
      <c r="U91" s="376"/>
      <c r="V91" s="376"/>
      <c r="W91" s="376"/>
      <c r="X91" s="576"/>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28"/>
      <c r="B92" s="560"/>
      <c r="C92" s="560"/>
      <c r="D92" s="560"/>
      <c r="E92" s="560"/>
      <c r="F92" s="561"/>
      <c r="G92" s="232"/>
      <c r="H92" s="191"/>
      <c r="I92" s="191"/>
      <c r="J92" s="191"/>
      <c r="K92" s="191"/>
      <c r="L92" s="191"/>
      <c r="M92" s="191"/>
      <c r="N92" s="191"/>
      <c r="O92" s="233"/>
      <c r="P92" s="191"/>
      <c r="Q92" s="807"/>
      <c r="R92" s="807"/>
      <c r="S92" s="807"/>
      <c r="T92" s="807"/>
      <c r="U92" s="807"/>
      <c r="V92" s="807"/>
      <c r="W92" s="807"/>
      <c r="X92" s="808"/>
      <c r="Y92" s="763" t="s">
        <v>62</v>
      </c>
      <c r="Z92" s="764"/>
      <c r="AA92" s="765"/>
      <c r="AB92" s="559"/>
      <c r="AC92" s="559"/>
      <c r="AD92" s="559"/>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8"/>
      <c r="B93" s="560"/>
      <c r="C93" s="560"/>
      <c r="D93" s="560"/>
      <c r="E93" s="560"/>
      <c r="F93" s="561"/>
      <c r="G93" s="234"/>
      <c r="H93" s="235"/>
      <c r="I93" s="235"/>
      <c r="J93" s="235"/>
      <c r="K93" s="235"/>
      <c r="L93" s="235"/>
      <c r="M93" s="235"/>
      <c r="N93" s="235"/>
      <c r="O93" s="236"/>
      <c r="P93" s="809"/>
      <c r="Q93" s="809"/>
      <c r="R93" s="809"/>
      <c r="S93" s="809"/>
      <c r="T93" s="809"/>
      <c r="U93" s="809"/>
      <c r="V93" s="809"/>
      <c r="W93" s="809"/>
      <c r="X93" s="810"/>
      <c r="Y93" s="740" t="s">
        <v>54</v>
      </c>
      <c r="Z93" s="741"/>
      <c r="AA93" s="742"/>
      <c r="AB93" s="530"/>
      <c r="AC93" s="530"/>
      <c r="AD93" s="530"/>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28"/>
      <c r="B94" s="562"/>
      <c r="C94" s="562"/>
      <c r="D94" s="562"/>
      <c r="E94" s="562"/>
      <c r="F94" s="563"/>
      <c r="G94" s="237"/>
      <c r="H94" s="194"/>
      <c r="I94" s="194"/>
      <c r="J94" s="194"/>
      <c r="K94" s="194"/>
      <c r="L94" s="194"/>
      <c r="M94" s="194"/>
      <c r="N94" s="194"/>
      <c r="O94" s="238"/>
      <c r="P94" s="304"/>
      <c r="Q94" s="304"/>
      <c r="R94" s="304"/>
      <c r="S94" s="304"/>
      <c r="T94" s="304"/>
      <c r="U94" s="304"/>
      <c r="V94" s="304"/>
      <c r="W94" s="304"/>
      <c r="X94" s="811"/>
      <c r="Y94" s="740" t="s">
        <v>13</v>
      </c>
      <c r="Z94" s="741"/>
      <c r="AA94" s="742"/>
      <c r="AB94" s="469" t="s">
        <v>14</v>
      </c>
      <c r="AC94" s="469"/>
      <c r="AD94" s="469"/>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28"/>
      <c r="B95" s="560" t="s">
        <v>145</v>
      </c>
      <c r="C95" s="560"/>
      <c r="D95" s="560"/>
      <c r="E95" s="560"/>
      <c r="F95" s="561"/>
      <c r="G95" s="802" t="s">
        <v>61</v>
      </c>
      <c r="H95" s="787"/>
      <c r="I95" s="787"/>
      <c r="J95" s="787"/>
      <c r="K95" s="787"/>
      <c r="L95" s="787"/>
      <c r="M95" s="787"/>
      <c r="N95" s="787"/>
      <c r="O95" s="788"/>
      <c r="P95" s="786" t="s">
        <v>63</v>
      </c>
      <c r="Q95" s="787"/>
      <c r="R95" s="787"/>
      <c r="S95" s="787"/>
      <c r="T95" s="787"/>
      <c r="U95" s="787"/>
      <c r="V95" s="787"/>
      <c r="W95" s="787"/>
      <c r="X95" s="788"/>
      <c r="Y95" s="203"/>
      <c r="Z95" s="204"/>
      <c r="AA95" s="205"/>
      <c r="AB95" s="466" t="s">
        <v>11</v>
      </c>
      <c r="AC95" s="467"/>
      <c r="AD95" s="468"/>
      <c r="AE95" s="336" t="s">
        <v>387</v>
      </c>
      <c r="AF95" s="336"/>
      <c r="AG95" s="336"/>
      <c r="AH95" s="336"/>
      <c r="AI95" s="336" t="s">
        <v>409</v>
      </c>
      <c r="AJ95" s="336"/>
      <c r="AK95" s="336"/>
      <c r="AL95" s="336"/>
      <c r="AM95" s="336" t="s">
        <v>506</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28"/>
      <c r="B96" s="560"/>
      <c r="C96" s="560"/>
      <c r="D96" s="560"/>
      <c r="E96" s="560"/>
      <c r="F96" s="561"/>
      <c r="G96" s="575"/>
      <c r="H96" s="376"/>
      <c r="I96" s="376"/>
      <c r="J96" s="376"/>
      <c r="K96" s="376"/>
      <c r="L96" s="376"/>
      <c r="M96" s="376"/>
      <c r="N96" s="376"/>
      <c r="O96" s="576"/>
      <c r="P96" s="588"/>
      <c r="Q96" s="376"/>
      <c r="R96" s="376"/>
      <c r="S96" s="376"/>
      <c r="T96" s="376"/>
      <c r="U96" s="376"/>
      <c r="V96" s="376"/>
      <c r="W96" s="376"/>
      <c r="X96" s="576"/>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28"/>
      <c r="B97" s="560"/>
      <c r="C97" s="560"/>
      <c r="D97" s="560"/>
      <c r="E97" s="560"/>
      <c r="F97" s="561"/>
      <c r="G97" s="232"/>
      <c r="H97" s="191"/>
      <c r="I97" s="191"/>
      <c r="J97" s="191"/>
      <c r="K97" s="191"/>
      <c r="L97" s="191"/>
      <c r="M97" s="191"/>
      <c r="N97" s="191"/>
      <c r="O97" s="233"/>
      <c r="P97" s="191"/>
      <c r="Q97" s="807"/>
      <c r="R97" s="807"/>
      <c r="S97" s="807"/>
      <c r="T97" s="807"/>
      <c r="U97" s="807"/>
      <c r="V97" s="807"/>
      <c r="W97" s="807"/>
      <c r="X97" s="808"/>
      <c r="Y97" s="763" t="s">
        <v>62</v>
      </c>
      <c r="Z97" s="764"/>
      <c r="AA97" s="765"/>
      <c r="AB97" s="404"/>
      <c r="AC97" s="405"/>
      <c r="AD97" s="406"/>
      <c r="AE97" s="364"/>
      <c r="AF97" s="365"/>
      <c r="AG97" s="365"/>
      <c r="AH97" s="822"/>
      <c r="AI97" s="364"/>
      <c r="AJ97" s="365"/>
      <c r="AK97" s="365"/>
      <c r="AL97" s="822"/>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28"/>
      <c r="B98" s="560"/>
      <c r="C98" s="560"/>
      <c r="D98" s="560"/>
      <c r="E98" s="560"/>
      <c r="F98" s="561"/>
      <c r="G98" s="234"/>
      <c r="H98" s="235"/>
      <c r="I98" s="235"/>
      <c r="J98" s="235"/>
      <c r="K98" s="235"/>
      <c r="L98" s="235"/>
      <c r="M98" s="235"/>
      <c r="N98" s="235"/>
      <c r="O98" s="236"/>
      <c r="P98" s="809"/>
      <c r="Q98" s="809"/>
      <c r="R98" s="809"/>
      <c r="S98" s="809"/>
      <c r="T98" s="809"/>
      <c r="U98" s="809"/>
      <c r="V98" s="809"/>
      <c r="W98" s="809"/>
      <c r="X98" s="810"/>
      <c r="Y98" s="740" t="s">
        <v>54</v>
      </c>
      <c r="Z98" s="741"/>
      <c r="AA98" s="742"/>
      <c r="AB98" s="300"/>
      <c r="AC98" s="301"/>
      <c r="AD98" s="302"/>
      <c r="AE98" s="364"/>
      <c r="AF98" s="365"/>
      <c r="AG98" s="365"/>
      <c r="AH98" s="822"/>
      <c r="AI98" s="364"/>
      <c r="AJ98" s="365"/>
      <c r="AK98" s="365"/>
      <c r="AL98" s="822"/>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29"/>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8" t="s">
        <v>13</v>
      </c>
      <c r="Z99" s="489"/>
      <c r="AA99" s="490"/>
      <c r="AB99" s="470" t="s">
        <v>14</v>
      </c>
      <c r="AC99" s="471"/>
      <c r="AD99" s="472"/>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348</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73"/>
      <c r="Z100" s="474"/>
      <c r="AA100" s="475"/>
      <c r="AB100" s="863" t="s">
        <v>11</v>
      </c>
      <c r="AC100" s="863"/>
      <c r="AD100" s="863"/>
      <c r="AE100" s="829" t="s">
        <v>387</v>
      </c>
      <c r="AF100" s="830"/>
      <c r="AG100" s="830"/>
      <c r="AH100" s="831"/>
      <c r="AI100" s="829" t="s">
        <v>409</v>
      </c>
      <c r="AJ100" s="830"/>
      <c r="AK100" s="830"/>
      <c r="AL100" s="831"/>
      <c r="AM100" s="829" t="s">
        <v>506</v>
      </c>
      <c r="AN100" s="830"/>
      <c r="AO100" s="830"/>
      <c r="AP100" s="831"/>
      <c r="AQ100" s="932" t="s">
        <v>414</v>
      </c>
      <c r="AR100" s="933"/>
      <c r="AS100" s="933"/>
      <c r="AT100" s="934"/>
      <c r="AU100" s="932" t="s">
        <v>538</v>
      </c>
      <c r="AV100" s="933"/>
      <c r="AW100" s="933"/>
      <c r="AX100" s="935"/>
    </row>
    <row r="101" spans="1:60" ht="23.25" customHeight="1" x14ac:dyDescent="0.15">
      <c r="A101" s="499"/>
      <c r="B101" s="500"/>
      <c r="C101" s="500"/>
      <c r="D101" s="500"/>
      <c r="E101" s="500"/>
      <c r="F101" s="501"/>
      <c r="G101" s="191" t="s">
        <v>722</v>
      </c>
      <c r="H101" s="191"/>
      <c r="I101" s="191"/>
      <c r="J101" s="191"/>
      <c r="K101" s="191"/>
      <c r="L101" s="191"/>
      <c r="M101" s="191"/>
      <c r="N101" s="191"/>
      <c r="O101" s="191"/>
      <c r="P101" s="191"/>
      <c r="Q101" s="191"/>
      <c r="R101" s="191"/>
      <c r="S101" s="191"/>
      <c r="T101" s="191"/>
      <c r="U101" s="191"/>
      <c r="V101" s="191"/>
      <c r="W101" s="191"/>
      <c r="X101" s="233"/>
      <c r="Y101" s="821" t="s">
        <v>55</v>
      </c>
      <c r="Z101" s="726"/>
      <c r="AA101" s="727"/>
      <c r="AB101" s="559" t="s">
        <v>723</v>
      </c>
      <c r="AC101" s="559"/>
      <c r="AD101" s="559"/>
      <c r="AE101" s="359">
        <v>13</v>
      </c>
      <c r="AF101" s="359"/>
      <c r="AG101" s="359"/>
      <c r="AH101" s="359"/>
      <c r="AI101" s="359">
        <v>13</v>
      </c>
      <c r="AJ101" s="359"/>
      <c r="AK101" s="359"/>
      <c r="AL101" s="359"/>
      <c r="AM101" s="359">
        <v>13</v>
      </c>
      <c r="AN101" s="359"/>
      <c r="AO101" s="359"/>
      <c r="AP101" s="359"/>
      <c r="AQ101" s="359" t="s">
        <v>756</v>
      </c>
      <c r="AR101" s="359"/>
      <c r="AS101" s="359"/>
      <c r="AT101" s="359"/>
      <c r="AU101" s="364" t="s">
        <v>756</v>
      </c>
      <c r="AV101" s="365"/>
      <c r="AW101" s="365"/>
      <c r="AX101" s="366"/>
    </row>
    <row r="102" spans="1:60" ht="23.25" customHeight="1" x14ac:dyDescent="0.15">
      <c r="A102" s="502"/>
      <c r="B102" s="503"/>
      <c r="C102" s="503"/>
      <c r="D102" s="503"/>
      <c r="E102" s="503"/>
      <c r="F102" s="504"/>
      <c r="G102" s="194"/>
      <c r="H102" s="194"/>
      <c r="I102" s="194"/>
      <c r="J102" s="194"/>
      <c r="K102" s="194"/>
      <c r="L102" s="194"/>
      <c r="M102" s="194"/>
      <c r="N102" s="194"/>
      <c r="O102" s="194"/>
      <c r="P102" s="194"/>
      <c r="Q102" s="194"/>
      <c r="R102" s="194"/>
      <c r="S102" s="194"/>
      <c r="T102" s="194"/>
      <c r="U102" s="194"/>
      <c r="V102" s="194"/>
      <c r="W102" s="194"/>
      <c r="X102" s="238"/>
      <c r="Y102" s="482" t="s">
        <v>56</v>
      </c>
      <c r="Z102" s="341"/>
      <c r="AA102" s="342"/>
      <c r="AB102" s="559" t="s">
        <v>723</v>
      </c>
      <c r="AC102" s="559"/>
      <c r="AD102" s="559"/>
      <c r="AE102" s="359">
        <v>13</v>
      </c>
      <c r="AF102" s="359"/>
      <c r="AG102" s="359"/>
      <c r="AH102" s="359"/>
      <c r="AI102" s="359">
        <v>13</v>
      </c>
      <c r="AJ102" s="359"/>
      <c r="AK102" s="359"/>
      <c r="AL102" s="359"/>
      <c r="AM102" s="359">
        <v>13</v>
      </c>
      <c r="AN102" s="359"/>
      <c r="AO102" s="359"/>
      <c r="AP102" s="359"/>
      <c r="AQ102" s="359">
        <v>13</v>
      </c>
      <c r="AR102" s="359"/>
      <c r="AS102" s="359"/>
      <c r="AT102" s="359"/>
      <c r="AU102" s="372">
        <v>13</v>
      </c>
      <c r="AV102" s="373"/>
      <c r="AW102" s="373"/>
      <c r="AX102" s="936"/>
    </row>
    <row r="103" spans="1:60" ht="31.5" hidden="1" customHeight="1" x14ac:dyDescent="0.15">
      <c r="A103" s="496" t="s">
        <v>348</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3" t="s">
        <v>11</v>
      </c>
      <c r="AC103" s="298"/>
      <c r="AD103" s="299"/>
      <c r="AE103" s="336" t="s">
        <v>387</v>
      </c>
      <c r="AF103" s="336"/>
      <c r="AG103" s="336"/>
      <c r="AH103" s="336"/>
      <c r="AI103" s="336" t="s">
        <v>409</v>
      </c>
      <c r="AJ103" s="336"/>
      <c r="AK103" s="336"/>
      <c r="AL103" s="336"/>
      <c r="AM103" s="336" t="s">
        <v>506</v>
      </c>
      <c r="AN103" s="336"/>
      <c r="AO103" s="336"/>
      <c r="AP103" s="336"/>
      <c r="AQ103" s="361" t="s">
        <v>414</v>
      </c>
      <c r="AR103" s="362"/>
      <c r="AS103" s="362"/>
      <c r="AT103" s="362"/>
      <c r="AU103" s="361" t="s">
        <v>538</v>
      </c>
      <c r="AV103" s="362"/>
      <c r="AW103" s="362"/>
      <c r="AX103" s="363"/>
      <c r="AY103">
        <f>COUNTA($G$104)</f>
        <v>0</v>
      </c>
    </row>
    <row r="104" spans="1:60" ht="23.25" hidden="1" customHeight="1" x14ac:dyDescent="0.15">
      <c r="A104" s="499"/>
      <c r="B104" s="500"/>
      <c r="C104" s="500"/>
      <c r="D104" s="500"/>
      <c r="E104" s="500"/>
      <c r="F104" s="501"/>
      <c r="G104" s="191"/>
      <c r="H104" s="191"/>
      <c r="I104" s="191"/>
      <c r="J104" s="191"/>
      <c r="K104" s="191"/>
      <c r="L104" s="191"/>
      <c r="M104" s="191"/>
      <c r="N104" s="191"/>
      <c r="O104" s="191"/>
      <c r="P104" s="191"/>
      <c r="Q104" s="191"/>
      <c r="R104" s="191"/>
      <c r="S104" s="191"/>
      <c r="T104" s="191"/>
      <c r="U104" s="191"/>
      <c r="V104" s="191"/>
      <c r="W104" s="191"/>
      <c r="X104" s="233"/>
      <c r="Y104" s="485" t="s">
        <v>55</v>
      </c>
      <c r="Z104" s="486"/>
      <c r="AA104" s="487"/>
      <c r="AB104" s="479"/>
      <c r="AC104" s="480"/>
      <c r="AD104" s="481"/>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2"/>
      <c r="B105" s="503"/>
      <c r="C105" s="503"/>
      <c r="D105" s="503"/>
      <c r="E105" s="503"/>
      <c r="F105" s="504"/>
      <c r="G105" s="194"/>
      <c r="H105" s="194"/>
      <c r="I105" s="194"/>
      <c r="J105" s="194"/>
      <c r="K105" s="194"/>
      <c r="L105" s="194"/>
      <c r="M105" s="194"/>
      <c r="N105" s="194"/>
      <c r="O105" s="194"/>
      <c r="P105" s="194"/>
      <c r="Q105" s="194"/>
      <c r="R105" s="194"/>
      <c r="S105" s="194"/>
      <c r="T105" s="194"/>
      <c r="U105" s="194"/>
      <c r="V105" s="194"/>
      <c r="W105" s="194"/>
      <c r="X105" s="238"/>
      <c r="Y105" s="482" t="s">
        <v>56</v>
      </c>
      <c r="Z105" s="483"/>
      <c r="AA105" s="484"/>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6" t="s">
        <v>348</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3" t="s">
        <v>11</v>
      </c>
      <c r="AC106" s="298"/>
      <c r="AD106" s="299"/>
      <c r="AE106" s="336" t="s">
        <v>387</v>
      </c>
      <c r="AF106" s="336"/>
      <c r="AG106" s="336"/>
      <c r="AH106" s="336"/>
      <c r="AI106" s="336" t="s">
        <v>409</v>
      </c>
      <c r="AJ106" s="336"/>
      <c r="AK106" s="336"/>
      <c r="AL106" s="336"/>
      <c r="AM106" s="336" t="s">
        <v>506</v>
      </c>
      <c r="AN106" s="336"/>
      <c r="AO106" s="336"/>
      <c r="AP106" s="336"/>
      <c r="AQ106" s="361" t="s">
        <v>414</v>
      </c>
      <c r="AR106" s="362"/>
      <c r="AS106" s="362"/>
      <c r="AT106" s="362"/>
      <c r="AU106" s="361" t="s">
        <v>538</v>
      </c>
      <c r="AV106" s="362"/>
      <c r="AW106" s="362"/>
      <c r="AX106" s="363"/>
      <c r="AY106">
        <f>COUNTA($G$107)</f>
        <v>0</v>
      </c>
    </row>
    <row r="107" spans="1:60" ht="23.25" hidden="1" customHeight="1" x14ac:dyDescent="0.15">
      <c r="A107" s="499"/>
      <c r="B107" s="500"/>
      <c r="C107" s="500"/>
      <c r="D107" s="500"/>
      <c r="E107" s="500"/>
      <c r="F107" s="501"/>
      <c r="G107" s="191"/>
      <c r="H107" s="191"/>
      <c r="I107" s="191"/>
      <c r="J107" s="191"/>
      <c r="K107" s="191"/>
      <c r="L107" s="191"/>
      <c r="M107" s="191"/>
      <c r="N107" s="191"/>
      <c r="O107" s="191"/>
      <c r="P107" s="191"/>
      <c r="Q107" s="191"/>
      <c r="R107" s="191"/>
      <c r="S107" s="191"/>
      <c r="T107" s="191"/>
      <c r="U107" s="191"/>
      <c r="V107" s="191"/>
      <c r="W107" s="191"/>
      <c r="X107" s="233"/>
      <c r="Y107" s="485" t="s">
        <v>55</v>
      </c>
      <c r="Z107" s="486"/>
      <c r="AA107" s="487"/>
      <c r="AB107" s="479"/>
      <c r="AC107" s="480"/>
      <c r="AD107" s="481"/>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2"/>
      <c r="B108" s="503"/>
      <c r="C108" s="503"/>
      <c r="D108" s="503"/>
      <c r="E108" s="503"/>
      <c r="F108" s="504"/>
      <c r="G108" s="194"/>
      <c r="H108" s="194"/>
      <c r="I108" s="194"/>
      <c r="J108" s="194"/>
      <c r="K108" s="194"/>
      <c r="L108" s="194"/>
      <c r="M108" s="194"/>
      <c r="N108" s="194"/>
      <c r="O108" s="194"/>
      <c r="P108" s="194"/>
      <c r="Q108" s="194"/>
      <c r="R108" s="194"/>
      <c r="S108" s="194"/>
      <c r="T108" s="194"/>
      <c r="U108" s="194"/>
      <c r="V108" s="194"/>
      <c r="W108" s="194"/>
      <c r="X108" s="238"/>
      <c r="Y108" s="482" t="s">
        <v>56</v>
      </c>
      <c r="Z108" s="483"/>
      <c r="AA108" s="484"/>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6" t="s">
        <v>348</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3" t="s">
        <v>11</v>
      </c>
      <c r="AC109" s="298"/>
      <c r="AD109" s="299"/>
      <c r="AE109" s="336" t="s">
        <v>387</v>
      </c>
      <c r="AF109" s="336"/>
      <c r="AG109" s="336"/>
      <c r="AH109" s="336"/>
      <c r="AI109" s="336" t="s">
        <v>409</v>
      </c>
      <c r="AJ109" s="336"/>
      <c r="AK109" s="336"/>
      <c r="AL109" s="336"/>
      <c r="AM109" s="336" t="s">
        <v>506</v>
      </c>
      <c r="AN109" s="336"/>
      <c r="AO109" s="336"/>
      <c r="AP109" s="336"/>
      <c r="AQ109" s="361" t="s">
        <v>414</v>
      </c>
      <c r="AR109" s="362"/>
      <c r="AS109" s="362"/>
      <c r="AT109" s="362"/>
      <c r="AU109" s="361" t="s">
        <v>538</v>
      </c>
      <c r="AV109" s="362"/>
      <c r="AW109" s="362"/>
      <c r="AX109" s="363"/>
      <c r="AY109">
        <f>COUNTA($G$110)</f>
        <v>0</v>
      </c>
    </row>
    <row r="110" spans="1:60" ht="23.25" hidden="1" customHeight="1" x14ac:dyDescent="0.15">
      <c r="A110" s="499"/>
      <c r="B110" s="500"/>
      <c r="C110" s="500"/>
      <c r="D110" s="500"/>
      <c r="E110" s="500"/>
      <c r="F110" s="501"/>
      <c r="G110" s="191"/>
      <c r="H110" s="191"/>
      <c r="I110" s="191"/>
      <c r="J110" s="191"/>
      <c r="K110" s="191"/>
      <c r="L110" s="191"/>
      <c r="M110" s="191"/>
      <c r="N110" s="191"/>
      <c r="O110" s="191"/>
      <c r="P110" s="191"/>
      <c r="Q110" s="191"/>
      <c r="R110" s="191"/>
      <c r="S110" s="191"/>
      <c r="T110" s="191"/>
      <c r="U110" s="191"/>
      <c r="V110" s="191"/>
      <c r="W110" s="191"/>
      <c r="X110" s="233"/>
      <c r="Y110" s="485" t="s">
        <v>55</v>
      </c>
      <c r="Z110" s="486"/>
      <c r="AA110" s="487"/>
      <c r="AB110" s="479"/>
      <c r="AC110" s="480"/>
      <c r="AD110" s="481"/>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2"/>
      <c r="B111" s="503"/>
      <c r="C111" s="503"/>
      <c r="D111" s="503"/>
      <c r="E111" s="503"/>
      <c r="F111" s="504"/>
      <c r="G111" s="194"/>
      <c r="H111" s="194"/>
      <c r="I111" s="194"/>
      <c r="J111" s="194"/>
      <c r="K111" s="194"/>
      <c r="L111" s="194"/>
      <c r="M111" s="194"/>
      <c r="N111" s="194"/>
      <c r="O111" s="194"/>
      <c r="P111" s="194"/>
      <c r="Q111" s="194"/>
      <c r="R111" s="194"/>
      <c r="S111" s="194"/>
      <c r="T111" s="194"/>
      <c r="U111" s="194"/>
      <c r="V111" s="194"/>
      <c r="W111" s="194"/>
      <c r="X111" s="238"/>
      <c r="Y111" s="482" t="s">
        <v>56</v>
      </c>
      <c r="Z111" s="483"/>
      <c r="AA111" s="484"/>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6" t="s">
        <v>348</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3" t="s">
        <v>11</v>
      </c>
      <c r="AC112" s="298"/>
      <c r="AD112" s="299"/>
      <c r="AE112" s="336" t="s">
        <v>387</v>
      </c>
      <c r="AF112" s="336"/>
      <c r="AG112" s="336"/>
      <c r="AH112" s="336"/>
      <c r="AI112" s="336" t="s">
        <v>409</v>
      </c>
      <c r="AJ112" s="336"/>
      <c r="AK112" s="336"/>
      <c r="AL112" s="336"/>
      <c r="AM112" s="336" t="s">
        <v>506</v>
      </c>
      <c r="AN112" s="336"/>
      <c r="AO112" s="336"/>
      <c r="AP112" s="336"/>
      <c r="AQ112" s="361" t="s">
        <v>414</v>
      </c>
      <c r="AR112" s="362"/>
      <c r="AS112" s="362"/>
      <c r="AT112" s="362"/>
      <c r="AU112" s="361" t="s">
        <v>538</v>
      </c>
      <c r="AV112" s="362"/>
      <c r="AW112" s="362"/>
      <c r="AX112" s="363"/>
      <c r="AY112">
        <f>COUNTA($G$113)</f>
        <v>0</v>
      </c>
    </row>
    <row r="113" spans="1:51" ht="23.25" hidden="1" customHeight="1" x14ac:dyDescent="0.15">
      <c r="A113" s="499"/>
      <c r="B113" s="500"/>
      <c r="C113" s="500"/>
      <c r="D113" s="500"/>
      <c r="E113" s="500"/>
      <c r="F113" s="501"/>
      <c r="G113" s="191"/>
      <c r="H113" s="191"/>
      <c r="I113" s="191"/>
      <c r="J113" s="191"/>
      <c r="K113" s="191"/>
      <c r="L113" s="191"/>
      <c r="M113" s="191"/>
      <c r="N113" s="191"/>
      <c r="O113" s="191"/>
      <c r="P113" s="191"/>
      <c r="Q113" s="191"/>
      <c r="R113" s="191"/>
      <c r="S113" s="191"/>
      <c r="T113" s="191"/>
      <c r="U113" s="191"/>
      <c r="V113" s="191"/>
      <c r="W113" s="191"/>
      <c r="X113" s="233"/>
      <c r="Y113" s="485" t="s">
        <v>55</v>
      </c>
      <c r="Z113" s="486"/>
      <c r="AA113" s="487"/>
      <c r="AB113" s="479"/>
      <c r="AC113" s="480"/>
      <c r="AD113" s="481"/>
      <c r="AE113" s="359"/>
      <c r="AF113" s="359"/>
      <c r="AG113" s="359"/>
      <c r="AH113" s="359"/>
      <c r="AI113" s="359"/>
      <c r="AJ113" s="359"/>
      <c r="AK113" s="359"/>
      <c r="AL113" s="359"/>
      <c r="AM113" s="359"/>
      <c r="AN113" s="359"/>
      <c r="AO113" s="359"/>
      <c r="AP113" s="359"/>
      <c r="AQ113" s="364"/>
      <c r="AR113" s="365"/>
      <c r="AS113" s="365"/>
      <c r="AT113" s="822"/>
      <c r="AU113" s="359"/>
      <c r="AV113" s="359"/>
      <c r="AW113" s="359"/>
      <c r="AX113" s="360"/>
      <c r="AY113">
        <f>$AY$112</f>
        <v>0</v>
      </c>
    </row>
    <row r="114" spans="1:51" ht="23.25" hidden="1" customHeight="1" x14ac:dyDescent="0.15">
      <c r="A114" s="502"/>
      <c r="B114" s="503"/>
      <c r="C114" s="503"/>
      <c r="D114" s="503"/>
      <c r="E114" s="503"/>
      <c r="F114" s="504"/>
      <c r="G114" s="194"/>
      <c r="H114" s="194"/>
      <c r="I114" s="194"/>
      <c r="J114" s="194"/>
      <c r="K114" s="194"/>
      <c r="L114" s="194"/>
      <c r="M114" s="194"/>
      <c r="N114" s="194"/>
      <c r="O114" s="194"/>
      <c r="P114" s="194"/>
      <c r="Q114" s="194"/>
      <c r="R114" s="194"/>
      <c r="S114" s="194"/>
      <c r="T114" s="194"/>
      <c r="U114" s="194"/>
      <c r="V114" s="194"/>
      <c r="W114" s="194"/>
      <c r="X114" s="238"/>
      <c r="Y114" s="482" t="s">
        <v>56</v>
      </c>
      <c r="Z114" s="483"/>
      <c r="AA114" s="484"/>
      <c r="AB114" s="404"/>
      <c r="AC114" s="405"/>
      <c r="AD114" s="406"/>
      <c r="AE114" s="367"/>
      <c r="AF114" s="367"/>
      <c r="AG114" s="367"/>
      <c r="AH114" s="367"/>
      <c r="AI114" s="367"/>
      <c r="AJ114" s="367"/>
      <c r="AK114" s="367"/>
      <c r="AL114" s="367"/>
      <c r="AM114" s="367"/>
      <c r="AN114" s="367"/>
      <c r="AO114" s="367"/>
      <c r="AP114" s="367"/>
      <c r="AQ114" s="364"/>
      <c r="AR114" s="365"/>
      <c r="AS114" s="365"/>
      <c r="AT114" s="822"/>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1"/>
      <c r="Z115" s="492"/>
      <c r="AA115" s="493"/>
      <c r="AB115" s="303" t="s">
        <v>11</v>
      </c>
      <c r="AC115" s="298"/>
      <c r="AD115" s="299"/>
      <c r="AE115" s="336" t="s">
        <v>387</v>
      </c>
      <c r="AF115" s="336"/>
      <c r="AG115" s="336"/>
      <c r="AH115" s="336"/>
      <c r="AI115" s="336" t="s">
        <v>409</v>
      </c>
      <c r="AJ115" s="336"/>
      <c r="AK115" s="336"/>
      <c r="AL115" s="336"/>
      <c r="AM115" s="336" t="s">
        <v>506</v>
      </c>
      <c r="AN115" s="336"/>
      <c r="AO115" s="336"/>
      <c r="AP115" s="336"/>
      <c r="AQ115" s="337" t="s">
        <v>539</v>
      </c>
      <c r="AR115" s="338"/>
      <c r="AS115" s="338"/>
      <c r="AT115" s="338"/>
      <c r="AU115" s="338"/>
      <c r="AV115" s="338"/>
      <c r="AW115" s="338"/>
      <c r="AX115" s="339"/>
    </row>
    <row r="116" spans="1:51" ht="23.25" customHeight="1" x14ac:dyDescent="0.15">
      <c r="A116" s="292"/>
      <c r="B116" s="293"/>
      <c r="C116" s="293"/>
      <c r="D116" s="293"/>
      <c r="E116" s="293"/>
      <c r="F116" s="294"/>
      <c r="G116" s="352" t="s">
        <v>724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725</v>
      </c>
      <c r="AC116" s="301"/>
      <c r="AD116" s="302"/>
      <c r="AE116" s="359">
        <v>402</v>
      </c>
      <c r="AF116" s="359"/>
      <c r="AG116" s="359"/>
      <c r="AH116" s="359"/>
      <c r="AI116" s="359">
        <v>399</v>
      </c>
      <c r="AJ116" s="359"/>
      <c r="AK116" s="359"/>
      <c r="AL116" s="359"/>
      <c r="AM116" s="359">
        <v>432</v>
      </c>
      <c r="AN116" s="359"/>
      <c r="AO116" s="359"/>
      <c r="AP116" s="359"/>
      <c r="AQ116" s="364">
        <v>412</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726</v>
      </c>
      <c r="AC117" s="344"/>
      <c r="AD117" s="345"/>
      <c r="AE117" s="306" t="s">
        <v>727</v>
      </c>
      <c r="AF117" s="306"/>
      <c r="AG117" s="306"/>
      <c r="AH117" s="306"/>
      <c r="AI117" s="306" t="s">
        <v>728</v>
      </c>
      <c r="AJ117" s="306"/>
      <c r="AK117" s="306"/>
      <c r="AL117" s="306"/>
      <c r="AM117" s="306" t="s">
        <v>777</v>
      </c>
      <c r="AN117" s="306"/>
      <c r="AO117" s="306"/>
      <c r="AP117" s="306"/>
      <c r="AQ117" s="306" t="s">
        <v>955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1"/>
      <c r="Z118" s="492"/>
      <c r="AA118" s="493"/>
      <c r="AB118" s="303" t="s">
        <v>11</v>
      </c>
      <c r="AC118" s="298"/>
      <c r="AD118" s="299"/>
      <c r="AE118" s="336" t="s">
        <v>387</v>
      </c>
      <c r="AF118" s="336"/>
      <c r="AG118" s="336"/>
      <c r="AH118" s="336"/>
      <c r="AI118" s="336" t="s">
        <v>409</v>
      </c>
      <c r="AJ118" s="336"/>
      <c r="AK118" s="336"/>
      <c r="AL118" s="336"/>
      <c r="AM118" s="336" t="s">
        <v>506</v>
      </c>
      <c r="AN118" s="336"/>
      <c r="AO118" s="336"/>
      <c r="AP118" s="336"/>
      <c r="AQ118" s="337" t="s">
        <v>539</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356</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355</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1"/>
      <c r="Z121" s="492"/>
      <c r="AA121" s="493"/>
      <c r="AB121" s="303" t="s">
        <v>11</v>
      </c>
      <c r="AC121" s="298"/>
      <c r="AD121" s="299"/>
      <c r="AE121" s="336" t="s">
        <v>387</v>
      </c>
      <c r="AF121" s="336"/>
      <c r="AG121" s="336"/>
      <c r="AH121" s="336"/>
      <c r="AI121" s="336" t="s">
        <v>409</v>
      </c>
      <c r="AJ121" s="336"/>
      <c r="AK121" s="336"/>
      <c r="AL121" s="336"/>
      <c r="AM121" s="336" t="s">
        <v>506</v>
      </c>
      <c r="AN121" s="336"/>
      <c r="AO121" s="336"/>
      <c r="AP121" s="336"/>
      <c r="AQ121" s="337" t="s">
        <v>539</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1"/>
      <c r="Z124" s="492"/>
      <c r="AA124" s="493"/>
      <c r="AB124" s="303" t="s">
        <v>11</v>
      </c>
      <c r="AC124" s="298"/>
      <c r="AD124" s="299"/>
      <c r="AE124" s="336" t="s">
        <v>387</v>
      </c>
      <c r="AF124" s="336"/>
      <c r="AG124" s="336"/>
      <c r="AH124" s="336"/>
      <c r="AI124" s="336" t="s">
        <v>409</v>
      </c>
      <c r="AJ124" s="336"/>
      <c r="AK124" s="336"/>
      <c r="AL124" s="336"/>
      <c r="AM124" s="336" t="s">
        <v>506</v>
      </c>
      <c r="AN124" s="336"/>
      <c r="AO124" s="336"/>
      <c r="AP124" s="336"/>
      <c r="AQ124" s="337" t="s">
        <v>539</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355</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387</v>
      </c>
      <c r="AF127" s="336"/>
      <c r="AG127" s="336"/>
      <c r="AH127" s="336"/>
      <c r="AI127" s="336" t="s">
        <v>409</v>
      </c>
      <c r="AJ127" s="336"/>
      <c r="AK127" s="336"/>
      <c r="AL127" s="336"/>
      <c r="AM127" s="336" t="s">
        <v>506</v>
      </c>
      <c r="AN127" s="336"/>
      <c r="AO127" s="336"/>
      <c r="AP127" s="336"/>
      <c r="AQ127" s="337" t="s">
        <v>539</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355</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25" customHeight="1" x14ac:dyDescent="0.15">
      <c r="A130" s="999" t="s">
        <v>402</v>
      </c>
      <c r="B130" s="997"/>
      <c r="C130" s="996" t="s">
        <v>236</v>
      </c>
      <c r="D130" s="997"/>
      <c r="E130" s="308" t="s">
        <v>265</v>
      </c>
      <c r="F130" s="309"/>
      <c r="G130" s="310" t="s">
        <v>729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25" customHeight="1" x14ac:dyDescent="0.15">
      <c r="A131" s="1000"/>
      <c r="B131" s="253"/>
      <c r="C131" s="252"/>
      <c r="D131" s="253"/>
      <c r="E131" s="239" t="s">
        <v>264</v>
      </c>
      <c r="F131" s="240"/>
      <c r="G131" s="237" t="s">
        <v>730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387</v>
      </c>
      <c r="AF132" s="199"/>
      <c r="AG132" s="199"/>
      <c r="AH132" s="200"/>
      <c r="AI132" s="215" t="s">
        <v>409</v>
      </c>
      <c r="AJ132" s="199"/>
      <c r="AK132" s="199"/>
      <c r="AL132" s="200"/>
      <c r="AM132" s="215" t="s">
        <v>696</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0.75" customHeight="1" x14ac:dyDescent="0.15">
      <c r="A134" s="1000"/>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759</v>
      </c>
      <c r="AN134" s="167"/>
      <c r="AO134" s="167"/>
      <c r="AP134" s="167"/>
      <c r="AQ134" s="266" t="s">
        <v>716</v>
      </c>
      <c r="AR134" s="167"/>
      <c r="AS134" s="167"/>
      <c r="AT134" s="167"/>
      <c r="AU134" s="266" t="s">
        <v>716</v>
      </c>
      <c r="AV134" s="167"/>
      <c r="AW134" s="167"/>
      <c r="AX134" s="211"/>
      <c r="AY134">
        <f t="shared" ref="AY134:AY135" si="13">$AY$132</f>
        <v>1</v>
      </c>
    </row>
    <row r="135" spans="1:51" ht="30.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716</v>
      </c>
      <c r="AC135" s="175"/>
      <c r="AD135" s="175"/>
      <c r="AE135" s="266" t="s">
        <v>716</v>
      </c>
      <c r="AF135" s="167"/>
      <c r="AG135" s="167"/>
      <c r="AH135" s="167"/>
      <c r="AI135" s="266" t="s">
        <v>716</v>
      </c>
      <c r="AJ135" s="167"/>
      <c r="AK135" s="167"/>
      <c r="AL135" s="167"/>
      <c r="AM135" s="266" t="s">
        <v>759</v>
      </c>
      <c r="AN135" s="167"/>
      <c r="AO135" s="167"/>
      <c r="AP135" s="167"/>
      <c r="AQ135" s="266" t="s">
        <v>716</v>
      </c>
      <c r="AR135" s="167"/>
      <c r="AS135" s="167"/>
      <c r="AT135" s="167"/>
      <c r="AU135" s="266" t="s">
        <v>716</v>
      </c>
      <c r="AV135" s="167"/>
      <c r="AW135" s="167"/>
      <c r="AX135" s="211"/>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387</v>
      </c>
      <c r="AF136" s="199"/>
      <c r="AG136" s="199"/>
      <c r="AH136" s="200"/>
      <c r="AI136" s="215" t="s">
        <v>409</v>
      </c>
      <c r="AJ136" s="199"/>
      <c r="AK136" s="199"/>
      <c r="AL136" s="200"/>
      <c r="AM136" s="215" t="s">
        <v>696</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387</v>
      </c>
      <c r="AF140" s="199"/>
      <c r="AG140" s="199"/>
      <c r="AH140" s="200"/>
      <c r="AI140" s="215" t="s">
        <v>409</v>
      </c>
      <c r="AJ140" s="199"/>
      <c r="AK140" s="199"/>
      <c r="AL140" s="200"/>
      <c r="AM140" s="215" t="s">
        <v>696</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387</v>
      </c>
      <c r="AF144" s="199"/>
      <c r="AG144" s="199"/>
      <c r="AH144" s="200"/>
      <c r="AI144" s="215" t="s">
        <v>409</v>
      </c>
      <c r="AJ144" s="199"/>
      <c r="AK144" s="199"/>
      <c r="AL144" s="200"/>
      <c r="AM144" s="215" t="s">
        <v>696</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387</v>
      </c>
      <c r="AF148" s="199"/>
      <c r="AG148" s="199"/>
      <c r="AH148" s="200"/>
      <c r="AI148" s="215" t="s">
        <v>409</v>
      </c>
      <c r="AJ148" s="199"/>
      <c r="AK148" s="199"/>
      <c r="AL148" s="200"/>
      <c r="AM148" s="215" t="s">
        <v>696</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332</v>
      </c>
      <c r="R152" s="199"/>
      <c r="S152" s="199"/>
      <c r="T152" s="199"/>
      <c r="U152" s="199"/>
      <c r="V152" s="199"/>
      <c r="W152" s="199"/>
      <c r="X152" s="199"/>
      <c r="Y152" s="199"/>
      <c r="Z152" s="199"/>
      <c r="AA152" s="199"/>
      <c r="AB152" s="287" t="s">
        <v>333</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5"/>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7.25" customHeight="1" x14ac:dyDescent="0.15">
      <c r="A154" s="1000"/>
      <c r="B154" s="253"/>
      <c r="C154" s="252"/>
      <c r="D154" s="253"/>
      <c r="E154" s="252"/>
      <c r="F154" s="314"/>
      <c r="G154" s="232" t="s">
        <v>731</v>
      </c>
      <c r="H154" s="191"/>
      <c r="I154" s="191"/>
      <c r="J154" s="191"/>
      <c r="K154" s="191"/>
      <c r="L154" s="191"/>
      <c r="M154" s="191"/>
      <c r="N154" s="191"/>
      <c r="O154" s="191"/>
      <c r="P154" s="233"/>
      <c r="Q154" s="190" t="s">
        <v>732</v>
      </c>
      <c r="R154" s="191"/>
      <c r="S154" s="191"/>
      <c r="T154" s="191"/>
      <c r="U154" s="191"/>
      <c r="V154" s="191"/>
      <c r="W154" s="191"/>
      <c r="X154" s="191"/>
      <c r="Y154" s="191"/>
      <c r="Z154" s="191"/>
      <c r="AA154" s="927"/>
      <c r="AB154" s="256" t="s">
        <v>733</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7.25" customHeight="1" x14ac:dyDescent="0.15">
      <c r="A155" s="1000"/>
      <c r="B155" s="253"/>
      <c r="C155" s="252"/>
      <c r="D155" s="253"/>
      <c r="E155" s="252"/>
      <c r="F155" s="314"/>
      <c r="G155" s="234"/>
      <c r="H155" s="235"/>
      <c r="I155" s="235"/>
      <c r="J155" s="235"/>
      <c r="K155" s="235"/>
      <c r="L155" s="235"/>
      <c r="M155" s="235"/>
      <c r="N155" s="235"/>
      <c r="O155" s="235"/>
      <c r="P155" s="236"/>
      <c r="Q155" s="436"/>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36"/>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3" customHeight="1" x14ac:dyDescent="0.15">
      <c r="A157" s="1000"/>
      <c r="B157" s="253"/>
      <c r="C157" s="252"/>
      <c r="D157" s="253"/>
      <c r="E157" s="252"/>
      <c r="F157" s="314"/>
      <c r="G157" s="234"/>
      <c r="H157" s="235"/>
      <c r="I157" s="235"/>
      <c r="J157" s="235"/>
      <c r="K157" s="235"/>
      <c r="L157" s="235"/>
      <c r="M157" s="235"/>
      <c r="N157" s="235"/>
      <c r="O157" s="235"/>
      <c r="P157" s="236"/>
      <c r="Q157" s="436"/>
      <c r="R157" s="235"/>
      <c r="S157" s="235"/>
      <c r="T157" s="235"/>
      <c r="U157" s="235"/>
      <c r="V157" s="235"/>
      <c r="W157" s="235"/>
      <c r="X157" s="235"/>
      <c r="Y157" s="235"/>
      <c r="Z157" s="235"/>
      <c r="AA157" s="928"/>
      <c r="AB157" s="258"/>
      <c r="AC157" s="259"/>
      <c r="AD157" s="259"/>
      <c r="AE157" s="190" t="s">
        <v>760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3"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332</v>
      </c>
      <c r="R159" s="199"/>
      <c r="S159" s="199"/>
      <c r="T159" s="199"/>
      <c r="U159" s="199"/>
      <c r="V159" s="199"/>
      <c r="W159" s="199"/>
      <c r="X159" s="199"/>
      <c r="Y159" s="199"/>
      <c r="Z159" s="199"/>
      <c r="AA159" s="199"/>
      <c r="AB159" s="287" t="s">
        <v>333</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36"/>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36"/>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36"/>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332</v>
      </c>
      <c r="R166" s="199"/>
      <c r="S166" s="199"/>
      <c r="T166" s="199"/>
      <c r="U166" s="199"/>
      <c r="V166" s="199"/>
      <c r="W166" s="199"/>
      <c r="X166" s="199"/>
      <c r="Y166" s="199"/>
      <c r="Z166" s="199"/>
      <c r="AA166" s="199"/>
      <c r="AB166" s="287" t="s">
        <v>333</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36"/>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36"/>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36"/>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332</v>
      </c>
      <c r="R173" s="199"/>
      <c r="S173" s="199"/>
      <c r="T173" s="199"/>
      <c r="U173" s="199"/>
      <c r="V173" s="199"/>
      <c r="W173" s="199"/>
      <c r="X173" s="199"/>
      <c r="Y173" s="199"/>
      <c r="Z173" s="199"/>
      <c r="AA173" s="199"/>
      <c r="AB173" s="287" t="s">
        <v>333</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36"/>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36"/>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36"/>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332</v>
      </c>
      <c r="R180" s="199"/>
      <c r="S180" s="199"/>
      <c r="T180" s="199"/>
      <c r="U180" s="199"/>
      <c r="V180" s="199"/>
      <c r="W180" s="199"/>
      <c r="X180" s="199"/>
      <c r="Y180" s="199"/>
      <c r="Z180" s="199"/>
      <c r="AA180" s="199"/>
      <c r="AB180" s="287" t="s">
        <v>333</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36"/>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36"/>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36"/>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958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0"/>
      <c r="B189" s="253"/>
      <c r="C189" s="252"/>
      <c r="D189" s="253"/>
      <c r="E189" s="43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7"/>
      <c r="AY189">
        <f>$AY$187</f>
        <v>1</v>
      </c>
    </row>
    <row r="190" spans="1:51" ht="34.5" customHeight="1" x14ac:dyDescent="0.15">
      <c r="A190" s="1000"/>
      <c r="B190" s="253"/>
      <c r="C190" s="252"/>
      <c r="D190" s="253"/>
      <c r="E190" s="308" t="s">
        <v>265</v>
      </c>
      <c r="F190" s="309"/>
      <c r="G190" s="310" t="s">
        <v>729</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34.5" customHeight="1" x14ac:dyDescent="0.15">
      <c r="A191" s="1000"/>
      <c r="B191" s="253"/>
      <c r="C191" s="252"/>
      <c r="D191" s="253"/>
      <c r="E191" s="239" t="s">
        <v>264</v>
      </c>
      <c r="F191" s="240"/>
      <c r="G191" s="237" t="s">
        <v>734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387</v>
      </c>
      <c r="AF192" s="199"/>
      <c r="AG192" s="199"/>
      <c r="AH192" s="200"/>
      <c r="AI192" s="215" t="s">
        <v>409</v>
      </c>
      <c r="AJ192" s="199"/>
      <c r="AK192" s="199"/>
      <c r="AL192" s="200"/>
      <c r="AM192" s="215" t="s">
        <v>696</v>
      </c>
      <c r="AN192" s="199"/>
      <c r="AO192" s="199"/>
      <c r="AP192" s="200"/>
      <c r="AQ192" s="267" t="s">
        <v>232</v>
      </c>
      <c r="AR192" s="268"/>
      <c r="AS192" s="268"/>
      <c r="AT192" s="269"/>
      <c r="AU192" s="279" t="s">
        <v>248</v>
      </c>
      <c r="AV192" s="279"/>
      <c r="AW192" s="279"/>
      <c r="AX192" s="280"/>
      <c r="AY192">
        <f>COUNTA($G$194)</f>
        <v>1</v>
      </c>
    </row>
    <row r="193" spans="1:51" ht="18.75"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716</v>
      </c>
      <c r="AR193" s="271"/>
      <c r="AS193" s="179" t="s">
        <v>233</v>
      </c>
      <c r="AT193" s="202"/>
      <c r="AU193" s="178" t="s">
        <v>716</v>
      </c>
      <c r="AV193" s="178"/>
      <c r="AW193" s="179" t="s">
        <v>179</v>
      </c>
      <c r="AX193" s="180"/>
      <c r="AY193">
        <f>$AY$192</f>
        <v>1</v>
      </c>
    </row>
    <row r="194" spans="1:51" ht="31.5" customHeight="1" x14ac:dyDescent="0.15">
      <c r="A194" s="1000"/>
      <c r="B194" s="253"/>
      <c r="C194" s="252"/>
      <c r="D194" s="253"/>
      <c r="E194" s="252"/>
      <c r="F194" s="314"/>
      <c r="G194" s="232" t="s">
        <v>716</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716</v>
      </c>
      <c r="AC194" s="224"/>
      <c r="AD194" s="224"/>
      <c r="AE194" s="266" t="s">
        <v>716</v>
      </c>
      <c r="AF194" s="167"/>
      <c r="AG194" s="167"/>
      <c r="AH194" s="167"/>
      <c r="AI194" s="266" t="s">
        <v>716</v>
      </c>
      <c r="AJ194" s="167"/>
      <c r="AK194" s="167"/>
      <c r="AL194" s="167"/>
      <c r="AM194" s="266" t="s">
        <v>716</v>
      </c>
      <c r="AN194" s="167"/>
      <c r="AO194" s="167"/>
      <c r="AP194" s="167"/>
      <c r="AQ194" s="266" t="s">
        <v>716</v>
      </c>
      <c r="AR194" s="167"/>
      <c r="AS194" s="167"/>
      <c r="AT194" s="167"/>
      <c r="AU194" s="266" t="s">
        <v>716</v>
      </c>
      <c r="AV194" s="167"/>
      <c r="AW194" s="167"/>
      <c r="AX194" s="211"/>
      <c r="AY194">
        <f t="shared" ref="AY194:AY195" si="23">$AY$192</f>
        <v>1</v>
      </c>
    </row>
    <row r="195" spans="1:51" ht="31.5"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716</v>
      </c>
      <c r="AC195" s="175"/>
      <c r="AD195" s="175"/>
      <c r="AE195" s="266" t="s">
        <v>716</v>
      </c>
      <c r="AF195" s="167"/>
      <c r="AG195" s="167"/>
      <c r="AH195" s="167"/>
      <c r="AI195" s="266" t="s">
        <v>716</v>
      </c>
      <c r="AJ195" s="167"/>
      <c r="AK195" s="167"/>
      <c r="AL195" s="167"/>
      <c r="AM195" s="266" t="s">
        <v>716</v>
      </c>
      <c r="AN195" s="167"/>
      <c r="AO195" s="167"/>
      <c r="AP195" s="167"/>
      <c r="AQ195" s="266" t="s">
        <v>716</v>
      </c>
      <c r="AR195" s="167"/>
      <c r="AS195" s="167"/>
      <c r="AT195" s="167"/>
      <c r="AU195" s="266" t="s">
        <v>716</v>
      </c>
      <c r="AV195" s="167"/>
      <c r="AW195" s="167"/>
      <c r="AX195" s="211"/>
      <c r="AY195">
        <f t="shared" si="23"/>
        <v>1</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387</v>
      </c>
      <c r="AF196" s="199"/>
      <c r="AG196" s="199"/>
      <c r="AH196" s="200"/>
      <c r="AI196" s="215" t="s">
        <v>409</v>
      </c>
      <c r="AJ196" s="199"/>
      <c r="AK196" s="199"/>
      <c r="AL196" s="200"/>
      <c r="AM196" s="215" t="s">
        <v>696</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387</v>
      </c>
      <c r="AF200" s="199"/>
      <c r="AG200" s="199"/>
      <c r="AH200" s="200"/>
      <c r="AI200" s="215" t="s">
        <v>409</v>
      </c>
      <c r="AJ200" s="199"/>
      <c r="AK200" s="199"/>
      <c r="AL200" s="200"/>
      <c r="AM200" s="215" t="s">
        <v>696</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387</v>
      </c>
      <c r="AF204" s="199"/>
      <c r="AG204" s="199"/>
      <c r="AH204" s="200"/>
      <c r="AI204" s="215" t="s">
        <v>409</v>
      </c>
      <c r="AJ204" s="199"/>
      <c r="AK204" s="199"/>
      <c r="AL204" s="200"/>
      <c r="AM204" s="215" t="s">
        <v>696</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387</v>
      </c>
      <c r="AF208" s="199"/>
      <c r="AG208" s="199"/>
      <c r="AH208" s="200"/>
      <c r="AI208" s="215" t="s">
        <v>409</v>
      </c>
      <c r="AJ208" s="199"/>
      <c r="AK208" s="199"/>
      <c r="AL208" s="200"/>
      <c r="AM208" s="215" t="s">
        <v>696</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00"/>
      <c r="B212" s="253"/>
      <c r="C212" s="252"/>
      <c r="D212" s="253"/>
      <c r="E212" s="252"/>
      <c r="F212" s="314"/>
      <c r="G212" s="272" t="s">
        <v>249</v>
      </c>
      <c r="H212" s="199"/>
      <c r="I212" s="199"/>
      <c r="J212" s="199"/>
      <c r="K212" s="199"/>
      <c r="L212" s="199"/>
      <c r="M212" s="199"/>
      <c r="N212" s="199"/>
      <c r="O212" s="199"/>
      <c r="P212" s="200"/>
      <c r="Q212" s="215" t="s">
        <v>332</v>
      </c>
      <c r="R212" s="199"/>
      <c r="S212" s="199"/>
      <c r="T212" s="199"/>
      <c r="U212" s="199"/>
      <c r="V212" s="199"/>
      <c r="W212" s="199"/>
      <c r="X212" s="199"/>
      <c r="Y212" s="199"/>
      <c r="Z212" s="199"/>
      <c r="AA212" s="199"/>
      <c r="AB212" s="287" t="s">
        <v>333</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5"/>
      <c r="AY212">
        <f>COUNTA($G$214)</f>
        <v>1</v>
      </c>
    </row>
    <row r="213" spans="1:51" ht="22.5"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15.75" customHeight="1" x14ac:dyDescent="0.15">
      <c r="A214" s="1000"/>
      <c r="B214" s="253"/>
      <c r="C214" s="252"/>
      <c r="D214" s="253"/>
      <c r="E214" s="252"/>
      <c r="F214" s="314"/>
      <c r="G214" s="232" t="s">
        <v>735</v>
      </c>
      <c r="H214" s="191"/>
      <c r="I214" s="191"/>
      <c r="J214" s="191"/>
      <c r="K214" s="191"/>
      <c r="L214" s="191"/>
      <c r="M214" s="191"/>
      <c r="N214" s="191"/>
      <c r="O214" s="191"/>
      <c r="P214" s="233"/>
      <c r="Q214" s="987" t="s">
        <v>732</v>
      </c>
      <c r="R214" s="988"/>
      <c r="S214" s="988"/>
      <c r="T214" s="988"/>
      <c r="U214" s="988"/>
      <c r="V214" s="988"/>
      <c r="W214" s="988"/>
      <c r="X214" s="988"/>
      <c r="Y214" s="988"/>
      <c r="Z214" s="988"/>
      <c r="AA214" s="989"/>
      <c r="AB214" s="256" t="s">
        <v>733</v>
      </c>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15.75"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197.25"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t="s">
        <v>761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197.25"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332</v>
      </c>
      <c r="R219" s="199"/>
      <c r="S219" s="199"/>
      <c r="T219" s="199"/>
      <c r="U219" s="199"/>
      <c r="V219" s="199"/>
      <c r="W219" s="199"/>
      <c r="X219" s="199"/>
      <c r="Y219" s="199"/>
      <c r="Z219" s="199"/>
      <c r="AA219" s="199"/>
      <c r="AB219" s="287" t="s">
        <v>333</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332</v>
      </c>
      <c r="R226" s="199"/>
      <c r="S226" s="199"/>
      <c r="T226" s="199"/>
      <c r="U226" s="199"/>
      <c r="V226" s="199"/>
      <c r="W226" s="199"/>
      <c r="X226" s="199"/>
      <c r="Y226" s="199"/>
      <c r="Z226" s="199"/>
      <c r="AA226" s="199"/>
      <c r="AB226" s="287" t="s">
        <v>333</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332</v>
      </c>
      <c r="R233" s="199"/>
      <c r="S233" s="199"/>
      <c r="T233" s="199"/>
      <c r="U233" s="199"/>
      <c r="V233" s="199"/>
      <c r="W233" s="199"/>
      <c r="X233" s="199"/>
      <c r="Y233" s="199"/>
      <c r="Z233" s="199"/>
      <c r="AA233" s="199"/>
      <c r="AB233" s="287" t="s">
        <v>333</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332</v>
      </c>
      <c r="R240" s="199"/>
      <c r="S240" s="199"/>
      <c r="T240" s="199"/>
      <c r="U240" s="199"/>
      <c r="V240" s="199"/>
      <c r="W240" s="199"/>
      <c r="X240" s="199"/>
      <c r="Y240" s="199"/>
      <c r="Z240" s="199"/>
      <c r="AA240" s="199"/>
      <c r="AB240" s="287" t="s">
        <v>333</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0"/>
      <c r="B248" s="253"/>
      <c r="C248" s="252"/>
      <c r="D248" s="253"/>
      <c r="E248" s="190" t="s">
        <v>714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0"/>
      <c r="B249" s="253"/>
      <c r="C249" s="252"/>
      <c r="D249" s="253"/>
      <c r="E249" s="43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7"/>
      <c r="AY249">
        <f>$AY$247</f>
        <v>1</v>
      </c>
    </row>
    <row r="250" spans="1:51" ht="39" customHeight="1" x14ac:dyDescent="0.15">
      <c r="A250" s="1000"/>
      <c r="B250" s="253"/>
      <c r="C250" s="252"/>
      <c r="D250" s="253"/>
      <c r="E250" s="308" t="s">
        <v>265</v>
      </c>
      <c r="F250" s="309"/>
      <c r="G250" s="310" t="s">
        <v>736</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39" customHeight="1" x14ac:dyDescent="0.15">
      <c r="A251" s="1000"/>
      <c r="B251" s="253"/>
      <c r="C251" s="252"/>
      <c r="D251" s="253"/>
      <c r="E251" s="239" t="s">
        <v>264</v>
      </c>
      <c r="F251" s="240"/>
      <c r="G251" s="237" t="s">
        <v>737</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387</v>
      </c>
      <c r="AF252" s="199"/>
      <c r="AG252" s="199"/>
      <c r="AH252" s="200"/>
      <c r="AI252" s="215" t="s">
        <v>409</v>
      </c>
      <c r="AJ252" s="199"/>
      <c r="AK252" s="199"/>
      <c r="AL252" s="200"/>
      <c r="AM252" s="215" t="s">
        <v>696</v>
      </c>
      <c r="AN252" s="199"/>
      <c r="AO252" s="199"/>
      <c r="AP252" s="200"/>
      <c r="AQ252" s="267" t="s">
        <v>232</v>
      </c>
      <c r="AR252" s="268"/>
      <c r="AS252" s="268"/>
      <c r="AT252" s="269"/>
      <c r="AU252" s="279" t="s">
        <v>248</v>
      </c>
      <c r="AV252" s="279"/>
      <c r="AW252" s="279"/>
      <c r="AX252" s="280"/>
      <c r="AY252">
        <f>COUNTA($G$254)</f>
        <v>1</v>
      </c>
    </row>
    <row r="253" spans="1:51" ht="18.75"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716</v>
      </c>
      <c r="AR253" s="271"/>
      <c r="AS253" s="179" t="s">
        <v>233</v>
      </c>
      <c r="AT253" s="202"/>
      <c r="AU253" s="178" t="s">
        <v>716</v>
      </c>
      <c r="AV253" s="178"/>
      <c r="AW253" s="179" t="s">
        <v>179</v>
      </c>
      <c r="AX253" s="180"/>
      <c r="AY253">
        <f>$AY$252</f>
        <v>1</v>
      </c>
    </row>
    <row r="254" spans="1:51" ht="31.5" customHeight="1" x14ac:dyDescent="0.15">
      <c r="A254" s="1000"/>
      <c r="B254" s="253"/>
      <c r="C254" s="252"/>
      <c r="D254" s="253"/>
      <c r="E254" s="252"/>
      <c r="F254" s="314"/>
      <c r="G254" s="232" t="s">
        <v>716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716</v>
      </c>
      <c r="AC254" s="224"/>
      <c r="AD254" s="224"/>
      <c r="AE254" s="266" t="s">
        <v>716</v>
      </c>
      <c r="AF254" s="167"/>
      <c r="AG254" s="167"/>
      <c r="AH254" s="167"/>
      <c r="AI254" s="266" t="s">
        <v>716</v>
      </c>
      <c r="AJ254" s="167"/>
      <c r="AK254" s="167"/>
      <c r="AL254" s="167"/>
      <c r="AM254" s="266" t="s">
        <v>716</v>
      </c>
      <c r="AN254" s="167"/>
      <c r="AO254" s="167"/>
      <c r="AP254" s="167"/>
      <c r="AQ254" s="266" t="s">
        <v>716</v>
      </c>
      <c r="AR254" s="167"/>
      <c r="AS254" s="167"/>
      <c r="AT254" s="167"/>
      <c r="AU254" s="266" t="s">
        <v>716</v>
      </c>
      <c r="AV254" s="167"/>
      <c r="AW254" s="167"/>
      <c r="AX254" s="211"/>
      <c r="AY254">
        <f t="shared" ref="AY254:AY255" si="33">$AY$252</f>
        <v>1</v>
      </c>
    </row>
    <row r="255" spans="1:51" ht="31.5"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716</v>
      </c>
      <c r="AC255" s="175"/>
      <c r="AD255" s="175"/>
      <c r="AE255" s="266" t="s">
        <v>716</v>
      </c>
      <c r="AF255" s="167"/>
      <c r="AG255" s="167"/>
      <c r="AH255" s="167"/>
      <c r="AI255" s="266" t="s">
        <v>716</v>
      </c>
      <c r="AJ255" s="167"/>
      <c r="AK255" s="167"/>
      <c r="AL255" s="167"/>
      <c r="AM255" s="266" t="s">
        <v>716</v>
      </c>
      <c r="AN255" s="167"/>
      <c r="AO255" s="167"/>
      <c r="AP255" s="167"/>
      <c r="AQ255" s="266" t="s">
        <v>716</v>
      </c>
      <c r="AR255" s="167"/>
      <c r="AS255" s="167"/>
      <c r="AT255" s="167"/>
      <c r="AU255" s="266" t="s">
        <v>716</v>
      </c>
      <c r="AV255" s="167"/>
      <c r="AW255" s="167"/>
      <c r="AX255" s="211"/>
      <c r="AY255">
        <f t="shared" si="33"/>
        <v>1</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387</v>
      </c>
      <c r="AF256" s="199"/>
      <c r="AG256" s="199"/>
      <c r="AH256" s="200"/>
      <c r="AI256" s="215" t="s">
        <v>409</v>
      </c>
      <c r="AJ256" s="199"/>
      <c r="AK256" s="199"/>
      <c r="AL256" s="200"/>
      <c r="AM256" s="215" t="s">
        <v>696</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387</v>
      </c>
      <c r="AF260" s="199"/>
      <c r="AG260" s="199"/>
      <c r="AH260" s="200"/>
      <c r="AI260" s="215" t="s">
        <v>409</v>
      </c>
      <c r="AJ260" s="199"/>
      <c r="AK260" s="199"/>
      <c r="AL260" s="200"/>
      <c r="AM260" s="215" t="s">
        <v>696</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387</v>
      </c>
      <c r="AF264" s="199"/>
      <c r="AG264" s="199"/>
      <c r="AH264" s="200"/>
      <c r="AI264" s="215" t="s">
        <v>409</v>
      </c>
      <c r="AJ264" s="199"/>
      <c r="AK264" s="199"/>
      <c r="AL264" s="200"/>
      <c r="AM264" s="215" t="s">
        <v>696</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387</v>
      </c>
      <c r="AF268" s="199"/>
      <c r="AG268" s="199"/>
      <c r="AH268" s="200"/>
      <c r="AI268" s="215" t="s">
        <v>409</v>
      </c>
      <c r="AJ268" s="199"/>
      <c r="AK268" s="199"/>
      <c r="AL268" s="200"/>
      <c r="AM268" s="215" t="s">
        <v>696</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customHeight="1" x14ac:dyDescent="0.15">
      <c r="A272" s="1000"/>
      <c r="B272" s="253"/>
      <c r="C272" s="252"/>
      <c r="D272" s="253"/>
      <c r="E272" s="252"/>
      <c r="F272" s="314"/>
      <c r="G272" s="272" t="s">
        <v>249</v>
      </c>
      <c r="H272" s="199"/>
      <c r="I272" s="199"/>
      <c r="J272" s="199"/>
      <c r="K272" s="199"/>
      <c r="L272" s="199"/>
      <c r="M272" s="199"/>
      <c r="N272" s="199"/>
      <c r="O272" s="199"/>
      <c r="P272" s="200"/>
      <c r="Q272" s="215" t="s">
        <v>332</v>
      </c>
      <c r="R272" s="199"/>
      <c r="S272" s="199"/>
      <c r="T272" s="199"/>
      <c r="U272" s="199"/>
      <c r="V272" s="199"/>
      <c r="W272" s="199"/>
      <c r="X272" s="199"/>
      <c r="Y272" s="199"/>
      <c r="Z272" s="199"/>
      <c r="AA272" s="199"/>
      <c r="AB272" s="287" t="s">
        <v>333</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5"/>
      <c r="AY272">
        <f>COUNTA($G$274)</f>
        <v>1</v>
      </c>
    </row>
    <row r="273" spans="1:51" ht="22.5"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7.25" customHeight="1" x14ac:dyDescent="0.15">
      <c r="A274" s="1000"/>
      <c r="B274" s="253"/>
      <c r="C274" s="252"/>
      <c r="D274" s="253"/>
      <c r="E274" s="252"/>
      <c r="F274" s="314"/>
      <c r="G274" s="232" t="s">
        <v>738</v>
      </c>
      <c r="H274" s="191"/>
      <c r="I274" s="191"/>
      <c r="J274" s="191"/>
      <c r="K274" s="191"/>
      <c r="L274" s="191"/>
      <c r="M274" s="191"/>
      <c r="N274" s="191"/>
      <c r="O274" s="191"/>
      <c r="P274" s="233"/>
      <c r="Q274" s="987" t="s">
        <v>739</v>
      </c>
      <c r="R274" s="988"/>
      <c r="S274" s="988"/>
      <c r="T274" s="988"/>
      <c r="U274" s="988"/>
      <c r="V274" s="988"/>
      <c r="W274" s="988"/>
      <c r="X274" s="988"/>
      <c r="Y274" s="988"/>
      <c r="Z274" s="988"/>
      <c r="AA274" s="989"/>
      <c r="AB274" s="256" t="s">
        <v>733</v>
      </c>
      <c r="AC274" s="257"/>
      <c r="AD274" s="257"/>
      <c r="AE274" s="262" t="s">
        <v>716</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7.25"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64.5"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t="s">
        <v>762</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64.5"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332</v>
      </c>
      <c r="R279" s="199"/>
      <c r="S279" s="199"/>
      <c r="T279" s="199"/>
      <c r="U279" s="199"/>
      <c r="V279" s="199"/>
      <c r="W279" s="199"/>
      <c r="X279" s="199"/>
      <c r="Y279" s="199"/>
      <c r="Z279" s="199"/>
      <c r="AA279" s="199"/>
      <c r="AB279" s="287" t="s">
        <v>333</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332</v>
      </c>
      <c r="R286" s="199"/>
      <c r="S286" s="199"/>
      <c r="T286" s="199"/>
      <c r="U286" s="199"/>
      <c r="V286" s="199"/>
      <c r="W286" s="199"/>
      <c r="X286" s="199"/>
      <c r="Y286" s="199"/>
      <c r="Z286" s="199"/>
      <c r="AA286" s="199"/>
      <c r="AB286" s="287" t="s">
        <v>333</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332</v>
      </c>
      <c r="R293" s="199"/>
      <c r="S293" s="199"/>
      <c r="T293" s="199"/>
      <c r="U293" s="199"/>
      <c r="V293" s="199"/>
      <c r="W293" s="199"/>
      <c r="X293" s="199"/>
      <c r="Y293" s="199"/>
      <c r="Z293" s="199"/>
      <c r="AA293" s="199"/>
      <c r="AB293" s="287" t="s">
        <v>333</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332</v>
      </c>
      <c r="R300" s="199"/>
      <c r="S300" s="199"/>
      <c r="T300" s="199"/>
      <c r="U300" s="199"/>
      <c r="V300" s="199"/>
      <c r="W300" s="199"/>
      <c r="X300" s="199"/>
      <c r="Y300" s="199"/>
      <c r="Z300" s="199"/>
      <c r="AA300" s="199"/>
      <c r="AB300" s="287" t="s">
        <v>333</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1000"/>
      <c r="B308" s="253"/>
      <c r="C308" s="252"/>
      <c r="D308" s="253"/>
      <c r="E308" s="190" t="s">
        <v>714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30" customHeight="1" x14ac:dyDescent="0.15">
      <c r="A310" s="1000"/>
      <c r="B310" s="253"/>
      <c r="C310" s="252"/>
      <c r="D310" s="253"/>
      <c r="E310" s="308" t="s">
        <v>265</v>
      </c>
      <c r="F310" s="309"/>
      <c r="G310" s="310" t="s">
        <v>740</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30" customHeight="1" x14ac:dyDescent="0.15">
      <c r="A311" s="1000"/>
      <c r="B311" s="253"/>
      <c r="C311" s="252"/>
      <c r="D311" s="253"/>
      <c r="E311" s="239" t="s">
        <v>264</v>
      </c>
      <c r="F311" s="240"/>
      <c r="G311" s="237" t="s">
        <v>741</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387</v>
      </c>
      <c r="AF312" s="199"/>
      <c r="AG312" s="199"/>
      <c r="AH312" s="200"/>
      <c r="AI312" s="215" t="s">
        <v>409</v>
      </c>
      <c r="AJ312" s="199"/>
      <c r="AK312" s="199"/>
      <c r="AL312" s="200"/>
      <c r="AM312" s="215" t="s">
        <v>696</v>
      </c>
      <c r="AN312" s="199"/>
      <c r="AO312" s="199"/>
      <c r="AP312" s="200"/>
      <c r="AQ312" s="267" t="s">
        <v>232</v>
      </c>
      <c r="AR312" s="268"/>
      <c r="AS312" s="268"/>
      <c r="AT312" s="269"/>
      <c r="AU312" s="279" t="s">
        <v>248</v>
      </c>
      <c r="AV312" s="279"/>
      <c r="AW312" s="279"/>
      <c r="AX312" s="280"/>
      <c r="AY312">
        <f>COUNTA($G$314)</f>
        <v>1</v>
      </c>
    </row>
    <row r="313" spans="1:51" ht="18.75"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716</v>
      </c>
      <c r="AR313" s="271"/>
      <c r="AS313" s="179" t="s">
        <v>233</v>
      </c>
      <c r="AT313" s="202"/>
      <c r="AU313" s="178" t="s">
        <v>716</v>
      </c>
      <c r="AV313" s="178"/>
      <c r="AW313" s="179" t="s">
        <v>179</v>
      </c>
      <c r="AX313" s="180"/>
      <c r="AY313">
        <f>$AY$312</f>
        <v>1</v>
      </c>
    </row>
    <row r="314" spans="1:51" ht="21.75" customHeight="1" x14ac:dyDescent="0.15">
      <c r="A314" s="1000"/>
      <c r="B314" s="253"/>
      <c r="C314" s="252"/>
      <c r="D314" s="253"/>
      <c r="E314" s="252"/>
      <c r="F314" s="314"/>
      <c r="G314" s="232" t="s">
        <v>716</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716</v>
      </c>
      <c r="AC314" s="224"/>
      <c r="AD314" s="224"/>
      <c r="AE314" s="266" t="s">
        <v>716</v>
      </c>
      <c r="AF314" s="167"/>
      <c r="AG314" s="167"/>
      <c r="AH314" s="167"/>
      <c r="AI314" s="266" t="s">
        <v>716</v>
      </c>
      <c r="AJ314" s="167"/>
      <c r="AK314" s="167"/>
      <c r="AL314" s="167"/>
      <c r="AM314" s="266" t="s">
        <v>716</v>
      </c>
      <c r="AN314" s="167"/>
      <c r="AO314" s="167"/>
      <c r="AP314" s="167"/>
      <c r="AQ314" s="266" t="s">
        <v>716</v>
      </c>
      <c r="AR314" s="167"/>
      <c r="AS314" s="167"/>
      <c r="AT314" s="167"/>
      <c r="AU314" s="266" t="s">
        <v>716</v>
      </c>
      <c r="AV314" s="167"/>
      <c r="AW314" s="167"/>
      <c r="AX314" s="211"/>
      <c r="AY314">
        <f t="shared" ref="AY314:AY315" si="43">$AY$312</f>
        <v>1</v>
      </c>
    </row>
    <row r="315" spans="1:51" ht="21.75"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716</v>
      </c>
      <c r="AC315" s="175"/>
      <c r="AD315" s="175"/>
      <c r="AE315" s="266" t="s">
        <v>716</v>
      </c>
      <c r="AF315" s="167"/>
      <c r="AG315" s="167"/>
      <c r="AH315" s="167"/>
      <c r="AI315" s="266" t="s">
        <v>716</v>
      </c>
      <c r="AJ315" s="167"/>
      <c r="AK315" s="167"/>
      <c r="AL315" s="167"/>
      <c r="AM315" s="266" t="s">
        <v>716</v>
      </c>
      <c r="AN315" s="167"/>
      <c r="AO315" s="167"/>
      <c r="AP315" s="167"/>
      <c r="AQ315" s="266" t="s">
        <v>716</v>
      </c>
      <c r="AR315" s="167"/>
      <c r="AS315" s="167"/>
      <c r="AT315" s="167"/>
      <c r="AU315" s="266" t="s">
        <v>716</v>
      </c>
      <c r="AV315" s="167"/>
      <c r="AW315" s="167"/>
      <c r="AX315" s="211"/>
      <c r="AY315">
        <f t="shared" si="43"/>
        <v>1</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387</v>
      </c>
      <c r="AF316" s="199"/>
      <c r="AG316" s="199"/>
      <c r="AH316" s="200"/>
      <c r="AI316" s="215" t="s">
        <v>409</v>
      </c>
      <c r="AJ316" s="199"/>
      <c r="AK316" s="199"/>
      <c r="AL316" s="200"/>
      <c r="AM316" s="215" t="s">
        <v>696</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387</v>
      </c>
      <c r="AF320" s="199"/>
      <c r="AG320" s="199"/>
      <c r="AH320" s="200"/>
      <c r="AI320" s="215" t="s">
        <v>409</v>
      </c>
      <c r="AJ320" s="199"/>
      <c r="AK320" s="199"/>
      <c r="AL320" s="200"/>
      <c r="AM320" s="215" t="s">
        <v>696</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387</v>
      </c>
      <c r="AF324" s="199"/>
      <c r="AG324" s="199"/>
      <c r="AH324" s="200"/>
      <c r="AI324" s="215" t="s">
        <v>409</v>
      </c>
      <c r="AJ324" s="199"/>
      <c r="AK324" s="199"/>
      <c r="AL324" s="200"/>
      <c r="AM324" s="215" t="s">
        <v>696</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387</v>
      </c>
      <c r="AF328" s="199"/>
      <c r="AG328" s="199"/>
      <c r="AH328" s="200"/>
      <c r="AI328" s="215" t="s">
        <v>409</v>
      </c>
      <c r="AJ328" s="199"/>
      <c r="AK328" s="199"/>
      <c r="AL328" s="200"/>
      <c r="AM328" s="215" t="s">
        <v>696</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00"/>
      <c r="B332" s="253"/>
      <c r="C332" s="252"/>
      <c r="D332" s="253"/>
      <c r="E332" s="252"/>
      <c r="F332" s="314"/>
      <c r="G332" s="272" t="s">
        <v>249</v>
      </c>
      <c r="H332" s="199"/>
      <c r="I332" s="199"/>
      <c r="J332" s="199"/>
      <c r="K332" s="199"/>
      <c r="L332" s="199"/>
      <c r="M332" s="199"/>
      <c r="N332" s="199"/>
      <c r="O332" s="199"/>
      <c r="P332" s="200"/>
      <c r="Q332" s="215" t="s">
        <v>332</v>
      </c>
      <c r="R332" s="199"/>
      <c r="S332" s="199"/>
      <c r="T332" s="199"/>
      <c r="U332" s="199"/>
      <c r="V332" s="199"/>
      <c r="W332" s="199"/>
      <c r="X332" s="199"/>
      <c r="Y332" s="199"/>
      <c r="Z332" s="199"/>
      <c r="AA332" s="199"/>
      <c r="AB332" s="287" t="s">
        <v>333</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5"/>
      <c r="AY332">
        <f>COUNTA($G$334)</f>
        <v>1</v>
      </c>
    </row>
    <row r="333" spans="1:51" ht="22.5"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14.25" customHeight="1" x14ac:dyDescent="0.15">
      <c r="A334" s="1000"/>
      <c r="B334" s="253"/>
      <c r="C334" s="252"/>
      <c r="D334" s="253"/>
      <c r="E334" s="252"/>
      <c r="F334" s="314"/>
      <c r="G334" s="232" t="s">
        <v>742</v>
      </c>
      <c r="H334" s="191"/>
      <c r="I334" s="191"/>
      <c r="J334" s="191"/>
      <c r="K334" s="191"/>
      <c r="L334" s="191"/>
      <c r="M334" s="191"/>
      <c r="N334" s="191"/>
      <c r="O334" s="191"/>
      <c r="P334" s="233"/>
      <c r="Q334" s="987" t="s">
        <v>732</v>
      </c>
      <c r="R334" s="988"/>
      <c r="S334" s="988"/>
      <c r="T334" s="988"/>
      <c r="U334" s="988"/>
      <c r="V334" s="988"/>
      <c r="W334" s="988"/>
      <c r="X334" s="988"/>
      <c r="Y334" s="988"/>
      <c r="Z334" s="988"/>
      <c r="AA334" s="989"/>
      <c r="AB334" s="256" t="s">
        <v>733</v>
      </c>
      <c r="AC334" s="257"/>
      <c r="AD334" s="257"/>
      <c r="AE334" s="262" t="s">
        <v>716</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14.25"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07.75"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t="s">
        <v>763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07.75"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332</v>
      </c>
      <c r="R339" s="199"/>
      <c r="S339" s="199"/>
      <c r="T339" s="199"/>
      <c r="U339" s="199"/>
      <c r="V339" s="199"/>
      <c r="W339" s="199"/>
      <c r="X339" s="199"/>
      <c r="Y339" s="199"/>
      <c r="Z339" s="199"/>
      <c r="AA339" s="199"/>
      <c r="AB339" s="287" t="s">
        <v>333</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332</v>
      </c>
      <c r="R346" s="199"/>
      <c r="S346" s="199"/>
      <c r="T346" s="199"/>
      <c r="U346" s="199"/>
      <c r="V346" s="199"/>
      <c r="W346" s="199"/>
      <c r="X346" s="199"/>
      <c r="Y346" s="199"/>
      <c r="Z346" s="199"/>
      <c r="AA346" s="199"/>
      <c r="AB346" s="287" t="s">
        <v>333</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332</v>
      </c>
      <c r="R353" s="199"/>
      <c r="S353" s="199"/>
      <c r="T353" s="199"/>
      <c r="U353" s="199"/>
      <c r="V353" s="199"/>
      <c r="W353" s="199"/>
      <c r="X353" s="199"/>
      <c r="Y353" s="199"/>
      <c r="Z353" s="199"/>
      <c r="AA353" s="199"/>
      <c r="AB353" s="287" t="s">
        <v>333</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332</v>
      </c>
      <c r="R360" s="199"/>
      <c r="S360" s="199"/>
      <c r="T360" s="199"/>
      <c r="U360" s="199"/>
      <c r="V360" s="199"/>
      <c r="W360" s="199"/>
      <c r="X360" s="199"/>
      <c r="Y360" s="199"/>
      <c r="Z360" s="199"/>
      <c r="AA360" s="199"/>
      <c r="AB360" s="287" t="s">
        <v>333</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0"/>
      <c r="B368" s="253"/>
      <c r="C368" s="252"/>
      <c r="D368" s="253"/>
      <c r="E368" s="190" t="s">
        <v>714</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x14ac:dyDescent="0.15">
      <c r="A369" s="1000"/>
      <c r="B369" s="253"/>
      <c r="C369" s="252"/>
      <c r="D369" s="253"/>
      <c r="E369" s="43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7"/>
      <c r="AY369">
        <f>$AY$367</f>
        <v>1</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387</v>
      </c>
      <c r="AF372" s="199"/>
      <c r="AG372" s="199"/>
      <c r="AH372" s="200"/>
      <c r="AI372" s="215" t="s">
        <v>409</v>
      </c>
      <c r="AJ372" s="199"/>
      <c r="AK372" s="199"/>
      <c r="AL372" s="200"/>
      <c r="AM372" s="215" t="s">
        <v>696</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387</v>
      </c>
      <c r="AF376" s="199"/>
      <c r="AG376" s="199"/>
      <c r="AH376" s="200"/>
      <c r="AI376" s="215" t="s">
        <v>409</v>
      </c>
      <c r="AJ376" s="199"/>
      <c r="AK376" s="199"/>
      <c r="AL376" s="200"/>
      <c r="AM376" s="215" t="s">
        <v>696</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387</v>
      </c>
      <c r="AF380" s="199"/>
      <c r="AG380" s="199"/>
      <c r="AH380" s="200"/>
      <c r="AI380" s="215" t="s">
        <v>409</v>
      </c>
      <c r="AJ380" s="199"/>
      <c r="AK380" s="199"/>
      <c r="AL380" s="200"/>
      <c r="AM380" s="215" t="s">
        <v>696</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387</v>
      </c>
      <c r="AF384" s="199"/>
      <c r="AG384" s="199"/>
      <c r="AH384" s="200"/>
      <c r="AI384" s="215" t="s">
        <v>409</v>
      </c>
      <c r="AJ384" s="199"/>
      <c r="AK384" s="199"/>
      <c r="AL384" s="200"/>
      <c r="AM384" s="215" t="s">
        <v>696</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387</v>
      </c>
      <c r="AF388" s="199"/>
      <c r="AG388" s="199"/>
      <c r="AH388" s="200"/>
      <c r="AI388" s="215" t="s">
        <v>409</v>
      </c>
      <c r="AJ388" s="199"/>
      <c r="AK388" s="199"/>
      <c r="AL388" s="200"/>
      <c r="AM388" s="215" t="s">
        <v>696</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332</v>
      </c>
      <c r="R392" s="199"/>
      <c r="S392" s="199"/>
      <c r="T392" s="199"/>
      <c r="U392" s="199"/>
      <c r="V392" s="199"/>
      <c r="W392" s="199"/>
      <c r="X392" s="199"/>
      <c r="Y392" s="199"/>
      <c r="Z392" s="199"/>
      <c r="AA392" s="199"/>
      <c r="AB392" s="287" t="s">
        <v>333</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5"/>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332</v>
      </c>
      <c r="R399" s="199"/>
      <c r="S399" s="199"/>
      <c r="T399" s="199"/>
      <c r="U399" s="199"/>
      <c r="V399" s="199"/>
      <c r="W399" s="199"/>
      <c r="X399" s="199"/>
      <c r="Y399" s="199"/>
      <c r="Z399" s="199"/>
      <c r="AA399" s="199"/>
      <c r="AB399" s="287" t="s">
        <v>333</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332</v>
      </c>
      <c r="R406" s="199"/>
      <c r="S406" s="199"/>
      <c r="T406" s="199"/>
      <c r="U406" s="199"/>
      <c r="V406" s="199"/>
      <c r="W406" s="199"/>
      <c r="X406" s="199"/>
      <c r="Y406" s="199"/>
      <c r="Z406" s="199"/>
      <c r="AA406" s="199"/>
      <c r="AB406" s="287" t="s">
        <v>333</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332</v>
      </c>
      <c r="R413" s="199"/>
      <c r="S413" s="199"/>
      <c r="T413" s="199"/>
      <c r="U413" s="199"/>
      <c r="V413" s="199"/>
      <c r="W413" s="199"/>
      <c r="X413" s="199"/>
      <c r="Y413" s="199"/>
      <c r="Z413" s="199"/>
      <c r="AA413" s="199"/>
      <c r="AB413" s="287" t="s">
        <v>333</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332</v>
      </c>
      <c r="R420" s="199"/>
      <c r="S420" s="199"/>
      <c r="T420" s="199"/>
      <c r="U420" s="199"/>
      <c r="V420" s="199"/>
      <c r="W420" s="199"/>
      <c r="X420" s="199"/>
      <c r="Y420" s="199"/>
      <c r="Z420" s="199"/>
      <c r="AA420" s="199"/>
      <c r="AB420" s="287" t="s">
        <v>333</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668</v>
      </c>
      <c r="D430" s="251"/>
      <c r="E430" s="239" t="s">
        <v>396</v>
      </c>
      <c r="F430" s="456"/>
      <c r="G430" s="241" t="s">
        <v>252</v>
      </c>
      <c r="H430" s="188"/>
      <c r="I430" s="188"/>
      <c r="J430" s="242" t="s">
        <v>743</v>
      </c>
      <c r="K430" s="243"/>
      <c r="L430" s="243"/>
      <c r="M430" s="243"/>
      <c r="N430" s="243"/>
      <c r="O430" s="243"/>
      <c r="P430" s="243"/>
      <c r="Q430" s="243"/>
      <c r="R430" s="243"/>
      <c r="S430" s="243"/>
      <c r="T430" s="244"/>
      <c r="U430" s="245" t="s">
        <v>764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540</v>
      </c>
      <c r="AJ431" s="214"/>
      <c r="AK431" s="214"/>
      <c r="AL431" s="215"/>
      <c r="AM431" s="214" t="s">
        <v>541</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716</v>
      </c>
      <c r="AR432" s="178"/>
      <c r="AS432" s="179" t="s">
        <v>233</v>
      </c>
      <c r="AT432" s="202"/>
      <c r="AU432" s="178">
        <v>5</v>
      </c>
      <c r="AV432" s="178"/>
      <c r="AW432" s="179" t="s">
        <v>179</v>
      </c>
      <c r="AX432" s="180"/>
      <c r="AY432">
        <f>$AY$431</f>
        <v>1</v>
      </c>
    </row>
    <row r="433" spans="1:51" ht="61.5" customHeight="1" x14ac:dyDescent="0.15">
      <c r="A433" s="1000"/>
      <c r="B433" s="253"/>
      <c r="C433" s="252"/>
      <c r="D433" s="253"/>
      <c r="E433" s="196"/>
      <c r="F433" s="197"/>
      <c r="G433" s="232" t="s">
        <v>962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744</v>
      </c>
      <c r="AC433" s="175"/>
      <c r="AD433" s="175"/>
      <c r="AE433" s="166">
        <v>4159</v>
      </c>
      <c r="AF433" s="167"/>
      <c r="AG433" s="167"/>
      <c r="AH433" s="167"/>
      <c r="AI433" s="166">
        <v>4313</v>
      </c>
      <c r="AJ433" s="167"/>
      <c r="AK433" s="167"/>
      <c r="AL433" s="167"/>
      <c r="AM433" s="166">
        <v>4168</v>
      </c>
      <c r="AN433" s="167"/>
      <c r="AO433" s="167"/>
      <c r="AP433" s="168"/>
      <c r="AQ433" s="166" t="s">
        <v>716</v>
      </c>
      <c r="AR433" s="167"/>
      <c r="AS433" s="167"/>
      <c r="AT433" s="168"/>
      <c r="AU433" s="167" t="s">
        <v>716</v>
      </c>
      <c r="AV433" s="167"/>
      <c r="AW433" s="167"/>
      <c r="AX433" s="211"/>
      <c r="AY433">
        <f t="shared" ref="AY433:AY435" si="63">$AY$431</f>
        <v>1</v>
      </c>
    </row>
    <row r="434" spans="1:51" ht="61.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716</v>
      </c>
      <c r="AC434" s="224"/>
      <c r="AD434" s="224"/>
      <c r="AE434" s="166" t="s">
        <v>716</v>
      </c>
      <c r="AF434" s="167"/>
      <c r="AG434" s="167"/>
      <c r="AH434" s="168"/>
      <c r="AI434" s="166" t="s">
        <v>716</v>
      </c>
      <c r="AJ434" s="167"/>
      <c r="AK434" s="167"/>
      <c r="AL434" s="167"/>
      <c r="AM434" s="166" t="s">
        <v>759</v>
      </c>
      <c r="AN434" s="167"/>
      <c r="AO434" s="167"/>
      <c r="AP434" s="168"/>
      <c r="AQ434" s="166" t="s">
        <v>716</v>
      </c>
      <c r="AR434" s="167"/>
      <c r="AS434" s="167"/>
      <c r="AT434" s="168"/>
      <c r="AU434" s="167" t="s">
        <v>716</v>
      </c>
      <c r="AV434" s="167"/>
      <c r="AW434" s="167"/>
      <c r="AX434" s="211"/>
      <c r="AY434">
        <f t="shared" si="63"/>
        <v>1</v>
      </c>
    </row>
    <row r="435" spans="1:51" ht="61.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716</v>
      </c>
      <c r="AF435" s="167"/>
      <c r="AG435" s="167"/>
      <c r="AH435" s="168"/>
      <c r="AI435" s="166" t="s">
        <v>716</v>
      </c>
      <c r="AJ435" s="167"/>
      <c r="AK435" s="167"/>
      <c r="AL435" s="167"/>
      <c r="AM435" s="166" t="s">
        <v>759</v>
      </c>
      <c r="AN435" s="167"/>
      <c r="AO435" s="167"/>
      <c r="AP435" s="168"/>
      <c r="AQ435" s="166" t="s">
        <v>716</v>
      </c>
      <c r="AR435" s="167"/>
      <c r="AS435" s="167"/>
      <c r="AT435" s="168"/>
      <c r="AU435" s="167" t="s">
        <v>716</v>
      </c>
      <c r="AV435" s="167"/>
      <c r="AW435" s="167"/>
      <c r="AX435" s="211"/>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540</v>
      </c>
      <c r="AJ436" s="214"/>
      <c r="AK436" s="214"/>
      <c r="AL436" s="215"/>
      <c r="AM436" s="214" t="s">
        <v>541</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540</v>
      </c>
      <c r="AJ441" s="214"/>
      <c r="AK441" s="214"/>
      <c r="AL441" s="215"/>
      <c r="AM441" s="214" t="s">
        <v>541</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540</v>
      </c>
      <c r="AJ446" s="214"/>
      <c r="AK446" s="214"/>
      <c r="AL446" s="215"/>
      <c r="AM446" s="214" t="s">
        <v>541</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540</v>
      </c>
      <c r="AJ451" s="214"/>
      <c r="AK451" s="214"/>
      <c r="AL451" s="215"/>
      <c r="AM451" s="214" t="s">
        <v>541</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540</v>
      </c>
      <c r="AJ456" s="214"/>
      <c r="AK456" s="214"/>
      <c r="AL456" s="215"/>
      <c r="AM456" s="214" t="s">
        <v>541</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716</v>
      </c>
      <c r="AR457" s="178"/>
      <c r="AS457" s="179" t="s">
        <v>233</v>
      </c>
      <c r="AT457" s="202"/>
      <c r="AU457" s="178">
        <v>5</v>
      </c>
      <c r="AV457" s="178"/>
      <c r="AW457" s="179" t="s">
        <v>179</v>
      </c>
      <c r="AX457" s="180"/>
      <c r="AY457">
        <f>$AY$456</f>
        <v>1</v>
      </c>
    </row>
    <row r="458" spans="1:51" ht="42" customHeight="1" x14ac:dyDescent="0.15">
      <c r="A458" s="1000"/>
      <c r="B458" s="253"/>
      <c r="C458" s="252"/>
      <c r="D458" s="253"/>
      <c r="E458" s="196"/>
      <c r="F458" s="197"/>
      <c r="G458" s="232" t="s">
        <v>963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744</v>
      </c>
      <c r="AC458" s="175"/>
      <c r="AD458" s="175"/>
      <c r="AE458" s="166">
        <v>4159</v>
      </c>
      <c r="AF458" s="167"/>
      <c r="AG458" s="167"/>
      <c r="AH458" s="167"/>
      <c r="AI458" s="166">
        <v>4313</v>
      </c>
      <c r="AJ458" s="167"/>
      <c r="AK458" s="167"/>
      <c r="AL458" s="167"/>
      <c r="AM458" s="166">
        <v>4168</v>
      </c>
      <c r="AN458" s="167"/>
      <c r="AO458" s="167"/>
      <c r="AP458" s="168"/>
      <c r="AQ458" s="166" t="s">
        <v>716</v>
      </c>
      <c r="AR458" s="167"/>
      <c r="AS458" s="167"/>
      <c r="AT458" s="168"/>
      <c r="AU458" s="167" t="s">
        <v>716</v>
      </c>
      <c r="AV458" s="167"/>
      <c r="AW458" s="167"/>
      <c r="AX458" s="211"/>
      <c r="AY458">
        <f t="shared" ref="AY458:AY460" si="68">$AY$456</f>
        <v>1</v>
      </c>
    </row>
    <row r="459" spans="1:51" ht="42"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716</v>
      </c>
      <c r="AC459" s="224"/>
      <c r="AD459" s="224"/>
      <c r="AE459" s="166" t="s">
        <v>716</v>
      </c>
      <c r="AF459" s="167"/>
      <c r="AG459" s="167"/>
      <c r="AH459" s="168"/>
      <c r="AI459" s="166" t="s">
        <v>716</v>
      </c>
      <c r="AJ459" s="167"/>
      <c r="AK459" s="167"/>
      <c r="AL459" s="167"/>
      <c r="AM459" s="166" t="s">
        <v>759</v>
      </c>
      <c r="AN459" s="167"/>
      <c r="AO459" s="167"/>
      <c r="AP459" s="168"/>
      <c r="AQ459" s="166" t="s">
        <v>716</v>
      </c>
      <c r="AR459" s="167"/>
      <c r="AS459" s="167"/>
      <c r="AT459" s="168"/>
      <c r="AU459" s="167" t="s">
        <v>716</v>
      </c>
      <c r="AV459" s="167"/>
      <c r="AW459" s="167"/>
      <c r="AX459" s="211"/>
      <c r="AY459">
        <f t="shared" si="68"/>
        <v>1</v>
      </c>
    </row>
    <row r="460" spans="1:51" ht="42"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716</v>
      </c>
      <c r="AF460" s="167"/>
      <c r="AG460" s="167"/>
      <c r="AH460" s="168"/>
      <c r="AI460" s="166" t="s">
        <v>716</v>
      </c>
      <c r="AJ460" s="167"/>
      <c r="AK460" s="167"/>
      <c r="AL460" s="167"/>
      <c r="AM460" s="166" t="s">
        <v>759</v>
      </c>
      <c r="AN460" s="167"/>
      <c r="AO460" s="167"/>
      <c r="AP460" s="168"/>
      <c r="AQ460" s="166" t="s">
        <v>716</v>
      </c>
      <c r="AR460" s="167"/>
      <c r="AS460" s="167"/>
      <c r="AT460" s="168"/>
      <c r="AU460" s="167" t="s">
        <v>716</v>
      </c>
      <c r="AV460" s="167"/>
      <c r="AW460" s="167"/>
      <c r="AX460" s="211"/>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540</v>
      </c>
      <c r="AJ461" s="214"/>
      <c r="AK461" s="214"/>
      <c r="AL461" s="215"/>
      <c r="AM461" s="214" t="s">
        <v>541</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540</v>
      </c>
      <c r="AJ466" s="214"/>
      <c r="AK466" s="214"/>
      <c r="AL466" s="215"/>
      <c r="AM466" s="214" t="s">
        <v>541</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540</v>
      </c>
      <c r="AJ471" s="214"/>
      <c r="AK471" s="214"/>
      <c r="AL471" s="215"/>
      <c r="AM471" s="214" t="s">
        <v>541</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540</v>
      </c>
      <c r="AJ476" s="214"/>
      <c r="AK476" s="214"/>
      <c r="AL476" s="215"/>
      <c r="AM476" s="214" t="s">
        <v>541</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customHeight="1" x14ac:dyDescent="0.15">
      <c r="A481" s="1000"/>
      <c r="B481" s="253"/>
      <c r="C481" s="252"/>
      <c r="D481" s="253"/>
      <c r="E481" s="187" t="s">
        <v>404</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0"/>
      <c r="B482" s="253"/>
      <c r="C482" s="252"/>
      <c r="D482" s="253"/>
      <c r="E482" s="190" t="s">
        <v>765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399</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540</v>
      </c>
      <c r="AJ485" s="214"/>
      <c r="AK485" s="214"/>
      <c r="AL485" s="215"/>
      <c r="AM485" s="214" t="s">
        <v>541</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540</v>
      </c>
      <c r="AJ490" s="214"/>
      <c r="AK490" s="214"/>
      <c r="AL490" s="215"/>
      <c r="AM490" s="214" t="s">
        <v>541</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540</v>
      </c>
      <c r="AJ495" s="214"/>
      <c r="AK495" s="214"/>
      <c r="AL495" s="215"/>
      <c r="AM495" s="214" t="s">
        <v>541</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540</v>
      </c>
      <c r="AJ500" s="214"/>
      <c r="AK500" s="214"/>
      <c r="AL500" s="215"/>
      <c r="AM500" s="214" t="s">
        <v>541</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540</v>
      </c>
      <c r="AJ505" s="214"/>
      <c r="AK505" s="214"/>
      <c r="AL505" s="215"/>
      <c r="AM505" s="214" t="s">
        <v>541</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540</v>
      </c>
      <c r="AJ510" s="214"/>
      <c r="AK510" s="214"/>
      <c r="AL510" s="215"/>
      <c r="AM510" s="214" t="s">
        <v>541</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540</v>
      </c>
      <c r="AJ515" s="214"/>
      <c r="AK515" s="214"/>
      <c r="AL515" s="215"/>
      <c r="AM515" s="214" t="s">
        <v>541</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540</v>
      </c>
      <c r="AJ520" s="214"/>
      <c r="AK520" s="214"/>
      <c r="AL520" s="215"/>
      <c r="AM520" s="214" t="s">
        <v>541</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540</v>
      </c>
      <c r="AJ525" s="214"/>
      <c r="AK525" s="214"/>
      <c r="AL525" s="215"/>
      <c r="AM525" s="214" t="s">
        <v>541</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540</v>
      </c>
      <c r="AJ530" s="214"/>
      <c r="AK530" s="214"/>
      <c r="AL530" s="215"/>
      <c r="AM530" s="214" t="s">
        <v>541</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0"/>
      <c r="B535" s="253"/>
      <c r="C535" s="252"/>
      <c r="D535" s="253"/>
      <c r="E535" s="187" t="s">
        <v>405</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400</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540</v>
      </c>
      <c r="AJ539" s="214"/>
      <c r="AK539" s="214"/>
      <c r="AL539" s="215"/>
      <c r="AM539" s="214" t="s">
        <v>541</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540</v>
      </c>
      <c r="AJ544" s="214"/>
      <c r="AK544" s="214"/>
      <c r="AL544" s="215"/>
      <c r="AM544" s="214" t="s">
        <v>541</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540</v>
      </c>
      <c r="AJ549" s="214"/>
      <c r="AK549" s="214"/>
      <c r="AL549" s="215"/>
      <c r="AM549" s="214" t="s">
        <v>541</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540</v>
      </c>
      <c r="AJ554" s="214"/>
      <c r="AK554" s="214"/>
      <c r="AL554" s="215"/>
      <c r="AM554" s="214" t="s">
        <v>541</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540</v>
      </c>
      <c r="AJ559" s="214"/>
      <c r="AK559" s="214"/>
      <c r="AL559" s="215"/>
      <c r="AM559" s="214" t="s">
        <v>541</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540</v>
      </c>
      <c r="AJ564" s="214"/>
      <c r="AK564" s="214"/>
      <c r="AL564" s="215"/>
      <c r="AM564" s="214" t="s">
        <v>541</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540</v>
      </c>
      <c r="AJ569" s="214"/>
      <c r="AK569" s="214"/>
      <c r="AL569" s="215"/>
      <c r="AM569" s="214" t="s">
        <v>541</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540</v>
      </c>
      <c r="AJ574" s="214"/>
      <c r="AK574" s="214"/>
      <c r="AL574" s="215"/>
      <c r="AM574" s="214" t="s">
        <v>541</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540</v>
      </c>
      <c r="AJ579" s="214"/>
      <c r="AK579" s="214"/>
      <c r="AL579" s="215"/>
      <c r="AM579" s="214" t="s">
        <v>541</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540</v>
      </c>
      <c r="AJ584" s="214"/>
      <c r="AK584" s="214"/>
      <c r="AL584" s="215"/>
      <c r="AM584" s="214" t="s">
        <v>541</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0"/>
      <c r="B589" s="253"/>
      <c r="C589" s="252"/>
      <c r="D589" s="253"/>
      <c r="E589" s="187" t="s">
        <v>405</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399</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540</v>
      </c>
      <c r="AJ593" s="214"/>
      <c r="AK593" s="214"/>
      <c r="AL593" s="215"/>
      <c r="AM593" s="214" t="s">
        <v>541</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540</v>
      </c>
      <c r="AJ598" s="214"/>
      <c r="AK598" s="214"/>
      <c r="AL598" s="215"/>
      <c r="AM598" s="214" t="s">
        <v>541</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540</v>
      </c>
      <c r="AJ603" s="214"/>
      <c r="AK603" s="214"/>
      <c r="AL603" s="215"/>
      <c r="AM603" s="214" t="s">
        <v>541</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540</v>
      </c>
      <c r="AJ608" s="214"/>
      <c r="AK608" s="214"/>
      <c r="AL608" s="215"/>
      <c r="AM608" s="214" t="s">
        <v>541</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540</v>
      </c>
      <c r="AJ613" s="214"/>
      <c r="AK613" s="214"/>
      <c r="AL613" s="215"/>
      <c r="AM613" s="214" t="s">
        <v>541</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540</v>
      </c>
      <c r="AJ618" s="214"/>
      <c r="AK618" s="214"/>
      <c r="AL618" s="215"/>
      <c r="AM618" s="214" t="s">
        <v>541</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540</v>
      </c>
      <c r="AJ623" s="214"/>
      <c r="AK623" s="214"/>
      <c r="AL623" s="215"/>
      <c r="AM623" s="214" t="s">
        <v>541</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540</v>
      </c>
      <c r="AJ628" s="214"/>
      <c r="AK628" s="214"/>
      <c r="AL628" s="215"/>
      <c r="AM628" s="214" t="s">
        <v>541</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540</v>
      </c>
      <c r="AJ633" s="214"/>
      <c r="AK633" s="214"/>
      <c r="AL633" s="215"/>
      <c r="AM633" s="214" t="s">
        <v>541</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540</v>
      </c>
      <c r="AJ638" s="214"/>
      <c r="AK638" s="214"/>
      <c r="AL638" s="215"/>
      <c r="AM638" s="214" t="s">
        <v>541</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0"/>
      <c r="B643" s="253"/>
      <c r="C643" s="252"/>
      <c r="D643" s="253"/>
      <c r="E643" s="187" t="s">
        <v>405</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400</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540</v>
      </c>
      <c r="AJ647" s="214"/>
      <c r="AK647" s="214"/>
      <c r="AL647" s="215"/>
      <c r="AM647" s="214" t="s">
        <v>541</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540</v>
      </c>
      <c r="AJ652" s="214"/>
      <c r="AK652" s="214"/>
      <c r="AL652" s="215"/>
      <c r="AM652" s="214" t="s">
        <v>541</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540</v>
      </c>
      <c r="AJ657" s="214"/>
      <c r="AK657" s="214"/>
      <c r="AL657" s="215"/>
      <c r="AM657" s="214" t="s">
        <v>541</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540</v>
      </c>
      <c r="AJ662" s="214"/>
      <c r="AK662" s="214"/>
      <c r="AL662" s="215"/>
      <c r="AM662" s="214" t="s">
        <v>541</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540</v>
      </c>
      <c r="AJ667" s="214"/>
      <c r="AK667" s="214"/>
      <c r="AL667" s="215"/>
      <c r="AM667" s="214" t="s">
        <v>541</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540</v>
      </c>
      <c r="AJ672" s="214"/>
      <c r="AK672" s="214"/>
      <c r="AL672" s="215"/>
      <c r="AM672" s="214" t="s">
        <v>541</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540</v>
      </c>
      <c r="AJ677" s="214"/>
      <c r="AK677" s="214"/>
      <c r="AL677" s="215"/>
      <c r="AM677" s="214" t="s">
        <v>541</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540</v>
      </c>
      <c r="AJ682" s="214"/>
      <c r="AK682" s="214"/>
      <c r="AL682" s="215"/>
      <c r="AM682" s="214" t="s">
        <v>541</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540</v>
      </c>
      <c r="AJ687" s="214"/>
      <c r="AK687" s="214"/>
      <c r="AL687" s="215"/>
      <c r="AM687" s="214" t="s">
        <v>541</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540</v>
      </c>
      <c r="AJ692" s="214"/>
      <c r="AK692" s="214"/>
      <c r="AL692" s="215"/>
      <c r="AM692" s="214" t="s">
        <v>541</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1000"/>
      <c r="B697" s="253"/>
      <c r="C697" s="252"/>
      <c r="D697" s="253"/>
      <c r="E697" s="187" t="s">
        <v>405</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1" ht="27" customHeight="1" x14ac:dyDescent="0.15">
      <c r="A701" s="5"/>
      <c r="B701" s="6"/>
      <c r="C701" s="889"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0"/>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1" ht="51.7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1" t="s">
        <v>754</v>
      </c>
      <c r="AE702" s="902"/>
      <c r="AF702" s="902"/>
      <c r="AG702" s="891" t="s">
        <v>766</v>
      </c>
      <c r="AH702" s="892"/>
      <c r="AI702" s="892"/>
      <c r="AJ702" s="892"/>
      <c r="AK702" s="892"/>
      <c r="AL702" s="892"/>
      <c r="AM702" s="892"/>
      <c r="AN702" s="892"/>
      <c r="AO702" s="892"/>
      <c r="AP702" s="892"/>
      <c r="AQ702" s="892"/>
      <c r="AR702" s="892"/>
      <c r="AS702" s="892"/>
      <c r="AT702" s="892"/>
      <c r="AU702" s="892"/>
      <c r="AV702" s="892"/>
      <c r="AW702" s="892"/>
      <c r="AX702" s="893"/>
    </row>
    <row r="703" spans="1:51" ht="58.5"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84" t="s">
        <v>754</v>
      </c>
      <c r="AE703" s="185"/>
      <c r="AF703" s="185"/>
      <c r="AG703" s="675" t="s">
        <v>954</v>
      </c>
      <c r="AH703" s="676"/>
      <c r="AI703" s="676"/>
      <c r="AJ703" s="676"/>
      <c r="AK703" s="676"/>
      <c r="AL703" s="676"/>
      <c r="AM703" s="676"/>
      <c r="AN703" s="676"/>
      <c r="AO703" s="676"/>
      <c r="AP703" s="676"/>
      <c r="AQ703" s="676"/>
      <c r="AR703" s="676"/>
      <c r="AS703" s="676"/>
      <c r="AT703" s="676"/>
      <c r="AU703" s="676"/>
      <c r="AV703" s="676"/>
      <c r="AW703" s="676"/>
      <c r="AX703" s="677"/>
    </row>
    <row r="704" spans="1:51" ht="74.25"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754</v>
      </c>
      <c r="AE704" s="594"/>
      <c r="AF704" s="594"/>
      <c r="AG704" s="436" t="s">
        <v>951</v>
      </c>
      <c r="AH704" s="235"/>
      <c r="AI704" s="235"/>
      <c r="AJ704" s="235"/>
      <c r="AK704" s="235"/>
      <c r="AL704" s="235"/>
      <c r="AM704" s="235"/>
      <c r="AN704" s="235"/>
      <c r="AO704" s="235"/>
      <c r="AP704" s="235"/>
      <c r="AQ704" s="235"/>
      <c r="AR704" s="235"/>
      <c r="AS704" s="235"/>
      <c r="AT704" s="235"/>
      <c r="AU704" s="235"/>
      <c r="AV704" s="235"/>
      <c r="AW704" s="235"/>
      <c r="AX704" s="437"/>
    </row>
    <row r="705" spans="1:50" ht="27" customHeight="1" x14ac:dyDescent="0.15">
      <c r="A705" s="629" t="s">
        <v>39</v>
      </c>
      <c r="B705" s="777"/>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754</v>
      </c>
      <c r="AE705" s="744"/>
      <c r="AF705" s="744"/>
      <c r="AG705" s="190" t="s">
        <v>949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6"/>
      <c r="B706" s="778"/>
      <c r="C706" s="622"/>
      <c r="D706" s="623"/>
      <c r="E706" s="694" t="s">
        <v>378</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84" t="s">
        <v>767</v>
      </c>
      <c r="AE706" s="185"/>
      <c r="AF706" s="186"/>
      <c r="AG706" s="436"/>
      <c r="AH706" s="235"/>
      <c r="AI706" s="235"/>
      <c r="AJ706" s="235"/>
      <c r="AK706" s="235"/>
      <c r="AL706" s="235"/>
      <c r="AM706" s="235"/>
      <c r="AN706" s="235"/>
      <c r="AO706" s="235"/>
      <c r="AP706" s="235"/>
      <c r="AQ706" s="235"/>
      <c r="AR706" s="235"/>
      <c r="AS706" s="235"/>
      <c r="AT706" s="235"/>
      <c r="AU706" s="235"/>
      <c r="AV706" s="235"/>
      <c r="AW706" s="235"/>
      <c r="AX706" s="437"/>
    </row>
    <row r="707" spans="1:50" ht="26.25" customHeight="1" x14ac:dyDescent="0.15">
      <c r="A707" s="666"/>
      <c r="B707" s="778"/>
      <c r="C707" s="624"/>
      <c r="D707" s="625"/>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767</v>
      </c>
      <c r="AE707" s="592"/>
      <c r="AF707" s="592"/>
      <c r="AG707" s="436"/>
      <c r="AH707" s="235"/>
      <c r="AI707" s="235"/>
      <c r="AJ707" s="235"/>
      <c r="AK707" s="235"/>
      <c r="AL707" s="235"/>
      <c r="AM707" s="235"/>
      <c r="AN707" s="235"/>
      <c r="AO707" s="235"/>
      <c r="AP707" s="235"/>
      <c r="AQ707" s="235"/>
      <c r="AR707" s="235"/>
      <c r="AS707" s="235"/>
      <c r="AT707" s="235"/>
      <c r="AU707" s="235"/>
      <c r="AV707" s="235"/>
      <c r="AW707" s="235"/>
      <c r="AX707" s="437"/>
    </row>
    <row r="708" spans="1:50" ht="30"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754</v>
      </c>
      <c r="AE708" s="679"/>
      <c r="AF708" s="679"/>
      <c r="AG708" s="534" t="s">
        <v>768</v>
      </c>
      <c r="AH708" s="535"/>
      <c r="AI708" s="535"/>
      <c r="AJ708" s="535"/>
      <c r="AK708" s="535"/>
      <c r="AL708" s="535"/>
      <c r="AM708" s="535"/>
      <c r="AN708" s="535"/>
      <c r="AO708" s="535"/>
      <c r="AP708" s="535"/>
      <c r="AQ708" s="535"/>
      <c r="AR708" s="535"/>
      <c r="AS708" s="535"/>
      <c r="AT708" s="535"/>
      <c r="AU708" s="535"/>
      <c r="AV708" s="535"/>
      <c r="AW708" s="535"/>
      <c r="AX708" s="536"/>
    </row>
    <row r="709" spans="1:50" ht="51.7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84" t="s">
        <v>754</v>
      </c>
      <c r="AE709" s="185"/>
      <c r="AF709" s="185"/>
      <c r="AG709" s="675" t="s">
        <v>769</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84" t="s">
        <v>758</v>
      </c>
      <c r="AE710" s="185"/>
      <c r="AF710" s="185"/>
      <c r="AG710" s="675" t="s">
        <v>716</v>
      </c>
      <c r="AH710" s="676"/>
      <c r="AI710" s="676"/>
      <c r="AJ710" s="676"/>
      <c r="AK710" s="676"/>
      <c r="AL710" s="676"/>
      <c r="AM710" s="676"/>
      <c r="AN710" s="676"/>
      <c r="AO710" s="676"/>
      <c r="AP710" s="676"/>
      <c r="AQ710" s="676"/>
      <c r="AR710" s="676"/>
      <c r="AS710" s="676"/>
      <c r="AT710" s="676"/>
      <c r="AU710" s="676"/>
      <c r="AV710" s="676"/>
      <c r="AW710" s="676"/>
      <c r="AX710" s="677"/>
    </row>
    <row r="711" spans="1:50" ht="35.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84" t="s">
        <v>754</v>
      </c>
      <c r="AE711" s="185"/>
      <c r="AF711" s="185"/>
      <c r="AG711" s="675" t="s">
        <v>770</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343</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758</v>
      </c>
      <c r="AE712" s="594"/>
      <c r="AF712" s="594"/>
      <c r="AG712" s="602" t="s">
        <v>716</v>
      </c>
      <c r="AH712" s="603"/>
      <c r="AI712" s="603"/>
      <c r="AJ712" s="603"/>
      <c r="AK712" s="603"/>
      <c r="AL712" s="603"/>
      <c r="AM712" s="603"/>
      <c r="AN712" s="603"/>
      <c r="AO712" s="603"/>
      <c r="AP712" s="603"/>
      <c r="AQ712" s="603"/>
      <c r="AR712" s="603"/>
      <c r="AS712" s="603"/>
      <c r="AT712" s="603"/>
      <c r="AU712" s="603"/>
      <c r="AV712" s="603"/>
      <c r="AW712" s="603"/>
      <c r="AX712" s="604"/>
    </row>
    <row r="713" spans="1:50" ht="126" customHeight="1" x14ac:dyDescent="0.15">
      <c r="A713" s="666"/>
      <c r="B713" s="667"/>
      <c r="C713" s="181" t="s">
        <v>344</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5" t="s">
        <v>960</v>
      </c>
      <c r="AH713" s="676"/>
      <c r="AI713" s="676"/>
      <c r="AJ713" s="676"/>
      <c r="AK713" s="676"/>
      <c r="AL713" s="676"/>
      <c r="AM713" s="676"/>
      <c r="AN713" s="676"/>
      <c r="AO713" s="676"/>
      <c r="AP713" s="676"/>
      <c r="AQ713" s="676"/>
      <c r="AR713" s="676"/>
      <c r="AS713" s="676"/>
      <c r="AT713" s="676"/>
      <c r="AU713" s="676"/>
      <c r="AV713" s="676"/>
      <c r="AW713" s="676"/>
      <c r="AX713" s="677"/>
    </row>
    <row r="714" spans="1:50" ht="90" customHeight="1" x14ac:dyDescent="0.15">
      <c r="A714" s="668"/>
      <c r="B714" s="669"/>
      <c r="C714" s="779" t="s">
        <v>322</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9" t="s">
        <v>754</v>
      </c>
      <c r="AE714" s="600"/>
      <c r="AF714" s="601"/>
      <c r="AG714" s="700" t="s">
        <v>771</v>
      </c>
      <c r="AH714" s="701"/>
      <c r="AI714" s="701"/>
      <c r="AJ714" s="701"/>
      <c r="AK714" s="701"/>
      <c r="AL714" s="701"/>
      <c r="AM714" s="701"/>
      <c r="AN714" s="701"/>
      <c r="AO714" s="701"/>
      <c r="AP714" s="701"/>
      <c r="AQ714" s="701"/>
      <c r="AR714" s="701"/>
      <c r="AS714" s="701"/>
      <c r="AT714" s="701"/>
      <c r="AU714" s="701"/>
      <c r="AV714" s="701"/>
      <c r="AW714" s="701"/>
      <c r="AX714" s="702"/>
    </row>
    <row r="715" spans="1:50" ht="36" customHeight="1" x14ac:dyDescent="0.15">
      <c r="A715" s="629" t="s">
        <v>40</v>
      </c>
      <c r="B715" s="665"/>
      <c r="C715" s="670" t="s">
        <v>323</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754</v>
      </c>
      <c r="AE715" s="679"/>
      <c r="AF715" s="785"/>
      <c r="AG715" s="534" t="s">
        <v>772</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758</v>
      </c>
      <c r="AE716" s="767"/>
      <c r="AF716" s="767"/>
      <c r="AG716" s="675" t="s">
        <v>716</v>
      </c>
      <c r="AH716" s="676"/>
      <c r="AI716" s="676"/>
      <c r="AJ716" s="676"/>
      <c r="AK716" s="676"/>
      <c r="AL716" s="676"/>
      <c r="AM716" s="676"/>
      <c r="AN716" s="676"/>
      <c r="AO716" s="676"/>
      <c r="AP716" s="676"/>
      <c r="AQ716" s="676"/>
      <c r="AR716" s="676"/>
      <c r="AS716" s="676"/>
      <c r="AT716" s="676"/>
      <c r="AU716" s="676"/>
      <c r="AV716" s="676"/>
      <c r="AW716" s="676"/>
      <c r="AX716" s="677"/>
    </row>
    <row r="717" spans="1:50" ht="33" customHeight="1" x14ac:dyDescent="0.15">
      <c r="A717" s="666"/>
      <c r="B717" s="667"/>
      <c r="C717" s="596" t="s">
        <v>243</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84" t="s">
        <v>754</v>
      </c>
      <c r="AE717" s="185"/>
      <c r="AF717" s="185"/>
      <c r="AG717" s="675" t="s">
        <v>773</v>
      </c>
      <c r="AH717" s="676"/>
      <c r="AI717" s="676"/>
      <c r="AJ717" s="676"/>
      <c r="AK717" s="676"/>
      <c r="AL717" s="676"/>
      <c r="AM717" s="676"/>
      <c r="AN717" s="676"/>
      <c r="AO717" s="676"/>
      <c r="AP717" s="676"/>
      <c r="AQ717" s="676"/>
      <c r="AR717" s="676"/>
      <c r="AS717" s="676"/>
      <c r="AT717" s="676"/>
      <c r="AU717" s="676"/>
      <c r="AV717" s="676"/>
      <c r="AW717" s="676"/>
      <c r="AX717" s="677"/>
    </row>
    <row r="718" spans="1:50" ht="51"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84" t="s">
        <v>754</v>
      </c>
      <c r="AE718" s="185"/>
      <c r="AF718" s="185"/>
      <c r="AG718" s="193" t="s">
        <v>774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9" t="s">
        <v>58</v>
      </c>
      <c r="B719" s="660"/>
      <c r="C719" s="798" t="s">
        <v>144</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4"/>
      <c r="AD719" s="678" t="s">
        <v>758</v>
      </c>
      <c r="AE719" s="679"/>
      <c r="AF719" s="679"/>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1"/>
      <c r="B720" s="662"/>
      <c r="C720" s="940" t="s">
        <v>336</v>
      </c>
      <c r="D720" s="938"/>
      <c r="E720" s="938"/>
      <c r="F720" s="941"/>
      <c r="G720" s="937" t="s">
        <v>337</v>
      </c>
      <c r="H720" s="938"/>
      <c r="I720" s="938"/>
      <c r="J720" s="938"/>
      <c r="K720" s="938"/>
      <c r="L720" s="938"/>
      <c r="M720" s="938"/>
      <c r="N720" s="937" t="s">
        <v>340</v>
      </c>
      <c r="O720" s="938"/>
      <c r="P720" s="938"/>
      <c r="Q720" s="938"/>
      <c r="R720" s="938"/>
      <c r="S720" s="938"/>
      <c r="T720" s="938"/>
      <c r="U720" s="938"/>
      <c r="V720" s="938"/>
      <c r="W720" s="938"/>
      <c r="X720" s="938"/>
      <c r="Y720" s="938"/>
      <c r="Z720" s="938"/>
      <c r="AA720" s="938"/>
      <c r="AB720" s="938"/>
      <c r="AC720" s="938"/>
      <c r="AD720" s="938"/>
      <c r="AE720" s="938"/>
      <c r="AF720" s="939"/>
      <c r="AG720" s="436"/>
      <c r="AH720" s="235"/>
      <c r="AI720" s="235"/>
      <c r="AJ720" s="235"/>
      <c r="AK720" s="235"/>
      <c r="AL720" s="235"/>
      <c r="AM720" s="235"/>
      <c r="AN720" s="235"/>
      <c r="AO720" s="235"/>
      <c r="AP720" s="235"/>
      <c r="AQ720" s="235"/>
      <c r="AR720" s="235"/>
      <c r="AS720" s="235"/>
      <c r="AT720" s="235"/>
      <c r="AU720" s="235"/>
      <c r="AV720" s="235"/>
      <c r="AW720" s="235"/>
      <c r="AX720" s="437"/>
    </row>
    <row r="721" spans="1:52" ht="24.75" customHeight="1" x14ac:dyDescent="0.15">
      <c r="A721" s="661"/>
      <c r="B721" s="662"/>
      <c r="C721" s="924"/>
      <c r="D721" s="925"/>
      <c r="E721" s="925"/>
      <c r="F721" s="926"/>
      <c r="G721" s="942"/>
      <c r="H721" s="943"/>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36"/>
      <c r="AH721" s="235"/>
      <c r="AI721" s="235"/>
      <c r="AJ721" s="235"/>
      <c r="AK721" s="235"/>
      <c r="AL721" s="235"/>
      <c r="AM721" s="235"/>
      <c r="AN721" s="235"/>
      <c r="AO721" s="235"/>
      <c r="AP721" s="235"/>
      <c r="AQ721" s="235"/>
      <c r="AR721" s="235"/>
      <c r="AS721" s="235"/>
      <c r="AT721" s="235"/>
      <c r="AU721" s="235"/>
      <c r="AV721" s="235"/>
      <c r="AW721" s="235"/>
      <c r="AX721" s="437"/>
    </row>
    <row r="722" spans="1:52" ht="24.75" customHeight="1" x14ac:dyDescent="0.15">
      <c r="A722" s="661"/>
      <c r="B722" s="662"/>
      <c r="C722" s="924"/>
      <c r="D722" s="925"/>
      <c r="E722" s="925"/>
      <c r="F722" s="926"/>
      <c r="G722" s="942"/>
      <c r="H722" s="943"/>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36"/>
      <c r="AH722" s="235"/>
      <c r="AI722" s="235"/>
      <c r="AJ722" s="235"/>
      <c r="AK722" s="235"/>
      <c r="AL722" s="235"/>
      <c r="AM722" s="235"/>
      <c r="AN722" s="235"/>
      <c r="AO722" s="235"/>
      <c r="AP722" s="235"/>
      <c r="AQ722" s="235"/>
      <c r="AR722" s="235"/>
      <c r="AS722" s="235"/>
      <c r="AT722" s="235"/>
      <c r="AU722" s="235"/>
      <c r="AV722" s="235"/>
      <c r="AW722" s="235"/>
      <c r="AX722" s="437"/>
    </row>
    <row r="723" spans="1:52" ht="24.75" customHeight="1" x14ac:dyDescent="0.15">
      <c r="A723" s="661"/>
      <c r="B723" s="662"/>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36"/>
      <c r="AH723" s="235"/>
      <c r="AI723" s="235"/>
      <c r="AJ723" s="235"/>
      <c r="AK723" s="235"/>
      <c r="AL723" s="235"/>
      <c r="AM723" s="235"/>
      <c r="AN723" s="235"/>
      <c r="AO723" s="235"/>
      <c r="AP723" s="235"/>
      <c r="AQ723" s="235"/>
      <c r="AR723" s="235"/>
      <c r="AS723" s="235"/>
      <c r="AT723" s="235"/>
      <c r="AU723" s="235"/>
      <c r="AV723" s="235"/>
      <c r="AW723" s="235"/>
      <c r="AX723" s="437"/>
    </row>
    <row r="724" spans="1:52" ht="24.75" customHeight="1" x14ac:dyDescent="0.15">
      <c r="A724" s="661"/>
      <c r="B724" s="662"/>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36"/>
      <c r="AH724" s="235"/>
      <c r="AI724" s="235"/>
      <c r="AJ724" s="235"/>
      <c r="AK724" s="235"/>
      <c r="AL724" s="235"/>
      <c r="AM724" s="235"/>
      <c r="AN724" s="235"/>
      <c r="AO724" s="235"/>
      <c r="AP724" s="235"/>
      <c r="AQ724" s="235"/>
      <c r="AR724" s="235"/>
      <c r="AS724" s="235"/>
      <c r="AT724" s="235"/>
      <c r="AU724" s="235"/>
      <c r="AV724" s="235"/>
      <c r="AW724" s="235"/>
      <c r="AX724" s="437"/>
    </row>
    <row r="725" spans="1:52" ht="24.75" customHeight="1" x14ac:dyDescent="0.15">
      <c r="A725" s="663"/>
      <c r="B725" s="664"/>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160.5" customHeight="1" x14ac:dyDescent="0.15">
      <c r="A726" s="629" t="s">
        <v>48</v>
      </c>
      <c r="B726" s="630"/>
      <c r="C726" s="451" t="s">
        <v>53</v>
      </c>
      <c r="D726" s="589"/>
      <c r="E726" s="589"/>
      <c r="F726" s="590"/>
      <c r="G726" s="805" t="s">
        <v>775</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45" customHeight="1" thickBot="1" x14ac:dyDescent="0.2">
      <c r="A727" s="631"/>
      <c r="B727" s="632"/>
      <c r="C727" s="706" t="s">
        <v>57</v>
      </c>
      <c r="D727" s="707"/>
      <c r="E727" s="707"/>
      <c r="F727" s="708"/>
      <c r="G727" s="803" t="s">
        <v>776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53.25" customHeight="1" thickBot="1" x14ac:dyDescent="0.2">
      <c r="A729" s="773" t="s">
        <v>965</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2" ht="57.75" customHeight="1" thickBot="1" x14ac:dyDescent="0.2">
      <c r="A731" s="626" t="s">
        <v>137</v>
      </c>
      <c r="B731" s="627"/>
      <c r="C731" s="627"/>
      <c r="D731" s="627"/>
      <c r="E731" s="628"/>
      <c r="F731" s="691" t="s">
        <v>966</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2" ht="48" customHeight="1" thickBot="1" x14ac:dyDescent="0.2">
      <c r="A733" s="626" t="s">
        <v>991</v>
      </c>
      <c r="B733" s="627"/>
      <c r="C733" s="627"/>
      <c r="D733" s="627"/>
      <c r="E733" s="628"/>
      <c r="F733" s="774" t="s">
        <v>990</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41.25" customHeight="1" thickBot="1" x14ac:dyDescent="0.2">
      <c r="A735" s="619" t="s">
        <v>964</v>
      </c>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2" ht="24.75" customHeight="1" x14ac:dyDescent="0.15">
      <c r="A736" s="782" t="s">
        <v>349</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c r="AZ736" s="10"/>
    </row>
    <row r="737" spans="1:51" ht="24.75" customHeight="1" x14ac:dyDescent="0.15">
      <c r="A737" s="157" t="s">
        <v>669</v>
      </c>
      <c r="B737" s="158"/>
      <c r="C737" s="158"/>
      <c r="D737" s="159"/>
      <c r="E737" s="105" t="s">
        <v>745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394</v>
      </c>
      <c r="B738" s="109"/>
      <c r="C738" s="109"/>
      <c r="D738" s="109"/>
      <c r="E738" s="105" t="s">
        <v>746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393</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392</v>
      </c>
      <c r="B740" s="109"/>
      <c r="C740" s="109"/>
      <c r="D740" s="109"/>
      <c r="E740" s="105" t="s">
        <v>748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391</v>
      </c>
      <c r="B741" s="109"/>
      <c r="C741" s="109"/>
      <c r="D741" s="109"/>
      <c r="E741" s="105" t="s">
        <v>749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390</v>
      </c>
      <c r="B742" s="109"/>
      <c r="C742" s="109"/>
      <c r="D742" s="109"/>
      <c r="E742" s="105" t="s">
        <v>750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389</v>
      </c>
      <c r="B743" s="109"/>
      <c r="C743" s="109"/>
      <c r="D743" s="109"/>
      <c r="E743" s="105" t="s">
        <v>751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388</v>
      </c>
      <c r="B744" s="109"/>
      <c r="C744" s="109"/>
      <c r="D744" s="109"/>
      <c r="E744" s="105" t="s">
        <v>752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387</v>
      </c>
      <c r="B745" s="109"/>
      <c r="C745" s="109"/>
      <c r="D745" s="109"/>
      <c r="E745" s="114" t="s">
        <v>753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542</v>
      </c>
      <c r="B746" s="109"/>
      <c r="C746" s="109"/>
      <c r="D746" s="109"/>
      <c r="E746" s="112" t="s">
        <v>708</v>
      </c>
      <c r="F746" s="113"/>
      <c r="G746" s="113"/>
      <c r="H746" s="100" t="str">
        <f>IF(E746="","","-")</f>
        <v>-</v>
      </c>
      <c r="I746" s="113"/>
      <c r="J746" s="113"/>
      <c r="K746" s="100" t="str">
        <f>IF(I746="","","-")</f>
        <v/>
      </c>
      <c r="L746" s="104">
        <v>138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506</v>
      </c>
      <c r="B747" s="109"/>
      <c r="C747" s="109"/>
      <c r="D747" s="109"/>
      <c r="E747" s="112" t="s">
        <v>708</v>
      </c>
      <c r="F747" s="113"/>
      <c r="G747" s="113"/>
      <c r="H747" s="100" t="str">
        <f>IF(E747="","","-")</f>
        <v>-</v>
      </c>
      <c r="I747" s="113"/>
      <c r="J747" s="113"/>
      <c r="K747" s="100" t="str">
        <f>IF(I747="","","-")</f>
        <v/>
      </c>
      <c r="L747" s="104">
        <v>60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381</v>
      </c>
      <c r="B748" s="121"/>
      <c r="C748" s="121"/>
      <c r="D748" s="121"/>
      <c r="E748" s="121"/>
      <c r="F748" s="122"/>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5.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7"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8.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2"/>
      <c r="B786" s="793"/>
      <c r="C786" s="793"/>
      <c r="D786" s="793"/>
      <c r="E786" s="793"/>
      <c r="F786" s="79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8" t="s">
        <v>383</v>
      </c>
      <c r="B787" s="769"/>
      <c r="C787" s="769"/>
      <c r="D787" s="769"/>
      <c r="E787" s="769"/>
      <c r="F787" s="770"/>
      <c r="G787" s="447" t="s">
        <v>815</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825</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64"/>
      <c r="B788" s="771"/>
      <c r="C788" s="771"/>
      <c r="D788" s="771"/>
      <c r="E788" s="771"/>
      <c r="F788" s="772"/>
      <c r="G788" s="451" t="s">
        <v>17</v>
      </c>
      <c r="H788" s="452"/>
      <c r="I788" s="452"/>
      <c r="J788" s="452"/>
      <c r="K788" s="452"/>
      <c r="L788" s="453" t="s">
        <v>18</v>
      </c>
      <c r="M788" s="452"/>
      <c r="N788" s="452"/>
      <c r="O788" s="452"/>
      <c r="P788" s="452"/>
      <c r="Q788" s="452"/>
      <c r="R788" s="452"/>
      <c r="S788" s="452"/>
      <c r="T788" s="452"/>
      <c r="U788" s="452"/>
      <c r="V788" s="452"/>
      <c r="W788" s="452"/>
      <c r="X788" s="454"/>
      <c r="Y788" s="444" t="s">
        <v>19</v>
      </c>
      <c r="Z788" s="445"/>
      <c r="AA788" s="445"/>
      <c r="AB788" s="455"/>
      <c r="AC788" s="451" t="s">
        <v>17</v>
      </c>
      <c r="AD788" s="452"/>
      <c r="AE788" s="452"/>
      <c r="AF788" s="452"/>
      <c r="AG788" s="452"/>
      <c r="AH788" s="453" t="s">
        <v>18</v>
      </c>
      <c r="AI788" s="452"/>
      <c r="AJ788" s="452"/>
      <c r="AK788" s="452"/>
      <c r="AL788" s="452"/>
      <c r="AM788" s="452"/>
      <c r="AN788" s="452"/>
      <c r="AO788" s="452"/>
      <c r="AP788" s="452"/>
      <c r="AQ788" s="452"/>
      <c r="AR788" s="452"/>
      <c r="AS788" s="452"/>
      <c r="AT788" s="454"/>
      <c r="AU788" s="444" t="s">
        <v>19</v>
      </c>
      <c r="AV788" s="445"/>
      <c r="AW788" s="445"/>
      <c r="AX788" s="446"/>
    </row>
    <row r="789" spans="1:51" ht="24.75" customHeight="1" x14ac:dyDescent="0.15">
      <c r="A789" s="564"/>
      <c r="B789" s="771"/>
      <c r="C789" s="771"/>
      <c r="D789" s="771"/>
      <c r="E789" s="771"/>
      <c r="F789" s="772"/>
      <c r="G789" s="457" t="s">
        <v>822</v>
      </c>
      <c r="H789" s="458"/>
      <c r="I789" s="458"/>
      <c r="J789" s="458"/>
      <c r="K789" s="459"/>
      <c r="L789" s="460" t="s">
        <v>816</v>
      </c>
      <c r="M789" s="461"/>
      <c r="N789" s="461"/>
      <c r="O789" s="461"/>
      <c r="P789" s="461"/>
      <c r="Q789" s="461"/>
      <c r="R789" s="461"/>
      <c r="S789" s="461"/>
      <c r="T789" s="461"/>
      <c r="U789" s="461"/>
      <c r="V789" s="461"/>
      <c r="W789" s="461"/>
      <c r="X789" s="462"/>
      <c r="Y789" s="463">
        <v>348</v>
      </c>
      <c r="Z789" s="464"/>
      <c r="AA789" s="464"/>
      <c r="AB789" s="565"/>
      <c r="AC789" s="457" t="s">
        <v>823</v>
      </c>
      <c r="AD789" s="458"/>
      <c r="AE789" s="458"/>
      <c r="AF789" s="458"/>
      <c r="AG789" s="459"/>
      <c r="AH789" s="460" t="s">
        <v>845</v>
      </c>
      <c r="AI789" s="461"/>
      <c r="AJ789" s="461"/>
      <c r="AK789" s="461"/>
      <c r="AL789" s="461"/>
      <c r="AM789" s="461"/>
      <c r="AN789" s="461"/>
      <c r="AO789" s="461"/>
      <c r="AP789" s="461"/>
      <c r="AQ789" s="461"/>
      <c r="AR789" s="461"/>
      <c r="AS789" s="461"/>
      <c r="AT789" s="462"/>
      <c r="AU789" s="463">
        <v>1</v>
      </c>
      <c r="AV789" s="464"/>
      <c r="AW789" s="464"/>
      <c r="AX789" s="565"/>
    </row>
    <row r="790" spans="1:51" ht="24.75" customHeight="1" x14ac:dyDescent="0.15">
      <c r="A790" s="564"/>
      <c r="B790" s="771"/>
      <c r="C790" s="771"/>
      <c r="D790" s="771"/>
      <c r="E790" s="771"/>
      <c r="F790" s="772"/>
      <c r="G790" s="349" t="s">
        <v>823</v>
      </c>
      <c r="H790" s="350"/>
      <c r="I790" s="350"/>
      <c r="J790" s="350"/>
      <c r="K790" s="351"/>
      <c r="L790" s="399" t="s">
        <v>817</v>
      </c>
      <c r="M790" s="400"/>
      <c r="N790" s="400"/>
      <c r="O790" s="400"/>
      <c r="P790" s="400"/>
      <c r="Q790" s="400"/>
      <c r="R790" s="400"/>
      <c r="S790" s="400"/>
      <c r="T790" s="400"/>
      <c r="U790" s="400"/>
      <c r="V790" s="400"/>
      <c r="W790" s="400"/>
      <c r="X790" s="401"/>
      <c r="Y790" s="396">
        <v>11</v>
      </c>
      <c r="Z790" s="397"/>
      <c r="AA790" s="397"/>
      <c r="AB790" s="402"/>
      <c r="AC790" s="349" t="s">
        <v>823</v>
      </c>
      <c r="AD790" s="350"/>
      <c r="AE790" s="350"/>
      <c r="AF790" s="350"/>
      <c r="AG790" s="351"/>
      <c r="AH790" s="399" t="s">
        <v>846</v>
      </c>
      <c r="AI790" s="400"/>
      <c r="AJ790" s="400"/>
      <c r="AK790" s="400"/>
      <c r="AL790" s="400"/>
      <c r="AM790" s="400"/>
      <c r="AN790" s="400"/>
      <c r="AO790" s="400"/>
      <c r="AP790" s="400"/>
      <c r="AQ790" s="400"/>
      <c r="AR790" s="400"/>
      <c r="AS790" s="400"/>
      <c r="AT790" s="401"/>
      <c r="AU790" s="396">
        <v>0.4</v>
      </c>
      <c r="AV790" s="397"/>
      <c r="AW790" s="397"/>
      <c r="AX790" s="402"/>
    </row>
    <row r="791" spans="1:51" ht="24.75" customHeight="1" x14ac:dyDescent="0.15">
      <c r="A791" s="564"/>
      <c r="B791" s="771"/>
      <c r="C791" s="771"/>
      <c r="D791" s="771"/>
      <c r="E791" s="771"/>
      <c r="F791" s="772"/>
      <c r="G791" s="349" t="s">
        <v>823</v>
      </c>
      <c r="H791" s="350"/>
      <c r="I791" s="350"/>
      <c r="J791" s="350"/>
      <c r="K791" s="351"/>
      <c r="L791" s="399" t="s">
        <v>818</v>
      </c>
      <c r="M791" s="400"/>
      <c r="N791" s="400"/>
      <c r="O791" s="400"/>
      <c r="P791" s="400"/>
      <c r="Q791" s="400"/>
      <c r="R791" s="400"/>
      <c r="S791" s="400"/>
      <c r="T791" s="400"/>
      <c r="U791" s="400"/>
      <c r="V791" s="400"/>
      <c r="W791" s="400"/>
      <c r="X791" s="401"/>
      <c r="Y791" s="396">
        <v>8</v>
      </c>
      <c r="Z791" s="397"/>
      <c r="AA791" s="397"/>
      <c r="AB791" s="402"/>
      <c r="AC791" s="349" t="s">
        <v>823</v>
      </c>
      <c r="AD791" s="350"/>
      <c r="AE791" s="350"/>
      <c r="AF791" s="350"/>
      <c r="AG791" s="351"/>
      <c r="AH791" s="399" t="s">
        <v>847</v>
      </c>
      <c r="AI791" s="400"/>
      <c r="AJ791" s="400"/>
      <c r="AK791" s="400"/>
      <c r="AL791" s="400"/>
      <c r="AM791" s="400"/>
      <c r="AN791" s="400"/>
      <c r="AO791" s="400"/>
      <c r="AP791" s="400"/>
      <c r="AQ791" s="400"/>
      <c r="AR791" s="400"/>
      <c r="AS791" s="400"/>
      <c r="AT791" s="401"/>
      <c r="AU791" s="396">
        <v>0.2</v>
      </c>
      <c r="AV791" s="397"/>
      <c r="AW791" s="397"/>
      <c r="AX791" s="402"/>
    </row>
    <row r="792" spans="1:51" ht="24.75" customHeight="1" x14ac:dyDescent="0.15">
      <c r="A792" s="564"/>
      <c r="B792" s="771"/>
      <c r="C792" s="771"/>
      <c r="D792" s="771"/>
      <c r="E792" s="771"/>
      <c r="F792" s="772"/>
      <c r="G792" s="349" t="s">
        <v>823</v>
      </c>
      <c r="H792" s="350"/>
      <c r="I792" s="350"/>
      <c r="J792" s="350"/>
      <c r="K792" s="351"/>
      <c r="L792" s="399" t="s">
        <v>819</v>
      </c>
      <c r="M792" s="400"/>
      <c r="N792" s="400"/>
      <c r="O792" s="400"/>
      <c r="P792" s="400"/>
      <c r="Q792" s="400"/>
      <c r="R792" s="400"/>
      <c r="S792" s="400"/>
      <c r="T792" s="400"/>
      <c r="U792" s="400"/>
      <c r="V792" s="400"/>
      <c r="W792" s="400"/>
      <c r="X792" s="401"/>
      <c r="Y792" s="396">
        <v>8</v>
      </c>
      <c r="Z792" s="397"/>
      <c r="AA792" s="397"/>
      <c r="AB792" s="402"/>
      <c r="AC792" s="349" t="s">
        <v>823</v>
      </c>
      <c r="AD792" s="350"/>
      <c r="AE792" s="350"/>
      <c r="AF792" s="350"/>
      <c r="AG792" s="351"/>
      <c r="AH792" s="399" t="s">
        <v>848</v>
      </c>
      <c r="AI792" s="400"/>
      <c r="AJ792" s="400"/>
      <c r="AK792" s="400"/>
      <c r="AL792" s="400"/>
      <c r="AM792" s="400"/>
      <c r="AN792" s="400"/>
      <c r="AO792" s="400"/>
      <c r="AP792" s="400"/>
      <c r="AQ792" s="400"/>
      <c r="AR792" s="400"/>
      <c r="AS792" s="400"/>
      <c r="AT792" s="401"/>
      <c r="AU792" s="396">
        <v>0.2</v>
      </c>
      <c r="AV792" s="397"/>
      <c r="AW792" s="397"/>
      <c r="AX792" s="402"/>
    </row>
    <row r="793" spans="1:51" ht="24.75" customHeight="1" x14ac:dyDescent="0.15">
      <c r="A793" s="564"/>
      <c r="B793" s="771"/>
      <c r="C793" s="771"/>
      <c r="D793" s="771"/>
      <c r="E793" s="771"/>
      <c r="F793" s="772"/>
      <c r="G793" s="349" t="s">
        <v>823</v>
      </c>
      <c r="H793" s="350"/>
      <c r="I793" s="350"/>
      <c r="J793" s="350"/>
      <c r="K793" s="351"/>
      <c r="L793" s="399" t="s">
        <v>820</v>
      </c>
      <c r="M793" s="400"/>
      <c r="N793" s="400"/>
      <c r="O793" s="400"/>
      <c r="P793" s="400"/>
      <c r="Q793" s="400"/>
      <c r="R793" s="400"/>
      <c r="S793" s="400"/>
      <c r="T793" s="400"/>
      <c r="U793" s="400"/>
      <c r="V793" s="400"/>
      <c r="W793" s="400"/>
      <c r="X793" s="401"/>
      <c r="Y793" s="396">
        <v>0.9</v>
      </c>
      <c r="Z793" s="397"/>
      <c r="AA793" s="397"/>
      <c r="AB793" s="402"/>
      <c r="AC793" s="349" t="s">
        <v>823</v>
      </c>
      <c r="AD793" s="350"/>
      <c r="AE793" s="350"/>
      <c r="AF793" s="350"/>
      <c r="AG793" s="351"/>
      <c r="AH793" s="399" t="s">
        <v>849</v>
      </c>
      <c r="AI793" s="400"/>
      <c r="AJ793" s="400"/>
      <c r="AK793" s="400"/>
      <c r="AL793" s="400"/>
      <c r="AM793" s="400"/>
      <c r="AN793" s="400"/>
      <c r="AO793" s="400"/>
      <c r="AP793" s="400"/>
      <c r="AQ793" s="400"/>
      <c r="AR793" s="400"/>
      <c r="AS793" s="400"/>
      <c r="AT793" s="401"/>
      <c r="AU793" s="396">
        <v>0.2</v>
      </c>
      <c r="AV793" s="397"/>
      <c r="AW793" s="397"/>
      <c r="AX793" s="402"/>
    </row>
    <row r="794" spans="1:51" ht="24.75" customHeight="1" x14ac:dyDescent="0.15">
      <c r="A794" s="564"/>
      <c r="B794" s="771"/>
      <c r="C794" s="771"/>
      <c r="D794" s="771"/>
      <c r="E794" s="771"/>
      <c r="F794" s="772"/>
      <c r="G794" s="349" t="s">
        <v>823</v>
      </c>
      <c r="H794" s="350"/>
      <c r="I794" s="350"/>
      <c r="J794" s="350"/>
      <c r="K794" s="351"/>
      <c r="L794" s="399" t="s">
        <v>821</v>
      </c>
      <c r="M794" s="400"/>
      <c r="N794" s="400"/>
      <c r="O794" s="400"/>
      <c r="P794" s="400"/>
      <c r="Q794" s="400"/>
      <c r="R794" s="400"/>
      <c r="S794" s="400"/>
      <c r="T794" s="400"/>
      <c r="U794" s="400"/>
      <c r="V794" s="400"/>
      <c r="W794" s="400"/>
      <c r="X794" s="401"/>
      <c r="Y794" s="396">
        <v>0.8</v>
      </c>
      <c r="Z794" s="397"/>
      <c r="AA794" s="397"/>
      <c r="AB794" s="402"/>
      <c r="AC794" s="349" t="s">
        <v>823</v>
      </c>
      <c r="AD794" s="350"/>
      <c r="AE794" s="350"/>
      <c r="AF794" s="350"/>
      <c r="AG794" s="351"/>
      <c r="AH794" s="399" t="s">
        <v>850</v>
      </c>
      <c r="AI794" s="400"/>
      <c r="AJ794" s="400"/>
      <c r="AK794" s="400"/>
      <c r="AL794" s="400"/>
      <c r="AM794" s="400"/>
      <c r="AN794" s="400"/>
      <c r="AO794" s="400"/>
      <c r="AP794" s="400"/>
      <c r="AQ794" s="400"/>
      <c r="AR794" s="400"/>
      <c r="AS794" s="400"/>
      <c r="AT794" s="401"/>
      <c r="AU794" s="396">
        <v>0.1</v>
      </c>
      <c r="AV794" s="397"/>
      <c r="AW794" s="397"/>
      <c r="AX794" s="402"/>
    </row>
    <row r="795" spans="1:51" ht="24.75" customHeight="1" x14ac:dyDescent="0.15">
      <c r="A795" s="564"/>
      <c r="B795" s="771"/>
      <c r="C795" s="771"/>
      <c r="D795" s="771"/>
      <c r="E795" s="771"/>
      <c r="F795" s="772"/>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2"/>
      <c r="AC795" s="349" t="s">
        <v>823</v>
      </c>
      <c r="AD795" s="350"/>
      <c r="AE795" s="350"/>
      <c r="AF795" s="350"/>
      <c r="AG795" s="351"/>
      <c r="AH795" s="399" t="s">
        <v>851</v>
      </c>
      <c r="AI795" s="400"/>
      <c r="AJ795" s="400"/>
      <c r="AK795" s="400"/>
      <c r="AL795" s="400"/>
      <c r="AM795" s="400"/>
      <c r="AN795" s="400"/>
      <c r="AO795" s="400"/>
      <c r="AP795" s="400"/>
      <c r="AQ795" s="400"/>
      <c r="AR795" s="400"/>
      <c r="AS795" s="400"/>
      <c r="AT795" s="401"/>
      <c r="AU795" s="396">
        <v>0.1</v>
      </c>
      <c r="AV795" s="397"/>
      <c r="AW795" s="397"/>
      <c r="AX795" s="402"/>
    </row>
    <row r="796" spans="1:51" ht="24.75" customHeight="1" x14ac:dyDescent="0.15">
      <c r="A796" s="564"/>
      <c r="B796" s="771"/>
      <c r="C796" s="771"/>
      <c r="D796" s="771"/>
      <c r="E796" s="771"/>
      <c r="F796" s="772"/>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2"/>
      <c r="AC796" s="349" t="s">
        <v>823</v>
      </c>
      <c r="AD796" s="350"/>
      <c r="AE796" s="350"/>
      <c r="AF796" s="350"/>
      <c r="AG796" s="351"/>
      <c r="AH796" s="399" t="s">
        <v>852</v>
      </c>
      <c r="AI796" s="400"/>
      <c r="AJ796" s="400"/>
      <c r="AK796" s="400"/>
      <c r="AL796" s="400"/>
      <c r="AM796" s="400"/>
      <c r="AN796" s="400"/>
      <c r="AO796" s="400"/>
      <c r="AP796" s="400"/>
      <c r="AQ796" s="400"/>
      <c r="AR796" s="400"/>
      <c r="AS796" s="400"/>
      <c r="AT796" s="401"/>
      <c r="AU796" s="396">
        <v>0.1</v>
      </c>
      <c r="AV796" s="397"/>
      <c r="AW796" s="397"/>
      <c r="AX796" s="402"/>
    </row>
    <row r="797" spans="1:51" ht="24.75" customHeight="1" x14ac:dyDescent="0.15">
      <c r="A797" s="564"/>
      <c r="B797" s="771"/>
      <c r="C797" s="771"/>
      <c r="D797" s="771"/>
      <c r="E797" s="771"/>
      <c r="F797" s="772"/>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2"/>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64"/>
      <c r="B798" s="771"/>
      <c r="C798" s="771"/>
      <c r="D798" s="771"/>
      <c r="E798" s="771"/>
      <c r="F798" s="772"/>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2"/>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64"/>
      <c r="B799" s="771"/>
      <c r="C799" s="771"/>
      <c r="D799" s="771"/>
      <c r="E799" s="771"/>
      <c r="F799" s="772"/>
      <c r="G799" s="407" t="s">
        <v>20</v>
      </c>
      <c r="H799" s="408"/>
      <c r="I799" s="408"/>
      <c r="J799" s="408"/>
      <c r="K799" s="408"/>
      <c r="L799" s="409"/>
      <c r="M799" s="410"/>
      <c r="N799" s="410"/>
      <c r="O799" s="410"/>
      <c r="P799" s="410"/>
      <c r="Q799" s="410"/>
      <c r="R799" s="410"/>
      <c r="S799" s="410"/>
      <c r="T799" s="410"/>
      <c r="U799" s="410"/>
      <c r="V799" s="410"/>
      <c r="W799" s="410"/>
      <c r="X799" s="411"/>
      <c r="Y799" s="412">
        <f>SUM(Y789:AB798)</f>
        <v>376.7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2.2999999999999998</v>
      </c>
      <c r="AV799" s="413"/>
      <c r="AW799" s="413"/>
      <c r="AX799" s="415"/>
    </row>
    <row r="800" spans="1:51" ht="24.75" customHeight="1" x14ac:dyDescent="0.15">
      <c r="A800" s="564"/>
      <c r="B800" s="771"/>
      <c r="C800" s="771"/>
      <c r="D800" s="771"/>
      <c r="E800" s="771"/>
      <c r="F800" s="772"/>
      <c r="G800" s="447" t="s">
        <v>967</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876</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2</v>
      </c>
    </row>
    <row r="801" spans="1:51" ht="24.75" customHeight="1" x14ac:dyDescent="0.15">
      <c r="A801" s="564"/>
      <c r="B801" s="771"/>
      <c r="C801" s="771"/>
      <c r="D801" s="771"/>
      <c r="E801" s="771"/>
      <c r="F801" s="772"/>
      <c r="G801" s="451" t="s">
        <v>17</v>
      </c>
      <c r="H801" s="452"/>
      <c r="I801" s="452"/>
      <c r="J801" s="452"/>
      <c r="K801" s="452"/>
      <c r="L801" s="453" t="s">
        <v>18</v>
      </c>
      <c r="M801" s="452"/>
      <c r="N801" s="452"/>
      <c r="O801" s="452"/>
      <c r="P801" s="452"/>
      <c r="Q801" s="452"/>
      <c r="R801" s="452"/>
      <c r="S801" s="452"/>
      <c r="T801" s="452"/>
      <c r="U801" s="452"/>
      <c r="V801" s="452"/>
      <c r="W801" s="452"/>
      <c r="X801" s="454"/>
      <c r="Y801" s="444" t="s">
        <v>19</v>
      </c>
      <c r="Z801" s="445"/>
      <c r="AA801" s="445"/>
      <c r="AB801" s="455"/>
      <c r="AC801" s="451" t="s">
        <v>17</v>
      </c>
      <c r="AD801" s="452"/>
      <c r="AE801" s="452"/>
      <c r="AF801" s="452"/>
      <c r="AG801" s="452"/>
      <c r="AH801" s="453" t="s">
        <v>18</v>
      </c>
      <c r="AI801" s="452"/>
      <c r="AJ801" s="452"/>
      <c r="AK801" s="452"/>
      <c r="AL801" s="452"/>
      <c r="AM801" s="452"/>
      <c r="AN801" s="452"/>
      <c r="AO801" s="452"/>
      <c r="AP801" s="452"/>
      <c r="AQ801" s="452"/>
      <c r="AR801" s="452"/>
      <c r="AS801" s="452"/>
      <c r="AT801" s="454"/>
      <c r="AU801" s="444" t="s">
        <v>19</v>
      </c>
      <c r="AV801" s="445"/>
      <c r="AW801" s="445"/>
      <c r="AX801" s="446"/>
      <c r="AY801">
        <f>$AY$800</f>
        <v>2</v>
      </c>
    </row>
    <row r="802" spans="1:51" ht="24.75" customHeight="1" x14ac:dyDescent="0.15">
      <c r="A802" s="564"/>
      <c r="B802" s="771"/>
      <c r="C802" s="771"/>
      <c r="D802" s="771"/>
      <c r="E802" s="771"/>
      <c r="F802" s="772"/>
      <c r="G802" s="457" t="s">
        <v>823</v>
      </c>
      <c r="H802" s="458"/>
      <c r="I802" s="458"/>
      <c r="J802" s="458"/>
      <c r="K802" s="459"/>
      <c r="L802" s="460" t="s">
        <v>877</v>
      </c>
      <c r="M802" s="461"/>
      <c r="N802" s="461"/>
      <c r="O802" s="461"/>
      <c r="P802" s="461"/>
      <c r="Q802" s="461"/>
      <c r="R802" s="461"/>
      <c r="S802" s="461"/>
      <c r="T802" s="461"/>
      <c r="U802" s="461"/>
      <c r="V802" s="461"/>
      <c r="W802" s="461"/>
      <c r="X802" s="462"/>
      <c r="Y802" s="463">
        <v>550</v>
      </c>
      <c r="Z802" s="464"/>
      <c r="AA802" s="464"/>
      <c r="AB802" s="465"/>
      <c r="AC802" s="457" t="s">
        <v>823</v>
      </c>
      <c r="AD802" s="458"/>
      <c r="AE802" s="458"/>
      <c r="AF802" s="458"/>
      <c r="AG802" s="459"/>
      <c r="AH802" s="460" t="s">
        <v>904</v>
      </c>
      <c r="AI802" s="461"/>
      <c r="AJ802" s="461"/>
      <c r="AK802" s="461"/>
      <c r="AL802" s="461"/>
      <c r="AM802" s="461"/>
      <c r="AN802" s="461"/>
      <c r="AO802" s="461"/>
      <c r="AP802" s="461"/>
      <c r="AQ802" s="461"/>
      <c r="AR802" s="461"/>
      <c r="AS802" s="461"/>
      <c r="AT802" s="462"/>
      <c r="AU802" s="463">
        <v>892</v>
      </c>
      <c r="AV802" s="464"/>
      <c r="AW802" s="464"/>
      <c r="AX802" s="565"/>
      <c r="AY802">
        <f t="shared" ref="AY802:AY812" si="115">$AY$800</f>
        <v>2</v>
      </c>
    </row>
    <row r="803" spans="1:51" ht="24.75" customHeight="1" x14ac:dyDescent="0.15">
      <c r="A803" s="564"/>
      <c r="B803" s="771"/>
      <c r="C803" s="771"/>
      <c r="D803" s="771"/>
      <c r="E803" s="771"/>
      <c r="F803" s="772"/>
      <c r="G803" s="349" t="s">
        <v>823</v>
      </c>
      <c r="H803" s="350"/>
      <c r="I803" s="350"/>
      <c r="J803" s="350"/>
      <c r="K803" s="351"/>
      <c r="L803" s="399" t="s">
        <v>878</v>
      </c>
      <c r="M803" s="400"/>
      <c r="N803" s="400"/>
      <c r="O803" s="400"/>
      <c r="P803" s="400"/>
      <c r="Q803" s="400"/>
      <c r="R803" s="400"/>
      <c r="S803" s="400"/>
      <c r="T803" s="400"/>
      <c r="U803" s="400"/>
      <c r="V803" s="400"/>
      <c r="W803" s="400"/>
      <c r="X803" s="401"/>
      <c r="Y803" s="396">
        <v>73</v>
      </c>
      <c r="Z803" s="397"/>
      <c r="AA803" s="397"/>
      <c r="AB803" s="398"/>
      <c r="AC803" s="349" t="s">
        <v>823</v>
      </c>
      <c r="AD803" s="350"/>
      <c r="AE803" s="350"/>
      <c r="AF803" s="350"/>
      <c r="AG803" s="351"/>
      <c r="AH803" s="399" t="s">
        <v>905</v>
      </c>
      <c r="AI803" s="400"/>
      <c r="AJ803" s="400"/>
      <c r="AK803" s="400"/>
      <c r="AL803" s="400"/>
      <c r="AM803" s="400"/>
      <c r="AN803" s="400"/>
      <c r="AO803" s="400"/>
      <c r="AP803" s="400"/>
      <c r="AQ803" s="400"/>
      <c r="AR803" s="400"/>
      <c r="AS803" s="400"/>
      <c r="AT803" s="401"/>
      <c r="AU803" s="396">
        <v>45</v>
      </c>
      <c r="AV803" s="397"/>
      <c r="AW803" s="397"/>
      <c r="AX803" s="402"/>
      <c r="AY803">
        <f t="shared" si="115"/>
        <v>2</v>
      </c>
    </row>
    <row r="804" spans="1:51" ht="24.75" customHeight="1" x14ac:dyDescent="0.15">
      <c r="A804" s="564"/>
      <c r="B804" s="771"/>
      <c r="C804" s="771"/>
      <c r="D804" s="771"/>
      <c r="E804" s="771"/>
      <c r="F804" s="772"/>
      <c r="G804" s="349" t="s">
        <v>823</v>
      </c>
      <c r="H804" s="350"/>
      <c r="I804" s="350"/>
      <c r="J804" s="350"/>
      <c r="K804" s="351"/>
      <c r="L804" s="399" t="s">
        <v>879</v>
      </c>
      <c r="M804" s="400"/>
      <c r="N804" s="400"/>
      <c r="O804" s="400"/>
      <c r="P804" s="400"/>
      <c r="Q804" s="400"/>
      <c r="R804" s="400"/>
      <c r="S804" s="400"/>
      <c r="T804" s="400"/>
      <c r="U804" s="400"/>
      <c r="V804" s="400"/>
      <c r="W804" s="400"/>
      <c r="X804" s="401"/>
      <c r="Y804" s="396">
        <v>43</v>
      </c>
      <c r="Z804" s="397"/>
      <c r="AA804" s="397"/>
      <c r="AB804" s="398"/>
      <c r="AC804" s="349" t="s">
        <v>823</v>
      </c>
      <c r="AD804" s="350"/>
      <c r="AE804" s="350"/>
      <c r="AF804" s="350"/>
      <c r="AG804" s="351"/>
      <c r="AH804" s="399" t="s">
        <v>906</v>
      </c>
      <c r="AI804" s="400"/>
      <c r="AJ804" s="400"/>
      <c r="AK804" s="400"/>
      <c r="AL804" s="400"/>
      <c r="AM804" s="400"/>
      <c r="AN804" s="400"/>
      <c r="AO804" s="400"/>
      <c r="AP804" s="400"/>
      <c r="AQ804" s="400"/>
      <c r="AR804" s="400"/>
      <c r="AS804" s="400"/>
      <c r="AT804" s="401"/>
      <c r="AU804" s="396">
        <v>37</v>
      </c>
      <c r="AV804" s="397"/>
      <c r="AW804" s="397"/>
      <c r="AX804" s="402"/>
      <c r="AY804">
        <f t="shared" si="115"/>
        <v>2</v>
      </c>
    </row>
    <row r="805" spans="1:51" ht="24.75" customHeight="1" x14ac:dyDescent="0.15">
      <c r="A805" s="564"/>
      <c r="B805" s="771"/>
      <c r="C805" s="771"/>
      <c r="D805" s="771"/>
      <c r="E805" s="771"/>
      <c r="F805" s="772"/>
      <c r="G805" s="349" t="s">
        <v>403</v>
      </c>
      <c r="H805" s="350"/>
      <c r="I805" s="350"/>
      <c r="J805" s="350"/>
      <c r="K805" s="351"/>
      <c r="L805" s="399" t="s">
        <v>403</v>
      </c>
      <c r="M805" s="400"/>
      <c r="N805" s="400"/>
      <c r="O805" s="400"/>
      <c r="P805" s="400"/>
      <c r="Q805" s="400"/>
      <c r="R805" s="400"/>
      <c r="S805" s="400"/>
      <c r="T805" s="400"/>
      <c r="U805" s="400"/>
      <c r="V805" s="400"/>
      <c r="W805" s="400"/>
      <c r="X805" s="401"/>
      <c r="Y805" s="396" t="s">
        <v>403</v>
      </c>
      <c r="Z805" s="397"/>
      <c r="AA805" s="397"/>
      <c r="AB805" s="398"/>
      <c r="AC805" s="349" t="s">
        <v>823</v>
      </c>
      <c r="AD805" s="350"/>
      <c r="AE805" s="350"/>
      <c r="AF805" s="350"/>
      <c r="AG805" s="351"/>
      <c r="AH805" s="399" t="s">
        <v>907</v>
      </c>
      <c r="AI805" s="400"/>
      <c r="AJ805" s="400"/>
      <c r="AK805" s="400"/>
      <c r="AL805" s="400"/>
      <c r="AM805" s="400"/>
      <c r="AN805" s="400"/>
      <c r="AO805" s="400"/>
      <c r="AP805" s="400"/>
      <c r="AQ805" s="400"/>
      <c r="AR805" s="400"/>
      <c r="AS805" s="400"/>
      <c r="AT805" s="401"/>
      <c r="AU805" s="396">
        <v>28</v>
      </c>
      <c r="AV805" s="397"/>
      <c r="AW805" s="397"/>
      <c r="AX805" s="402"/>
      <c r="AY805">
        <f t="shared" si="115"/>
        <v>2</v>
      </c>
    </row>
    <row r="806" spans="1:51" ht="24.75" customHeight="1" x14ac:dyDescent="0.15">
      <c r="A806" s="564"/>
      <c r="B806" s="771"/>
      <c r="C806" s="771"/>
      <c r="D806" s="771"/>
      <c r="E806" s="771"/>
      <c r="F806" s="772"/>
      <c r="G806" s="349" t="s">
        <v>403</v>
      </c>
      <c r="H806" s="350"/>
      <c r="I806" s="350"/>
      <c r="J806" s="350"/>
      <c r="K806" s="351"/>
      <c r="L806" s="399" t="s">
        <v>403</v>
      </c>
      <c r="M806" s="400"/>
      <c r="N806" s="400"/>
      <c r="O806" s="400"/>
      <c r="P806" s="400"/>
      <c r="Q806" s="400"/>
      <c r="R806" s="400"/>
      <c r="S806" s="400"/>
      <c r="T806" s="400"/>
      <c r="U806" s="400"/>
      <c r="V806" s="400"/>
      <c r="W806" s="400"/>
      <c r="X806" s="401"/>
      <c r="Y806" s="396" t="s">
        <v>403</v>
      </c>
      <c r="Z806" s="397"/>
      <c r="AA806" s="397"/>
      <c r="AB806" s="398"/>
      <c r="AC806" s="349" t="s">
        <v>823</v>
      </c>
      <c r="AD806" s="350"/>
      <c r="AE806" s="350"/>
      <c r="AF806" s="350"/>
      <c r="AG806" s="351"/>
      <c r="AH806" s="399" t="s">
        <v>906</v>
      </c>
      <c r="AI806" s="400"/>
      <c r="AJ806" s="400"/>
      <c r="AK806" s="400"/>
      <c r="AL806" s="400"/>
      <c r="AM806" s="400"/>
      <c r="AN806" s="400"/>
      <c r="AO806" s="400"/>
      <c r="AP806" s="400"/>
      <c r="AQ806" s="400"/>
      <c r="AR806" s="400"/>
      <c r="AS806" s="400"/>
      <c r="AT806" s="401"/>
      <c r="AU806" s="396">
        <v>14</v>
      </c>
      <c r="AV806" s="397"/>
      <c r="AW806" s="397"/>
      <c r="AX806" s="402"/>
      <c r="AY806">
        <f t="shared" si="115"/>
        <v>2</v>
      </c>
    </row>
    <row r="807" spans="1:51" ht="24.75" customHeight="1" x14ac:dyDescent="0.15">
      <c r="A807" s="564"/>
      <c r="B807" s="771"/>
      <c r="C807" s="771"/>
      <c r="D807" s="771"/>
      <c r="E807" s="771"/>
      <c r="F807" s="772"/>
      <c r="G807" s="349" t="s">
        <v>403</v>
      </c>
      <c r="H807" s="350"/>
      <c r="I807" s="350"/>
      <c r="J807" s="350"/>
      <c r="K807" s="351"/>
      <c r="L807" s="399" t="s">
        <v>403</v>
      </c>
      <c r="M807" s="400"/>
      <c r="N807" s="400"/>
      <c r="O807" s="400"/>
      <c r="P807" s="400"/>
      <c r="Q807" s="400"/>
      <c r="R807" s="400"/>
      <c r="S807" s="400"/>
      <c r="T807" s="400"/>
      <c r="U807" s="400"/>
      <c r="V807" s="400"/>
      <c r="W807" s="400"/>
      <c r="X807" s="401"/>
      <c r="Y807" s="396" t="s">
        <v>403</v>
      </c>
      <c r="Z807" s="397"/>
      <c r="AA807" s="397"/>
      <c r="AB807" s="398"/>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customHeight="1" x14ac:dyDescent="0.15">
      <c r="A808" s="564"/>
      <c r="B808" s="771"/>
      <c r="C808" s="771"/>
      <c r="D808" s="771"/>
      <c r="E808" s="771"/>
      <c r="F808" s="772"/>
      <c r="G808" s="349" t="s">
        <v>403</v>
      </c>
      <c r="H808" s="350"/>
      <c r="I808" s="350"/>
      <c r="J808" s="350"/>
      <c r="K808" s="351"/>
      <c r="L808" s="399" t="s">
        <v>403</v>
      </c>
      <c r="M808" s="400"/>
      <c r="N808" s="400"/>
      <c r="O808" s="400"/>
      <c r="P808" s="400"/>
      <c r="Q808" s="400"/>
      <c r="R808" s="400"/>
      <c r="S808" s="400"/>
      <c r="T808" s="400"/>
      <c r="U808" s="400"/>
      <c r="V808" s="400"/>
      <c r="W808" s="400"/>
      <c r="X808" s="401"/>
      <c r="Y808" s="396" t="s">
        <v>403</v>
      </c>
      <c r="Z808" s="397"/>
      <c r="AA808" s="397"/>
      <c r="AB808" s="398"/>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customHeight="1" x14ac:dyDescent="0.15">
      <c r="A809" s="564"/>
      <c r="B809" s="771"/>
      <c r="C809" s="771"/>
      <c r="D809" s="771"/>
      <c r="E809" s="771"/>
      <c r="F809" s="772"/>
      <c r="G809" s="349" t="s">
        <v>403</v>
      </c>
      <c r="H809" s="350"/>
      <c r="I809" s="350"/>
      <c r="J809" s="350"/>
      <c r="K809" s="351"/>
      <c r="L809" s="399" t="s">
        <v>403</v>
      </c>
      <c r="M809" s="400"/>
      <c r="N809" s="400"/>
      <c r="O809" s="400"/>
      <c r="P809" s="400"/>
      <c r="Q809" s="400"/>
      <c r="R809" s="400"/>
      <c r="S809" s="400"/>
      <c r="T809" s="400"/>
      <c r="U809" s="400"/>
      <c r="V809" s="400"/>
      <c r="W809" s="400"/>
      <c r="X809" s="401"/>
      <c r="Y809" s="396" t="s">
        <v>403</v>
      </c>
      <c r="Z809" s="397"/>
      <c r="AA809" s="397"/>
      <c r="AB809" s="398"/>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customHeight="1" x14ac:dyDescent="0.15">
      <c r="A810" s="564"/>
      <c r="B810" s="771"/>
      <c r="C810" s="771"/>
      <c r="D810" s="771"/>
      <c r="E810" s="771"/>
      <c r="F810" s="772"/>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2"/>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customHeight="1" x14ac:dyDescent="0.15">
      <c r="A811" s="564"/>
      <c r="B811" s="771"/>
      <c r="C811" s="771"/>
      <c r="D811" s="771"/>
      <c r="E811" s="771"/>
      <c r="F811" s="772"/>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2"/>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x14ac:dyDescent="0.15">
      <c r="A812" s="564"/>
      <c r="B812" s="771"/>
      <c r="C812" s="771"/>
      <c r="D812" s="771"/>
      <c r="E812" s="771"/>
      <c r="F812" s="772"/>
      <c r="G812" s="407" t="s">
        <v>20</v>
      </c>
      <c r="H812" s="408"/>
      <c r="I812" s="408"/>
      <c r="J812" s="408"/>
      <c r="K812" s="408"/>
      <c r="L812" s="409"/>
      <c r="M812" s="410"/>
      <c r="N812" s="410"/>
      <c r="O812" s="410"/>
      <c r="P812" s="410"/>
      <c r="Q812" s="410"/>
      <c r="R812" s="410"/>
      <c r="S812" s="410"/>
      <c r="T812" s="410"/>
      <c r="U812" s="410"/>
      <c r="V812" s="410"/>
      <c r="W812" s="410"/>
      <c r="X812" s="411"/>
      <c r="Y812" s="412">
        <f>SUM(Y802:AB811)</f>
        <v>666</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1016</v>
      </c>
      <c r="AV812" s="413"/>
      <c r="AW812" s="413"/>
      <c r="AX812" s="415"/>
      <c r="AY812">
        <f t="shared" si="115"/>
        <v>2</v>
      </c>
    </row>
    <row r="813" spans="1:51" ht="24.75" hidden="1" customHeight="1" x14ac:dyDescent="0.15">
      <c r="A813" s="564"/>
      <c r="B813" s="771"/>
      <c r="C813" s="771"/>
      <c r="D813" s="771"/>
      <c r="E813" s="771"/>
      <c r="F813" s="772"/>
      <c r="G813" s="447" t="s">
        <v>968</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318</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1</v>
      </c>
    </row>
    <row r="814" spans="1:51" ht="27.75" hidden="1" customHeight="1" x14ac:dyDescent="0.15">
      <c r="A814" s="564"/>
      <c r="B814" s="771"/>
      <c r="C814" s="771"/>
      <c r="D814" s="771"/>
      <c r="E814" s="771"/>
      <c r="F814" s="772"/>
      <c r="G814" s="451" t="s">
        <v>17</v>
      </c>
      <c r="H814" s="452"/>
      <c r="I814" s="452"/>
      <c r="J814" s="452"/>
      <c r="K814" s="452"/>
      <c r="L814" s="453" t="s">
        <v>18</v>
      </c>
      <c r="M814" s="452"/>
      <c r="N814" s="452"/>
      <c r="O814" s="452"/>
      <c r="P814" s="452"/>
      <c r="Q814" s="452"/>
      <c r="R814" s="452"/>
      <c r="S814" s="452"/>
      <c r="T814" s="452"/>
      <c r="U814" s="452"/>
      <c r="V814" s="452"/>
      <c r="W814" s="452"/>
      <c r="X814" s="454"/>
      <c r="Y814" s="444" t="s">
        <v>19</v>
      </c>
      <c r="Z814" s="445"/>
      <c r="AA814" s="445"/>
      <c r="AB814" s="455"/>
      <c r="AC814" s="451" t="s">
        <v>17</v>
      </c>
      <c r="AD814" s="452"/>
      <c r="AE814" s="452"/>
      <c r="AF814" s="452"/>
      <c r="AG814" s="452"/>
      <c r="AH814" s="453" t="s">
        <v>18</v>
      </c>
      <c r="AI814" s="452"/>
      <c r="AJ814" s="452"/>
      <c r="AK814" s="452"/>
      <c r="AL814" s="452"/>
      <c r="AM814" s="452"/>
      <c r="AN814" s="452"/>
      <c r="AO814" s="452"/>
      <c r="AP814" s="452"/>
      <c r="AQ814" s="452"/>
      <c r="AR814" s="452"/>
      <c r="AS814" s="452"/>
      <c r="AT814" s="454"/>
      <c r="AU814" s="444" t="s">
        <v>19</v>
      </c>
      <c r="AV814" s="445"/>
      <c r="AW814" s="445"/>
      <c r="AX814" s="446"/>
      <c r="AY814">
        <f>$AY$813</f>
        <v>1</v>
      </c>
    </row>
    <row r="815" spans="1:51" ht="27.75" hidden="1" customHeight="1" x14ac:dyDescent="0.15">
      <c r="A815" s="564"/>
      <c r="B815" s="771"/>
      <c r="C815" s="771"/>
      <c r="D815" s="771"/>
      <c r="E815" s="771"/>
      <c r="F815" s="772"/>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5"/>
      <c r="AC815" s="457" t="s">
        <v>826</v>
      </c>
      <c r="AD815" s="458"/>
      <c r="AE815" s="458"/>
      <c r="AF815" s="458"/>
      <c r="AG815" s="459"/>
      <c r="AH815" s="460" t="s">
        <v>826</v>
      </c>
      <c r="AI815" s="461"/>
      <c r="AJ815" s="461"/>
      <c r="AK815" s="461"/>
      <c r="AL815" s="461"/>
      <c r="AM815" s="461"/>
      <c r="AN815" s="461"/>
      <c r="AO815" s="461"/>
      <c r="AP815" s="461"/>
      <c r="AQ815" s="461"/>
      <c r="AR815" s="461"/>
      <c r="AS815" s="461"/>
      <c r="AT815" s="462"/>
      <c r="AU815" s="463" t="s">
        <v>826</v>
      </c>
      <c r="AV815" s="464"/>
      <c r="AW815" s="464"/>
      <c r="AX815" s="465"/>
      <c r="AY815">
        <f t="shared" ref="AY815:AY825" si="116">$AY$813</f>
        <v>1</v>
      </c>
    </row>
    <row r="816" spans="1:51" ht="27.75" hidden="1" customHeight="1" x14ac:dyDescent="0.15">
      <c r="A816" s="564"/>
      <c r="B816" s="771"/>
      <c r="C816" s="771"/>
      <c r="D816" s="771"/>
      <c r="E816" s="771"/>
      <c r="F816" s="772"/>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2"/>
      <c r="AC816" s="349" t="s">
        <v>826</v>
      </c>
      <c r="AD816" s="350"/>
      <c r="AE816" s="350"/>
      <c r="AF816" s="350"/>
      <c r="AG816" s="351"/>
      <c r="AH816" s="399" t="s">
        <v>826</v>
      </c>
      <c r="AI816" s="400"/>
      <c r="AJ816" s="400"/>
      <c r="AK816" s="400"/>
      <c r="AL816" s="400"/>
      <c r="AM816" s="400"/>
      <c r="AN816" s="400"/>
      <c r="AO816" s="400"/>
      <c r="AP816" s="400"/>
      <c r="AQ816" s="400"/>
      <c r="AR816" s="400"/>
      <c r="AS816" s="400"/>
      <c r="AT816" s="401"/>
      <c r="AU816" s="396" t="s">
        <v>826</v>
      </c>
      <c r="AV816" s="397"/>
      <c r="AW816" s="397"/>
      <c r="AX816" s="398"/>
      <c r="AY816">
        <f t="shared" si="116"/>
        <v>1</v>
      </c>
    </row>
    <row r="817" spans="1:51" ht="27.75" hidden="1" customHeight="1" x14ac:dyDescent="0.15">
      <c r="A817" s="564"/>
      <c r="B817" s="771"/>
      <c r="C817" s="771"/>
      <c r="D817" s="771"/>
      <c r="E817" s="771"/>
      <c r="F817" s="772"/>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2"/>
      <c r="AC817" s="349" t="s">
        <v>826</v>
      </c>
      <c r="AD817" s="350"/>
      <c r="AE817" s="350"/>
      <c r="AF817" s="350"/>
      <c r="AG817" s="351"/>
      <c r="AH817" s="399" t="s">
        <v>826</v>
      </c>
      <c r="AI817" s="400"/>
      <c r="AJ817" s="400"/>
      <c r="AK817" s="400"/>
      <c r="AL817" s="400"/>
      <c r="AM817" s="400"/>
      <c r="AN817" s="400"/>
      <c r="AO817" s="400"/>
      <c r="AP817" s="400"/>
      <c r="AQ817" s="400"/>
      <c r="AR817" s="400"/>
      <c r="AS817" s="400"/>
      <c r="AT817" s="401"/>
      <c r="AU817" s="396" t="s">
        <v>826</v>
      </c>
      <c r="AV817" s="397"/>
      <c r="AW817" s="397"/>
      <c r="AX817" s="398"/>
      <c r="AY817">
        <f t="shared" si="116"/>
        <v>1</v>
      </c>
    </row>
    <row r="818" spans="1:51" ht="27.75" hidden="1" customHeight="1" x14ac:dyDescent="0.15">
      <c r="A818" s="564"/>
      <c r="B818" s="771"/>
      <c r="C818" s="771"/>
      <c r="D818" s="771"/>
      <c r="E818" s="771"/>
      <c r="F818" s="772"/>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2"/>
      <c r="AC818" s="349" t="s">
        <v>826</v>
      </c>
      <c r="AD818" s="350"/>
      <c r="AE818" s="350"/>
      <c r="AF818" s="350"/>
      <c r="AG818" s="351"/>
      <c r="AH818" s="399" t="s">
        <v>826</v>
      </c>
      <c r="AI818" s="400"/>
      <c r="AJ818" s="400"/>
      <c r="AK818" s="400"/>
      <c r="AL818" s="400"/>
      <c r="AM818" s="400"/>
      <c r="AN818" s="400"/>
      <c r="AO818" s="400"/>
      <c r="AP818" s="400"/>
      <c r="AQ818" s="400"/>
      <c r="AR818" s="400"/>
      <c r="AS818" s="400"/>
      <c r="AT818" s="401"/>
      <c r="AU818" s="396" t="s">
        <v>826</v>
      </c>
      <c r="AV818" s="397"/>
      <c r="AW818" s="397"/>
      <c r="AX818" s="398"/>
      <c r="AY818">
        <f t="shared" si="116"/>
        <v>1</v>
      </c>
    </row>
    <row r="819" spans="1:51" ht="27.75" hidden="1" customHeight="1" x14ac:dyDescent="0.15">
      <c r="A819" s="564"/>
      <c r="B819" s="771"/>
      <c r="C819" s="771"/>
      <c r="D819" s="771"/>
      <c r="E819" s="771"/>
      <c r="F819" s="772"/>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2"/>
      <c r="AC819" s="349" t="s">
        <v>826</v>
      </c>
      <c r="AD819" s="350"/>
      <c r="AE819" s="350"/>
      <c r="AF819" s="350"/>
      <c r="AG819" s="351"/>
      <c r="AH819" s="399" t="s">
        <v>826</v>
      </c>
      <c r="AI819" s="400"/>
      <c r="AJ819" s="400"/>
      <c r="AK819" s="400"/>
      <c r="AL819" s="400"/>
      <c r="AM819" s="400"/>
      <c r="AN819" s="400"/>
      <c r="AO819" s="400"/>
      <c r="AP819" s="400"/>
      <c r="AQ819" s="400"/>
      <c r="AR819" s="400"/>
      <c r="AS819" s="400"/>
      <c r="AT819" s="401"/>
      <c r="AU819" s="396" t="s">
        <v>826</v>
      </c>
      <c r="AV819" s="397"/>
      <c r="AW819" s="397"/>
      <c r="AX819" s="398"/>
      <c r="AY819">
        <f t="shared" si="116"/>
        <v>1</v>
      </c>
    </row>
    <row r="820" spans="1:51" ht="27.75" hidden="1" customHeight="1" x14ac:dyDescent="0.15">
      <c r="A820" s="564"/>
      <c r="B820" s="771"/>
      <c r="C820" s="771"/>
      <c r="D820" s="771"/>
      <c r="E820" s="771"/>
      <c r="F820" s="772"/>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2"/>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1</v>
      </c>
    </row>
    <row r="821" spans="1:51" ht="27.75" hidden="1" customHeight="1" x14ac:dyDescent="0.15">
      <c r="A821" s="564"/>
      <c r="B821" s="771"/>
      <c r="C821" s="771"/>
      <c r="D821" s="771"/>
      <c r="E821" s="771"/>
      <c r="F821" s="772"/>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2"/>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1</v>
      </c>
    </row>
    <row r="822" spans="1:51" ht="27.75" hidden="1" customHeight="1" x14ac:dyDescent="0.15">
      <c r="A822" s="564"/>
      <c r="B822" s="771"/>
      <c r="C822" s="771"/>
      <c r="D822" s="771"/>
      <c r="E822" s="771"/>
      <c r="F822" s="772"/>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2"/>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1</v>
      </c>
    </row>
    <row r="823" spans="1:51" ht="27.75" hidden="1" customHeight="1" x14ac:dyDescent="0.15">
      <c r="A823" s="564"/>
      <c r="B823" s="771"/>
      <c r="C823" s="771"/>
      <c r="D823" s="771"/>
      <c r="E823" s="771"/>
      <c r="F823" s="772"/>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2"/>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1</v>
      </c>
    </row>
    <row r="824" spans="1:51" ht="27.75" hidden="1" customHeight="1" x14ac:dyDescent="0.15">
      <c r="A824" s="564"/>
      <c r="B824" s="771"/>
      <c r="C824" s="771"/>
      <c r="D824" s="771"/>
      <c r="E824" s="771"/>
      <c r="F824" s="772"/>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2"/>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1</v>
      </c>
    </row>
    <row r="825" spans="1:51" ht="27.75" hidden="1" customHeight="1" x14ac:dyDescent="0.15">
      <c r="A825" s="564"/>
      <c r="B825" s="771"/>
      <c r="C825" s="771"/>
      <c r="D825" s="771"/>
      <c r="E825" s="771"/>
      <c r="F825" s="772"/>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1</v>
      </c>
    </row>
    <row r="826" spans="1:51" ht="17.25" hidden="1" x14ac:dyDescent="0.15">
      <c r="A826" s="564"/>
      <c r="B826" s="771"/>
      <c r="C826" s="771"/>
      <c r="D826" s="771"/>
      <c r="E826" s="771"/>
      <c r="F826" s="772"/>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idden="1" x14ac:dyDescent="0.15">
      <c r="A827" s="564"/>
      <c r="B827" s="771"/>
      <c r="C827" s="771"/>
      <c r="D827" s="771"/>
      <c r="E827" s="771"/>
      <c r="F827" s="772"/>
      <c r="G827" s="451" t="s">
        <v>17</v>
      </c>
      <c r="H827" s="452"/>
      <c r="I827" s="452"/>
      <c r="J827" s="452"/>
      <c r="K827" s="452"/>
      <c r="L827" s="453" t="s">
        <v>18</v>
      </c>
      <c r="M827" s="452"/>
      <c r="N827" s="452"/>
      <c r="O827" s="452"/>
      <c r="P827" s="452"/>
      <c r="Q827" s="452"/>
      <c r="R827" s="452"/>
      <c r="S827" s="452"/>
      <c r="T827" s="452"/>
      <c r="U827" s="452"/>
      <c r="V827" s="452"/>
      <c r="W827" s="452"/>
      <c r="X827" s="454"/>
      <c r="Y827" s="444" t="s">
        <v>19</v>
      </c>
      <c r="Z827" s="445"/>
      <c r="AA827" s="445"/>
      <c r="AB827" s="455"/>
      <c r="AC827" s="451" t="s">
        <v>17</v>
      </c>
      <c r="AD827" s="452"/>
      <c r="AE827" s="452"/>
      <c r="AF827" s="452"/>
      <c r="AG827" s="452"/>
      <c r="AH827" s="453" t="s">
        <v>18</v>
      </c>
      <c r="AI827" s="452"/>
      <c r="AJ827" s="452"/>
      <c r="AK827" s="452"/>
      <c r="AL827" s="452"/>
      <c r="AM827" s="452"/>
      <c r="AN827" s="452"/>
      <c r="AO827" s="452"/>
      <c r="AP827" s="452"/>
      <c r="AQ827" s="452"/>
      <c r="AR827" s="452"/>
      <c r="AS827" s="452"/>
      <c r="AT827" s="454"/>
      <c r="AU827" s="444" t="s">
        <v>19</v>
      </c>
      <c r="AV827" s="445"/>
      <c r="AW827" s="445"/>
      <c r="AX827" s="446"/>
      <c r="AY827">
        <f>$AY$826</f>
        <v>0</v>
      </c>
    </row>
    <row r="828" spans="1:51" s="16" customFormat="1" hidden="1" x14ac:dyDescent="0.15">
      <c r="A828" s="564"/>
      <c r="B828" s="771"/>
      <c r="C828" s="771"/>
      <c r="D828" s="771"/>
      <c r="E828" s="771"/>
      <c r="F828" s="772"/>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5"/>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7">$AY$826</f>
        <v>0</v>
      </c>
    </row>
    <row r="829" spans="1:51" hidden="1" x14ac:dyDescent="0.15">
      <c r="A829" s="564"/>
      <c r="B829" s="771"/>
      <c r="C829" s="771"/>
      <c r="D829" s="771"/>
      <c r="E829" s="771"/>
      <c r="F829" s="772"/>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2"/>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idden="1" x14ac:dyDescent="0.15">
      <c r="A830" s="564"/>
      <c r="B830" s="771"/>
      <c r="C830" s="771"/>
      <c r="D830" s="771"/>
      <c r="E830" s="771"/>
      <c r="F830" s="772"/>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2"/>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idden="1" x14ac:dyDescent="0.15">
      <c r="A831" s="564"/>
      <c r="B831" s="771"/>
      <c r="C831" s="771"/>
      <c r="D831" s="771"/>
      <c r="E831" s="771"/>
      <c r="F831" s="772"/>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2"/>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idden="1" x14ac:dyDescent="0.15">
      <c r="A832" s="564"/>
      <c r="B832" s="771"/>
      <c r="C832" s="771"/>
      <c r="D832" s="771"/>
      <c r="E832" s="771"/>
      <c r="F832" s="772"/>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2"/>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idden="1" x14ac:dyDescent="0.15">
      <c r="A833" s="564"/>
      <c r="B833" s="771"/>
      <c r="C833" s="771"/>
      <c r="D833" s="771"/>
      <c r="E833" s="771"/>
      <c r="F833" s="772"/>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2"/>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idden="1" x14ac:dyDescent="0.15">
      <c r="A834" s="564"/>
      <c r="B834" s="771"/>
      <c r="C834" s="771"/>
      <c r="D834" s="771"/>
      <c r="E834" s="771"/>
      <c r="F834" s="772"/>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2"/>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idden="1" x14ac:dyDescent="0.15">
      <c r="A835" s="564"/>
      <c r="B835" s="771"/>
      <c r="C835" s="771"/>
      <c r="D835" s="771"/>
      <c r="E835" s="771"/>
      <c r="F835" s="772"/>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2"/>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idden="1" x14ac:dyDescent="0.15">
      <c r="A836" s="564"/>
      <c r="B836" s="771"/>
      <c r="C836" s="771"/>
      <c r="D836" s="771"/>
      <c r="E836" s="771"/>
      <c r="F836" s="772"/>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2"/>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idden="1" x14ac:dyDescent="0.15">
      <c r="A837" s="564"/>
      <c r="B837" s="771"/>
      <c r="C837" s="771"/>
      <c r="D837" s="771"/>
      <c r="E837" s="771"/>
      <c r="F837" s="772"/>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2"/>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idden="1" x14ac:dyDescent="0.15">
      <c r="A838" s="564"/>
      <c r="B838" s="771"/>
      <c r="C838" s="771"/>
      <c r="D838" s="771"/>
      <c r="E838" s="771"/>
      <c r="F838" s="772"/>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7" customHeight="1" thickBot="1" x14ac:dyDescent="0.2">
      <c r="A839" s="441" t="s">
        <v>148</v>
      </c>
      <c r="B839" s="442"/>
      <c r="C839" s="442"/>
      <c r="D839" s="442"/>
      <c r="E839" s="442"/>
      <c r="F839" s="442"/>
      <c r="G839" s="442"/>
      <c r="H839" s="442"/>
      <c r="I839" s="442"/>
      <c r="J839" s="442"/>
      <c r="K839" s="442"/>
      <c r="L839" s="442"/>
      <c r="M839" s="442"/>
      <c r="N839" s="442"/>
      <c r="O839" s="442"/>
      <c r="P839" s="442"/>
      <c r="Q839" s="442"/>
      <c r="R839" s="442"/>
      <c r="S839" s="442"/>
      <c r="T839" s="442"/>
      <c r="U839" s="442"/>
      <c r="V839" s="442"/>
      <c r="W839" s="442"/>
      <c r="X839" s="442"/>
      <c r="Y839" s="442"/>
      <c r="Z839" s="442"/>
      <c r="AA839" s="442"/>
      <c r="AB839" s="442"/>
      <c r="AC839" s="442"/>
      <c r="AD839" s="442"/>
      <c r="AE839" s="442"/>
      <c r="AF839" s="442"/>
      <c r="AG839" s="442"/>
      <c r="AH839" s="442"/>
      <c r="AI839" s="442"/>
      <c r="AJ839" s="442"/>
      <c r="AK839" s="443"/>
      <c r="AL839" s="961" t="s">
        <v>341</v>
      </c>
      <c r="AM839" s="962"/>
      <c r="AN839" s="962"/>
      <c r="AO839" s="102" t="s">
        <v>339</v>
      </c>
      <c r="AP839" s="21"/>
      <c r="AQ839" s="21"/>
      <c r="AR839" s="21"/>
      <c r="AS839" s="21"/>
      <c r="AT839" s="21"/>
      <c r="AU839" s="21"/>
      <c r="AV839" s="21"/>
      <c r="AW839" s="21"/>
      <c r="AX839" s="22"/>
      <c r="AY839">
        <f>COUNTIF($AO$839,"☑")</f>
        <v>0</v>
      </c>
    </row>
    <row r="840" spans="1:5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335</v>
      </c>
      <c r="AD844" s="277"/>
      <c r="AE844" s="277"/>
      <c r="AF844" s="277"/>
      <c r="AG844" s="277"/>
      <c r="AH844" s="346" t="s">
        <v>364</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3">
        <v>1</v>
      </c>
      <c r="B845" s="403">
        <v>1</v>
      </c>
      <c r="C845" s="421" t="s">
        <v>814</v>
      </c>
      <c r="D845" s="416"/>
      <c r="E845" s="416"/>
      <c r="F845" s="416"/>
      <c r="G845" s="416"/>
      <c r="H845" s="416"/>
      <c r="I845" s="416"/>
      <c r="J845" s="417">
        <v>1010001110829</v>
      </c>
      <c r="K845" s="418"/>
      <c r="L845" s="418"/>
      <c r="M845" s="418"/>
      <c r="N845" s="418"/>
      <c r="O845" s="418"/>
      <c r="P845" s="317" t="s">
        <v>779</v>
      </c>
      <c r="Q845" s="318"/>
      <c r="R845" s="318"/>
      <c r="S845" s="318"/>
      <c r="T845" s="318"/>
      <c r="U845" s="318"/>
      <c r="V845" s="318"/>
      <c r="W845" s="318"/>
      <c r="X845" s="318"/>
      <c r="Y845" s="319">
        <v>348</v>
      </c>
      <c r="Z845" s="320"/>
      <c r="AA845" s="320"/>
      <c r="AB845" s="321"/>
      <c r="AC845" s="323" t="s">
        <v>369</v>
      </c>
      <c r="AD845" s="324"/>
      <c r="AE845" s="324"/>
      <c r="AF845" s="324"/>
      <c r="AG845" s="324"/>
      <c r="AH845" s="419">
        <v>2</v>
      </c>
      <c r="AI845" s="420"/>
      <c r="AJ845" s="420"/>
      <c r="AK845" s="420"/>
      <c r="AL845" s="327">
        <v>98.19</v>
      </c>
      <c r="AM845" s="328"/>
      <c r="AN845" s="328"/>
      <c r="AO845" s="329"/>
      <c r="AP845" s="322" t="s">
        <v>950</v>
      </c>
      <c r="AQ845" s="322"/>
      <c r="AR845" s="322"/>
      <c r="AS845" s="322"/>
      <c r="AT845" s="322"/>
      <c r="AU845" s="322"/>
      <c r="AV845" s="322"/>
      <c r="AW845" s="322"/>
      <c r="AX845" s="322"/>
    </row>
    <row r="846" spans="1:51" ht="30" customHeight="1" x14ac:dyDescent="0.15">
      <c r="A846" s="403">
        <v>2</v>
      </c>
      <c r="B846" s="403">
        <v>1</v>
      </c>
      <c r="C846" s="421" t="s">
        <v>778</v>
      </c>
      <c r="D846" s="416"/>
      <c r="E846" s="416"/>
      <c r="F846" s="416"/>
      <c r="G846" s="416"/>
      <c r="H846" s="416"/>
      <c r="I846" s="416"/>
      <c r="J846" s="417">
        <v>1010001110829</v>
      </c>
      <c r="K846" s="418"/>
      <c r="L846" s="418"/>
      <c r="M846" s="418"/>
      <c r="N846" s="418"/>
      <c r="O846" s="418"/>
      <c r="P846" s="317" t="s">
        <v>780</v>
      </c>
      <c r="Q846" s="318"/>
      <c r="R846" s="318"/>
      <c r="S846" s="318"/>
      <c r="T846" s="318"/>
      <c r="U846" s="318"/>
      <c r="V846" s="318"/>
      <c r="W846" s="318"/>
      <c r="X846" s="318"/>
      <c r="Y846" s="319">
        <v>11</v>
      </c>
      <c r="Z846" s="320"/>
      <c r="AA846" s="320"/>
      <c r="AB846" s="321"/>
      <c r="AC846" s="323" t="s">
        <v>369</v>
      </c>
      <c r="AD846" s="324"/>
      <c r="AE846" s="324"/>
      <c r="AF846" s="324"/>
      <c r="AG846" s="324"/>
      <c r="AH846" s="419">
        <v>2</v>
      </c>
      <c r="AI846" s="420"/>
      <c r="AJ846" s="420"/>
      <c r="AK846" s="420"/>
      <c r="AL846" s="327">
        <v>89.92</v>
      </c>
      <c r="AM846" s="328"/>
      <c r="AN846" s="328"/>
      <c r="AO846" s="329"/>
      <c r="AP846" s="322" t="s">
        <v>950</v>
      </c>
      <c r="AQ846" s="322"/>
      <c r="AR846" s="322"/>
      <c r="AS846" s="322"/>
      <c r="AT846" s="322"/>
      <c r="AU846" s="322"/>
      <c r="AV846" s="322"/>
      <c r="AW846" s="322"/>
      <c r="AX846" s="322"/>
      <c r="AY846">
        <f>COUNTA($C$846)</f>
        <v>1</v>
      </c>
    </row>
    <row r="847" spans="1:51" ht="30" customHeight="1" x14ac:dyDescent="0.15">
      <c r="A847" s="403">
        <v>3</v>
      </c>
      <c r="B847" s="403">
        <v>1</v>
      </c>
      <c r="C847" s="421" t="s">
        <v>778</v>
      </c>
      <c r="D847" s="416"/>
      <c r="E847" s="416"/>
      <c r="F847" s="416"/>
      <c r="G847" s="416"/>
      <c r="H847" s="416"/>
      <c r="I847" s="416"/>
      <c r="J847" s="417">
        <v>1010001110829</v>
      </c>
      <c r="K847" s="418"/>
      <c r="L847" s="418"/>
      <c r="M847" s="418"/>
      <c r="N847" s="418"/>
      <c r="O847" s="418"/>
      <c r="P847" s="317" t="s">
        <v>781</v>
      </c>
      <c r="Q847" s="318"/>
      <c r="R847" s="318"/>
      <c r="S847" s="318"/>
      <c r="T847" s="318"/>
      <c r="U847" s="318"/>
      <c r="V847" s="318"/>
      <c r="W847" s="318"/>
      <c r="X847" s="318"/>
      <c r="Y847" s="319">
        <v>8</v>
      </c>
      <c r="Z847" s="320"/>
      <c r="AA847" s="320"/>
      <c r="AB847" s="321"/>
      <c r="AC847" s="323" t="s">
        <v>369</v>
      </c>
      <c r="AD847" s="324"/>
      <c r="AE847" s="324"/>
      <c r="AF847" s="324"/>
      <c r="AG847" s="324"/>
      <c r="AH847" s="325">
        <v>2</v>
      </c>
      <c r="AI847" s="326"/>
      <c r="AJ847" s="326"/>
      <c r="AK847" s="326"/>
      <c r="AL847" s="327">
        <v>81.92</v>
      </c>
      <c r="AM847" s="328"/>
      <c r="AN847" s="328"/>
      <c r="AO847" s="329"/>
      <c r="AP847" s="322" t="s">
        <v>950</v>
      </c>
      <c r="AQ847" s="322"/>
      <c r="AR847" s="322"/>
      <c r="AS847" s="322"/>
      <c r="AT847" s="322"/>
      <c r="AU847" s="322"/>
      <c r="AV847" s="322"/>
      <c r="AW847" s="322"/>
      <c r="AX847" s="322"/>
      <c r="AY847">
        <f>COUNTA($C$847)</f>
        <v>1</v>
      </c>
    </row>
    <row r="848" spans="1:51" ht="30" customHeight="1" x14ac:dyDescent="0.15">
      <c r="A848" s="403">
        <v>4</v>
      </c>
      <c r="B848" s="403">
        <v>1</v>
      </c>
      <c r="C848" s="421" t="s">
        <v>778</v>
      </c>
      <c r="D848" s="416"/>
      <c r="E848" s="416"/>
      <c r="F848" s="416"/>
      <c r="G848" s="416"/>
      <c r="H848" s="416"/>
      <c r="I848" s="416"/>
      <c r="J848" s="417">
        <v>1010001110829</v>
      </c>
      <c r="K848" s="418"/>
      <c r="L848" s="418"/>
      <c r="M848" s="418"/>
      <c r="N848" s="418"/>
      <c r="O848" s="418"/>
      <c r="P848" s="317" t="s">
        <v>782</v>
      </c>
      <c r="Q848" s="318"/>
      <c r="R848" s="318"/>
      <c r="S848" s="318"/>
      <c r="T848" s="318"/>
      <c r="U848" s="318"/>
      <c r="V848" s="318"/>
      <c r="W848" s="318"/>
      <c r="X848" s="318"/>
      <c r="Y848" s="319">
        <v>8</v>
      </c>
      <c r="Z848" s="320"/>
      <c r="AA848" s="320"/>
      <c r="AB848" s="321"/>
      <c r="AC848" s="323" t="s">
        <v>369</v>
      </c>
      <c r="AD848" s="324"/>
      <c r="AE848" s="324"/>
      <c r="AF848" s="324"/>
      <c r="AG848" s="324"/>
      <c r="AH848" s="325">
        <v>2</v>
      </c>
      <c r="AI848" s="326"/>
      <c r="AJ848" s="326"/>
      <c r="AK848" s="326"/>
      <c r="AL848" s="327">
        <v>100</v>
      </c>
      <c r="AM848" s="328"/>
      <c r="AN848" s="328"/>
      <c r="AO848" s="329"/>
      <c r="AP848" s="322" t="s">
        <v>950</v>
      </c>
      <c r="AQ848" s="322"/>
      <c r="AR848" s="322"/>
      <c r="AS848" s="322"/>
      <c r="AT848" s="322"/>
      <c r="AU848" s="322"/>
      <c r="AV848" s="322"/>
      <c r="AW848" s="322"/>
      <c r="AX848" s="322"/>
      <c r="AY848">
        <f>COUNTA($C$848)</f>
        <v>1</v>
      </c>
    </row>
    <row r="849" spans="1:51" ht="30" customHeight="1" x14ac:dyDescent="0.15">
      <c r="A849" s="403">
        <v>5</v>
      </c>
      <c r="B849" s="403">
        <v>1</v>
      </c>
      <c r="C849" s="421" t="s">
        <v>778</v>
      </c>
      <c r="D849" s="416"/>
      <c r="E849" s="416"/>
      <c r="F849" s="416"/>
      <c r="G849" s="416"/>
      <c r="H849" s="416"/>
      <c r="I849" s="416"/>
      <c r="J849" s="417">
        <v>1010001110829</v>
      </c>
      <c r="K849" s="418"/>
      <c r="L849" s="418"/>
      <c r="M849" s="418"/>
      <c r="N849" s="418"/>
      <c r="O849" s="418"/>
      <c r="P849" s="317" t="s">
        <v>820</v>
      </c>
      <c r="Q849" s="318"/>
      <c r="R849" s="318"/>
      <c r="S849" s="318"/>
      <c r="T849" s="318"/>
      <c r="U849" s="318"/>
      <c r="V849" s="318"/>
      <c r="W849" s="318"/>
      <c r="X849" s="318"/>
      <c r="Y849" s="319">
        <v>0.9</v>
      </c>
      <c r="Z849" s="320"/>
      <c r="AA849" s="320"/>
      <c r="AB849" s="321"/>
      <c r="AC849" s="323" t="s">
        <v>369</v>
      </c>
      <c r="AD849" s="324"/>
      <c r="AE849" s="324"/>
      <c r="AF849" s="324"/>
      <c r="AG849" s="324"/>
      <c r="AH849" s="325">
        <v>2</v>
      </c>
      <c r="AI849" s="326"/>
      <c r="AJ849" s="326"/>
      <c r="AK849" s="326"/>
      <c r="AL849" s="327">
        <v>98.23</v>
      </c>
      <c r="AM849" s="328"/>
      <c r="AN849" s="328"/>
      <c r="AO849" s="329"/>
      <c r="AP849" s="322" t="s">
        <v>950</v>
      </c>
      <c r="AQ849" s="322"/>
      <c r="AR849" s="322"/>
      <c r="AS849" s="322"/>
      <c r="AT849" s="322"/>
      <c r="AU849" s="322"/>
      <c r="AV849" s="322"/>
      <c r="AW849" s="322"/>
      <c r="AX849" s="322"/>
      <c r="AY849">
        <f>COUNTA($C$849)</f>
        <v>1</v>
      </c>
    </row>
    <row r="850" spans="1:51" ht="30" customHeight="1" x14ac:dyDescent="0.15">
      <c r="A850" s="403">
        <v>6</v>
      </c>
      <c r="B850" s="403">
        <v>1</v>
      </c>
      <c r="C850" s="421" t="s">
        <v>778</v>
      </c>
      <c r="D850" s="416"/>
      <c r="E850" s="416"/>
      <c r="F850" s="416"/>
      <c r="G850" s="416"/>
      <c r="H850" s="416"/>
      <c r="I850" s="416"/>
      <c r="J850" s="417">
        <v>1010001110829</v>
      </c>
      <c r="K850" s="418"/>
      <c r="L850" s="418"/>
      <c r="M850" s="418"/>
      <c r="N850" s="418"/>
      <c r="O850" s="418"/>
      <c r="P850" s="317" t="s">
        <v>783</v>
      </c>
      <c r="Q850" s="318"/>
      <c r="R850" s="318"/>
      <c r="S850" s="318"/>
      <c r="T850" s="318"/>
      <c r="U850" s="318"/>
      <c r="V850" s="318"/>
      <c r="W850" s="318"/>
      <c r="X850" s="318"/>
      <c r="Y850" s="319">
        <v>0.8</v>
      </c>
      <c r="Z850" s="320"/>
      <c r="AA850" s="320"/>
      <c r="AB850" s="321"/>
      <c r="AC850" s="323" t="s">
        <v>369</v>
      </c>
      <c r="AD850" s="324"/>
      <c r="AE850" s="324"/>
      <c r="AF850" s="324"/>
      <c r="AG850" s="324"/>
      <c r="AH850" s="325">
        <v>2</v>
      </c>
      <c r="AI850" s="326"/>
      <c r="AJ850" s="326"/>
      <c r="AK850" s="326"/>
      <c r="AL850" s="327">
        <v>80.06</v>
      </c>
      <c r="AM850" s="328"/>
      <c r="AN850" s="328"/>
      <c r="AO850" s="329"/>
      <c r="AP850" s="322" t="s">
        <v>950</v>
      </c>
      <c r="AQ850" s="322"/>
      <c r="AR850" s="322"/>
      <c r="AS850" s="322"/>
      <c r="AT850" s="322"/>
      <c r="AU850" s="322"/>
      <c r="AV850" s="322"/>
      <c r="AW850" s="322"/>
      <c r="AX850" s="322"/>
      <c r="AY850">
        <f>COUNTA($C$850)</f>
        <v>1</v>
      </c>
    </row>
    <row r="851" spans="1:51" ht="30" customHeight="1" x14ac:dyDescent="0.15">
      <c r="A851" s="403">
        <v>7</v>
      </c>
      <c r="B851" s="403">
        <v>1</v>
      </c>
      <c r="C851" s="421" t="s">
        <v>784</v>
      </c>
      <c r="D851" s="416"/>
      <c r="E851" s="416"/>
      <c r="F851" s="416"/>
      <c r="G851" s="416"/>
      <c r="H851" s="416"/>
      <c r="I851" s="416"/>
      <c r="J851" s="417">
        <v>6010001135680</v>
      </c>
      <c r="K851" s="418"/>
      <c r="L851" s="418"/>
      <c r="M851" s="418"/>
      <c r="N851" s="418"/>
      <c r="O851" s="418"/>
      <c r="P851" s="317" t="s">
        <v>786</v>
      </c>
      <c r="Q851" s="318"/>
      <c r="R851" s="318"/>
      <c r="S851" s="318"/>
      <c r="T851" s="318"/>
      <c r="U851" s="318"/>
      <c r="V851" s="318"/>
      <c r="W851" s="318"/>
      <c r="X851" s="318"/>
      <c r="Y851" s="319">
        <v>134</v>
      </c>
      <c r="Z851" s="320"/>
      <c r="AA851" s="320"/>
      <c r="AB851" s="321"/>
      <c r="AC851" s="323" t="s">
        <v>369</v>
      </c>
      <c r="AD851" s="324"/>
      <c r="AE851" s="324"/>
      <c r="AF851" s="324"/>
      <c r="AG851" s="324"/>
      <c r="AH851" s="325">
        <v>2</v>
      </c>
      <c r="AI851" s="326"/>
      <c r="AJ851" s="326"/>
      <c r="AK851" s="326"/>
      <c r="AL851" s="327">
        <v>80.150000000000006</v>
      </c>
      <c r="AM851" s="328"/>
      <c r="AN851" s="328"/>
      <c r="AO851" s="329"/>
      <c r="AP851" s="322" t="s">
        <v>950</v>
      </c>
      <c r="AQ851" s="322"/>
      <c r="AR851" s="322"/>
      <c r="AS851" s="322"/>
      <c r="AT851" s="322"/>
      <c r="AU851" s="322"/>
      <c r="AV851" s="322"/>
      <c r="AW851" s="322"/>
      <c r="AX851" s="322"/>
      <c r="AY851">
        <f>COUNTA($C$851)</f>
        <v>1</v>
      </c>
    </row>
    <row r="852" spans="1:51" ht="30" customHeight="1" x14ac:dyDescent="0.15">
      <c r="A852" s="403">
        <v>8</v>
      </c>
      <c r="B852" s="403">
        <v>1</v>
      </c>
      <c r="C852" s="416" t="s">
        <v>784</v>
      </c>
      <c r="D852" s="416"/>
      <c r="E852" s="416"/>
      <c r="F852" s="416"/>
      <c r="G852" s="416"/>
      <c r="H852" s="416"/>
      <c r="I852" s="416"/>
      <c r="J852" s="417">
        <v>6010001135680</v>
      </c>
      <c r="K852" s="418"/>
      <c r="L852" s="418"/>
      <c r="M852" s="418"/>
      <c r="N852" s="418"/>
      <c r="O852" s="418"/>
      <c r="P852" s="318" t="s">
        <v>785</v>
      </c>
      <c r="Q852" s="318"/>
      <c r="R852" s="318"/>
      <c r="S852" s="318"/>
      <c r="T852" s="318"/>
      <c r="U852" s="318"/>
      <c r="V852" s="318"/>
      <c r="W852" s="318"/>
      <c r="X852" s="318"/>
      <c r="Y852" s="319">
        <v>64</v>
      </c>
      <c r="Z852" s="320"/>
      <c r="AA852" s="320"/>
      <c r="AB852" s="321"/>
      <c r="AC852" s="323" t="s">
        <v>369</v>
      </c>
      <c r="AD852" s="324"/>
      <c r="AE852" s="324"/>
      <c r="AF852" s="324"/>
      <c r="AG852" s="324"/>
      <c r="AH852" s="325">
        <v>2</v>
      </c>
      <c r="AI852" s="326"/>
      <c r="AJ852" s="326"/>
      <c r="AK852" s="326"/>
      <c r="AL852" s="327">
        <v>99.34</v>
      </c>
      <c r="AM852" s="328"/>
      <c r="AN852" s="328"/>
      <c r="AO852" s="329"/>
      <c r="AP852" s="322" t="s">
        <v>950</v>
      </c>
      <c r="AQ852" s="322"/>
      <c r="AR852" s="322"/>
      <c r="AS852" s="322"/>
      <c r="AT852" s="322"/>
      <c r="AU852" s="322"/>
      <c r="AV852" s="322"/>
      <c r="AW852" s="322"/>
      <c r="AX852" s="322"/>
      <c r="AY852">
        <f>COUNTA($C$852)</f>
        <v>1</v>
      </c>
    </row>
    <row r="853" spans="1:51" ht="30" customHeight="1" x14ac:dyDescent="0.15">
      <c r="A853" s="403">
        <v>9</v>
      </c>
      <c r="B853" s="403">
        <v>1</v>
      </c>
      <c r="C853" s="416" t="s">
        <v>787</v>
      </c>
      <c r="D853" s="416"/>
      <c r="E853" s="416"/>
      <c r="F853" s="416"/>
      <c r="G853" s="416"/>
      <c r="H853" s="416"/>
      <c r="I853" s="416"/>
      <c r="J853" s="417">
        <v>2010001007784</v>
      </c>
      <c r="K853" s="418"/>
      <c r="L853" s="418"/>
      <c r="M853" s="418"/>
      <c r="N853" s="418"/>
      <c r="O853" s="418"/>
      <c r="P853" s="318" t="s">
        <v>788</v>
      </c>
      <c r="Q853" s="318"/>
      <c r="R853" s="318"/>
      <c r="S853" s="318"/>
      <c r="T853" s="318"/>
      <c r="U853" s="318"/>
      <c r="V853" s="318"/>
      <c r="W853" s="318"/>
      <c r="X853" s="318"/>
      <c r="Y853" s="319">
        <v>116</v>
      </c>
      <c r="Z853" s="320"/>
      <c r="AA853" s="320"/>
      <c r="AB853" s="321"/>
      <c r="AC853" s="323" t="s">
        <v>369</v>
      </c>
      <c r="AD853" s="324"/>
      <c r="AE853" s="324"/>
      <c r="AF853" s="324"/>
      <c r="AG853" s="324"/>
      <c r="AH853" s="325">
        <v>2</v>
      </c>
      <c r="AI853" s="326"/>
      <c r="AJ853" s="326"/>
      <c r="AK853" s="326"/>
      <c r="AL853" s="327">
        <v>99.9</v>
      </c>
      <c r="AM853" s="328"/>
      <c r="AN853" s="328"/>
      <c r="AO853" s="329"/>
      <c r="AP853" s="322" t="s">
        <v>950</v>
      </c>
      <c r="AQ853" s="322"/>
      <c r="AR853" s="322"/>
      <c r="AS853" s="322"/>
      <c r="AT853" s="322"/>
      <c r="AU853" s="322"/>
      <c r="AV853" s="322"/>
      <c r="AW853" s="322"/>
      <c r="AX853" s="322"/>
      <c r="AY853">
        <f>COUNTA($C$853)</f>
        <v>1</v>
      </c>
    </row>
    <row r="854" spans="1:51" ht="30" customHeight="1" x14ac:dyDescent="0.15">
      <c r="A854" s="403">
        <v>10</v>
      </c>
      <c r="B854" s="403">
        <v>1</v>
      </c>
      <c r="C854" s="416" t="s">
        <v>789</v>
      </c>
      <c r="D854" s="416"/>
      <c r="E854" s="416"/>
      <c r="F854" s="416"/>
      <c r="G854" s="416"/>
      <c r="H854" s="416"/>
      <c r="I854" s="416"/>
      <c r="J854" s="417">
        <v>3240001041231</v>
      </c>
      <c r="K854" s="418"/>
      <c r="L854" s="418"/>
      <c r="M854" s="418"/>
      <c r="N854" s="418"/>
      <c r="O854" s="418"/>
      <c r="P854" s="318" t="s">
        <v>790</v>
      </c>
      <c r="Q854" s="318"/>
      <c r="R854" s="318"/>
      <c r="S854" s="318"/>
      <c r="T854" s="318"/>
      <c r="U854" s="318"/>
      <c r="V854" s="318"/>
      <c r="W854" s="318"/>
      <c r="X854" s="318"/>
      <c r="Y854" s="319">
        <v>35</v>
      </c>
      <c r="Z854" s="320"/>
      <c r="AA854" s="320"/>
      <c r="AB854" s="321"/>
      <c r="AC854" s="323" t="s">
        <v>369</v>
      </c>
      <c r="AD854" s="324"/>
      <c r="AE854" s="324"/>
      <c r="AF854" s="324"/>
      <c r="AG854" s="324"/>
      <c r="AH854" s="325">
        <v>2</v>
      </c>
      <c r="AI854" s="326"/>
      <c r="AJ854" s="326"/>
      <c r="AK854" s="326"/>
      <c r="AL854" s="327">
        <v>78.599999999999994</v>
      </c>
      <c r="AM854" s="328"/>
      <c r="AN854" s="328"/>
      <c r="AO854" s="329"/>
      <c r="AP854" s="322" t="s">
        <v>950</v>
      </c>
      <c r="AQ854" s="322"/>
      <c r="AR854" s="322"/>
      <c r="AS854" s="322"/>
      <c r="AT854" s="322"/>
      <c r="AU854" s="322"/>
      <c r="AV854" s="322"/>
      <c r="AW854" s="322"/>
      <c r="AX854" s="322"/>
      <c r="AY854">
        <f>COUNTA($C$854)</f>
        <v>1</v>
      </c>
    </row>
    <row r="855" spans="1:51" ht="30" customHeight="1" x14ac:dyDescent="0.15">
      <c r="A855" s="403">
        <v>11</v>
      </c>
      <c r="B855" s="403">
        <v>1</v>
      </c>
      <c r="C855" s="416" t="s">
        <v>789</v>
      </c>
      <c r="D855" s="416"/>
      <c r="E855" s="416"/>
      <c r="F855" s="416"/>
      <c r="G855" s="416"/>
      <c r="H855" s="416"/>
      <c r="I855" s="416"/>
      <c r="J855" s="417">
        <v>3240001041231</v>
      </c>
      <c r="K855" s="418"/>
      <c r="L855" s="418"/>
      <c r="M855" s="418"/>
      <c r="N855" s="418"/>
      <c r="O855" s="418"/>
      <c r="P855" s="318" t="s">
        <v>791</v>
      </c>
      <c r="Q855" s="318"/>
      <c r="R855" s="318"/>
      <c r="S855" s="318"/>
      <c r="T855" s="318"/>
      <c r="U855" s="318"/>
      <c r="V855" s="318"/>
      <c r="W855" s="318"/>
      <c r="X855" s="318"/>
      <c r="Y855" s="319">
        <v>14</v>
      </c>
      <c r="Z855" s="320"/>
      <c r="AA855" s="320"/>
      <c r="AB855" s="321"/>
      <c r="AC855" s="323" t="s">
        <v>369</v>
      </c>
      <c r="AD855" s="324"/>
      <c r="AE855" s="324"/>
      <c r="AF855" s="324"/>
      <c r="AG855" s="324"/>
      <c r="AH855" s="325">
        <v>2</v>
      </c>
      <c r="AI855" s="326"/>
      <c r="AJ855" s="326"/>
      <c r="AK855" s="326"/>
      <c r="AL855" s="327">
        <v>85.83</v>
      </c>
      <c r="AM855" s="328"/>
      <c r="AN855" s="328"/>
      <c r="AO855" s="329"/>
      <c r="AP855" s="322" t="s">
        <v>950</v>
      </c>
      <c r="AQ855" s="322"/>
      <c r="AR855" s="322"/>
      <c r="AS855" s="322"/>
      <c r="AT855" s="322"/>
      <c r="AU855" s="322"/>
      <c r="AV855" s="322"/>
      <c r="AW855" s="322"/>
      <c r="AX855" s="322"/>
      <c r="AY855">
        <f>COUNTA($C$855)</f>
        <v>1</v>
      </c>
    </row>
    <row r="856" spans="1:51" ht="30" customHeight="1" x14ac:dyDescent="0.15">
      <c r="A856" s="403">
        <v>12</v>
      </c>
      <c r="B856" s="403">
        <v>1</v>
      </c>
      <c r="C856" s="416" t="s">
        <v>789</v>
      </c>
      <c r="D856" s="416"/>
      <c r="E856" s="416"/>
      <c r="F856" s="416"/>
      <c r="G856" s="416"/>
      <c r="H856" s="416"/>
      <c r="I856" s="416"/>
      <c r="J856" s="417">
        <v>3240001041231</v>
      </c>
      <c r="K856" s="418"/>
      <c r="L856" s="418"/>
      <c r="M856" s="418"/>
      <c r="N856" s="418"/>
      <c r="O856" s="418"/>
      <c r="P856" s="318" t="s">
        <v>792</v>
      </c>
      <c r="Q856" s="318"/>
      <c r="R856" s="318"/>
      <c r="S856" s="318"/>
      <c r="T856" s="318"/>
      <c r="U856" s="318"/>
      <c r="V856" s="318"/>
      <c r="W856" s="318"/>
      <c r="X856" s="318"/>
      <c r="Y856" s="319">
        <v>8</v>
      </c>
      <c r="Z856" s="320"/>
      <c r="AA856" s="320"/>
      <c r="AB856" s="321"/>
      <c r="AC856" s="323" t="s">
        <v>369</v>
      </c>
      <c r="AD856" s="324"/>
      <c r="AE856" s="324"/>
      <c r="AF856" s="324"/>
      <c r="AG856" s="324"/>
      <c r="AH856" s="325">
        <v>2</v>
      </c>
      <c r="AI856" s="326"/>
      <c r="AJ856" s="326"/>
      <c r="AK856" s="326"/>
      <c r="AL856" s="327">
        <v>78.739999999999995</v>
      </c>
      <c r="AM856" s="328"/>
      <c r="AN856" s="328"/>
      <c r="AO856" s="329"/>
      <c r="AP856" s="322" t="s">
        <v>950</v>
      </c>
      <c r="AQ856" s="322"/>
      <c r="AR856" s="322"/>
      <c r="AS856" s="322"/>
      <c r="AT856" s="322"/>
      <c r="AU856" s="322"/>
      <c r="AV856" s="322"/>
      <c r="AW856" s="322"/>
      <c r="AX856" s="322"/>
      <c r="AY856">
        <f>COUNTA($C$856)</f>
        <v>1</v>
      </c>
    </row>
    <row r="857" spans="1:51" ht="30" customHeight="1" x14ac:dyDescent="0.15">
      <c r="A857" s="403">
        <v>13</v>
      </c>
      <c r="B857" s="403">
        <v>1</v>
      </c>
      <c r="C857" s="416" t="s">
        <v>789</v>
      </c>
      <c r="D857" s="416"/>
      <c r="E857" s="416"/>
      <c r="F857" s="416"/>
      <c r="G857" s="416"/>
      <c r="H857" s="416"/>
      <c r="I857" s="416"/>
      <c r="J857" s="417">
        <v>3240001041231</v>
      </c>
      <c r="K857" s="418"/>
      <c r="L857" s="418"/>
      <c r="M857" s="418"/>
      <c r="N857" s="418"/>
      <c r="O857" s="418"/>
      <c r="P857" s="318" t="s">
        <v>793</v>
      </c>
      <c r="Q857" s="318"/>
      <c r="R857" s="318"/>
      <c r="S857" s="318"/>
      <c r="T857" s="318"/>
      <c r="U857" s="318"/>
      <c r="V857" s="318"/>
      <c r="W857" s="318"/>
      <c r="X857" s="318"/>
      <c r="Y857" s="319">
        <v>8</v>
      </c>
      <c r="Z857" s="320"/>
      <c r="AA857" s="320"/>
      <c r="AB857" s="321"/>
      <c r="AC857" s="323" t="s">
        <v>369</v>
      </c>
      <c r="AD857" s="324"/>
      <c r="AE857" s="324"/>
      <c r="AF857" s="324"/>
      <c r="AG857" s="324"/>
      <c r="AH857" s="325">
        <v>2</v>
      </c>
      <c r="AI857" s="326"/>
      <c r="AJ857" s="326"/>
      <c r="AK857" s="326"/>
      <c r="AL857" s="327">
        <v>25.24</v>
      </c>
      <c r="AM857" s="328"/>
      <c r="AN857" s="328"/>
      <c r="AO857" s="329"/>
      <c r="AP857" s="322" t="s">
        <v>950</v>
      </c>
      <c r="AQ857" s="322"/>
      <c r="AR857" s="322"/>
      <c r="AS857" s="322"/>
      <c r="AT857" s="322"/>
      <c r="AU857" s="322"/>
      <c r="AV857" s="322"/>
      <c r="AW857" s="322"/>
      <c r="AX857" s="322"/>
      <c r="AY857">
        <f>COUNTA($C$857)</f>
        <v>1</v>
      </c>
    </row>
    <row r="858" spans="1:51" ht="30" customHeight="1" x14ac:dyDescent="0.15">
      <c r="A858" s="403">
        <v>14</v>
      </c>
      <c r="B858" s="403">
        <v>1</v>
      </c>
      <c r="C858" s="416" t="s">
        <v>789</v>
      </c>
      <c r="D858" s="416"/>
      <c r="E858" s="416"/>
      <c r="F858" s="416"/>
      <c r="G858" s="416"/>
      <c r="H858" s="416"/>
      <c r="I858" s="416"/>
      <c r="J858" s="417">
        <v>3240001041231</v>
      </c>
      <c r="K858" s="418"/>
      <c r="L858" s="418"/>
      <c r="M858" s="418"/>
      <c r="N858" s="418"/>
      <c r="O858" s="418"/>
      <c r="P858" s="318" t="s">
        <v>794</v>
      </c>
      <c r="Q858" s="318"/>
      <c r="R858" s="318"/>
      <c r="S858" s="318"/>
      <c r="T858" s="318"/>
      <c r="U858" s="318"/>
      <c r="V858" s="318"/>
      <c r="W858" s="318"/>
      <c r="X858" s="318"/>
      <c r="Y858" s="319">
        <v>8</v>
      </c>
      <c r="Z858" s="320"/>
      <c r="AA858" s="320"/>
      <c r="AB858" s="321"/>
      <c r="AC858" s="323" t="s">
        <v>369</v>
      </c>
      <c r="AD858" s="324"/>
      <c r="AE858" s="324"/>
      <c r="AF858" s="324"/>
      <c r="AG858" s="324"/>
      <c r="AH858" s="325">
        <v>2</v>
      </c>
      <c r="AI858" s="326"/>
      <c r="AJ858" s="326"/>
      <c r="AK858" s="326"/>
      <c r="AL858" s="327">
        <v>100</v>
      </c>
      <c r="AM858" s="328"/>
      <c r="AN858" s="328"/>
      <c r="AO858" s="329"/>
      <c r="AP858" s="322" t="s">
        <v>950</v>
      </c>
      <c r="AQ858" s="322"/>
      <c r="AR858" s="322"/>
      <c r="AS858" s="322"/>
      <c r="AT858" s="322"/>
      <c r="AU858" s="322"/>
      <c r="AV858" s="322"/>
      <c r="AW858" s="322"/>
      <c r="AX858" s="322"/>
      <c r="AY858">
        <f>COUNTA($C$858)</f>
        <v>1</v>
      </c>
    </row>
    <row r="859" spans="1:51" ht="30" customHeight="1" x14ac:dyDescent="0.15">
      <c r="A859" s="403">
        <v>15</v>
      </c>
      <c r="B859" s="403">
        <v>1</v>
      </c>
      <c r="C859" s="416" t="s">
        <v>789</v>
      </c>
      <c r="D859" s="416"/>
      <c r="E859" s="416"/>
      <c r="F859" s="416"/>
      <c r="G859" s="416"/>
      <c r="H859" s="416"/>
      <c r="I859" s="416"/>
      <c r="J859" s="417">
        <v>3240001041231</v>
      </c>
      <c r="K859" s="418"/>
      <c r="L859" s="418"/>
      <c r="M859" s="418"/>
      <c r="N859" s="418"/>
      <c r="O859" s="418"/>
      <c r="P859" s="318" t="s">
        <v>795</v>
      </c>
      <c r="Q859" s="318"/>
      <c r="R859" s="318"/>
      <c r="S859" s="318"/>
      <c r="T859" s="318"/>
      <c r="U859" s="318"/>
      <c r="V859" s="318"/>
      <c r="W859" s="318"/>
      <c r="X859" s="318"/>
      <c r="Y859" s="319">
        <v>3</v>
      </c>
      <c r="Z859" s="320"/>
      <c r="AA859" s="320"/>
      <c r="AB859" s="321"/>
      <c r="AC859" s="323" t="s">
        <v>369</v>
      </c>
      <c r="AD859" s="324"/>
      <c r="AE859" s="324"/>
      <c r="AF859" s="324"/>
      <c r="AG859" s="324"/>
      <c r="AH859" s="325">
        <v>2</v>
      </c>
      <c r="AI859" s="326"/>
      <c r="AJ859" s="326"/>
      <c r="AK859" s="326"/>
      <c r="AL859" s="327">
        <v>89</v>
      </c>
      <c r="AM859" s="328"/>
      <c r="AN859" s="328"/>
      <c r="AO859" s="329"/>
      <c r="AP859" s="322" t="s">
        <v>950</v>
      </c>
      <c r="AQ859" s="322"/>
      <c r="AR859" s="322"/>
      <c r="AS859" s="322"/>
      <c r="AT859" s="322"/>
      <c r="AU859" s="322"/>
      <c r="AV859" s="322"/>
      <c r="AW859" s="322"/>
      <c r="AX859" s="322"/>
      <c r="AY859">
        <f>COUNTA($C$859)</f>
        <v>1</v>
      </c>
    </row>
    <row r="860" spans="1:51" ht="30" customHeight="1" x14ac:dyDescent="0.15">
      <c r="A860" s="403">
        <v>16</v>
      </c>
      <c r="B860" s="403">
        <v>1</v>
      </c>
      <c r="C860" s="416" t="s">
        <v>789</v>
      </c>
      <c r="D860" s="416"/>
      <c r="E860" s="416"/>
      <c r="F860" s="416"/>
      <c r="G860" s="416"/>
      <c r="H860" s="416"/>
      <c r="I860" s="416"/>
      <c r="J860" s="417">
        <v>3240001041231</v>
      </c>
      <c r="K860" s="418"/>
      <c r="L860" s="418"/>
      <c r="M860" s="418"/>
      <c r="N860" s="418"/>
      <c r="O860" s="418"/>
      <c r="P860" s="318" t="s">
        <v>796</v>
      </c>
      <c r="Q860" s="318"/>
      <c r="R860" s="318"/>
      <c r="S860" s="318"/>
      <c r="T860" s="318"/>
      <c r="U860" s="318"/>
      <c r="V860" s="318"/>
      <c r="W860" s="318"/>
      <c r="X860" s="318"/>
      <c r="Y860" s="319">
        <v>2</v>
      </c>
      <c r="Z860" s="320"/>
      <c r="AA860" s="320"/>
      <c r="AB860" s="321"/>
      <c r="AC860" s="323" t="s">
        <v>369</v>
      </c>
      <c r="AD860" s="324"/>
      <c r="AE860" s="324"/>
      <c r="AF860" s="324"/>
      <c r="AG860" s="324"/>
      <c r="AH860" s="325">
        <v>2</v>
      </c>
      <c r="AI860" s="326"/>
      <c r="AJ860" s="326"/>
      <c r="AK860" s="326"/>
      <c r="AL860" s="327">
        <v>92.39</v>
      </c>
      <c r="AM860" s="328"/>
      <c r="AN860" s="328"/>
      <c r="AO860" s="329"/>
      <c r="AP860" s="322" t="s">
        <v>950</v>
      </c>
      <c r="AQ860" s="322"/>
      <c r="AR860" s="322"/>
      <c r="AS860" s="322"/>
      <c r="AT860" s="322"/>
      <c r="AU860" s="322"/>
      <c r="AV860" s="322"/>
      <c r="AW860" s="322"/>
      <c r="AX860" s="322"/>
      <c r="AY860">
        <f>COUNTA($C$860)</f>
        <v>1</v>
      </c>
    </row>
    <row r="861" spans="1:51" s="16" customFormat="1" ht="30" customHeight="1" x14ac:dyDescent="0.15">
      <c r="A861" s="403">
        <v>17</v>
      </c>
      <c r="B861" s="403">
        <v>1</v>
      </c>
      <c r="C861" s="416" t="s">
        <v>789</v>
      </c>
      <c r="D861" s="416"/>
      <c r="E861" s="416"/>
      <c r="F861" s="416"/>
      <c r="G861" s="416"/>
      <c r="H861" s="416"/>
      <c r="I861" s="416"/>
      <c r="J861" s="417">
        <v>3240001041231</v>
      </c>
      <c r="K861" s="418"/>
      <c r="L861" s="418"/>
      <c r="M861" s="418"/>
      <c r="N861" s="418"/>
      <c r="O861" s="418"/>
      <c r="P861" s="318" t="s">
        <v>797</v>
      </c>
      <c r="Q861" s="318"/>
      <c r="R861" s="318"/>
      <c r="S861" s="318"/>
      <c r="T861" s="318"/>
      <c r="U861" s="318"/>
      <c r="V861" s="318"/>
      <c r="W861" s="318"/>
      <c r="X861" s="318"/>
      <c r="Y861" s="319">
        <v>1</v>
      </c>
      <c r="Z861" s="320"/>
      <c r="AA861" s="320"/>
      <c r="AB861" s="321"/>
      <c r="AC861" s="323" t="s">
        <v>369</v>
      </c>
      <c r="AD861" s="324"/>
      <c r="AE861" s="324"/>
      <c r="AF861" s="324"/>
      <c r="AG861" s="324"/>
      <c r="AH861" s="325">
        <v>2</v>
      </c>
      <c r="AI861" s="326"/>
      <c r="AJ861" s="326"/>
      <c r="AK861" s="326"/>
      <c r="AL861" s="327">
        <v>83.35</v>
      </c>
      <c r="AM861" s="328"/>
      <c r="AN861" s="328"/>
      <c r="AO861" s="329"/>
      <c r="AP861" s="322" t="s">
        <v>950</v>
      </c>
      <c r="AQ861" s="322"/>
      <c r="AR861" s="322"/>
      <c r="AS861" s="322"/>
      <c r="AT861" s="322"/>
      <c r="AU861" s="322"/>
      <c r="AV861" s="322"/>
      <c r="AW861" s="322"/>
      <c r="AX861" s="322"/>
      <c r="AY861">
        <f>COUNTA($C$861)</f>
        <v>1</v>
      </c>
    </row>
    <row r="862" spans="1:51" ht="30" customHeight="1" x14ac:dyDescent="0.15">
      <c r="A862" s="403">
        <v>18</v>
      </c>
      <c r="B862" s="403">
        <v>1</v>
      </c>
      <c r="C862" s="416" t="s">
        <v>789</v>
      </c>
      <c r="D862" s="416"/>
      <c r="E862" s="416"/>
      <c r="F862" s="416"/>
      <c r="G862" s="416"/>
      <c r="H862" s="416"/>
      <c r="I862" s="416"/>
      <c r="J862" s="417">
        <v>3240001041231</v>
      </c>
      <c r="K862" s="418"/>
      <c r="L862" s="418"/>
      <c r="M862" s="418"/>
      <c r="N862" s="418"/>
      <c r="O862" s="418"/>
      <c r="P862" s="318" t="s">
        <v>798</v>
      </c>
      <c r="Q862" s="318"/>
      <c r="R862" s="318"/>
      <c r="S862" s="318"/>
      <c r="T862" s="318"/>
      <c r="U862" s="318"/>
      <c r="V862" s="318"/>
      <c r="W862" s="318"/>
      <c r="X862" s="318"/>
      <c r="Y862" s="319">
        <v>1</v>
      </c>
      <c r="Z862" s="320"/>
      <c r="AA862" s="320"/>
      <c r="AB862" s="321"/>
      <c r="AC862" s="323" t="s">
        <v>369</v>
      </c>
      <c r="AD862" s="324"/>
      <c r="AE862" s="324"/>
      <c r="AF862" s="324"/>
      <c r="AG862" s="324"/>
      <c r="AH862" s="325">
        <v>1</v>
      </c>
      <c r="AI862" s="326"/>
      <c r="AJ862" s="326"/>
      <c r="AK862" s="326"/>
      <c r="AL862" s="327">
        <v>89.95</v>
      </c>
      <c r="AM862" s="328"/>
      <c r="AN862" s="328"/>
      <c r="AO862" s="329"/>
      <c r="AP862" s="322" t="s">
        <v>950</v>
      </c>
      <c r="AQ862" s="322"/>
      <c r="AR862" s="322"/>
      <c r="AS862" s="322"/>
      <c r="AT862" s="322"/>
      <c r="AU862" s="322"/>
      <c r="AV862" s="322"/>
      <c r="AW862" s="322"/>
      <c r="AX862" s="322"/>
      <c r="AY862">
        <f>COUNTA($C$862)</f>
        <v>1</v>
      </c>
    </row>
    <row r="863" spans="1:51" ht="30" customHeight="1" x14ac:dyDescent="0.15">
      <c r="A863" s="403">
        <v>19</v>
      </c>
      <c r="B863" s="403">
        <v>1</v>
      </c>
      <c r="C863" s="416" t="s">
        <v>789</v>
      </c>
      <c r="D863" s="416"/>
      <c r="E863" s="416"/>
      <c r="F863" s="416"/>
      <c r="G863" s="416"/>
      <c r="H863" s="416"/>
      <c r="I863" s="416"/>
      <c r="J863" s="417">
        <v>3240001041231</v>
      </c>
      <c r="K863" s="418"/>
      <c r="L863" s="418"/>
      <c r="M863" s="418"/>
      <c r="N863" s="418"/>
      <c r="O863" s="418"/>
      <c r="P863" s="427" t="s">
        <v>969</v>
      </c>
      <c r="Q863" s="428"/>
      <c r="R863" s="428"/>
      <c r="S863" s="428"/>
      <c r="T863" s="428"/>
      <c r="U863" s="428"/>
      <c r="V863" s="428"/>
      <c r="W863" s="428"/>
      <c r="X863" s="429"/>
      <c r="Y863" s="319">
        <v>1</v>
      </c>
      <c r="Z863" s="320"/>
      <c r="AA863" s="320"/>
      <c r="AB863" s="321"/>
      <c r="AC863" s="323" t="s">
        <v>369</v>
      </c>
      <c r="AD863" s="324"/>
      <c r="AE863" s="324"/>
      <c r="AF863" s="324"/>
      <c r="AG863" s="324"/>
      <c r="AH863" s="325">
        <v>1</v>
      </c>
      <c r="AI863" s="326"/>
      <c r="AJ863" s="326"/>
      <c r="AK863" s="326"/>
      <c r="AL863" s="327">
        <v>100</v>
      </c>
      <c r="AM863" s="328"/>
      <c r="AN863" s="328"/>
      <c r="AO863" s="329"/>
      <c r="AP863" s="322" t="s">
        <v>950</v>
      </c>
      <c r="AQ863" s="322"/>
      <c r="AR863" s="322"/>
      <c r="AS863" s="322"/>
      <c r="AT863" s="322"/>
      <c r="AU863" s="322"/>
      <c r="AV863" s="322"/>
      <c r="AW863" s="322"/>
      <c r="AX863" s="322"/>
      <c r="AY863">
        <f>COUNTA($C$863)</f>
        <v>1</v>
      </c>
    </row>
    <row r="864" spans="1:51" ht="30" customHeight="1" x14ac:dyDescent="0.15">
      <c r="A864" s="403">
        <v>20</v>
      </c>
      <c r="B864" s="403">
        <v>1</v>
      </c>
      <c r="C864" s="430" t="s">
        <v>789</v>
      </c>
      <c r="D864" s="431"/>
      <c r="E864" s="431"/>
      <c r="F864" s="431"/>
      <c r="G864" s="431"/>
      <c r="H864" s="431"/>
      <c r="I864" s="432"/>
      <c r="J864" s="417">
        <v>3240001041231</v>
      </c>
      <c r="K864" s="418"/>
      <c r="L864" s="418"/>
      <c r="M864" s="418"/>
      <c r="N864" s="418"/>
      <c r="O864" s="418"/>
      <c r="P864" s="427" t="s">
        <v>799</v>
      </c>
      <c r="Q864" s="428"/>
      <c r="R864" s="428"/>
      <c r="S864" s="428"/>
      <c r="T864" s="428"/>
      <c r="U864" s="428"/>
      <c r="V864" s="428"/>
      <c r="W864" s="428"/>
      <c r="X864" s="429"/>
      <c r="Y864" s="319">
        <v>0.9</v>
      </c>
      <c r="Z864" s="320"/>
      <c r="AA864" s="320"/>
      <c r="AB864" s="321"/>
      <c r="AC864" s="323" t="s">
        <v>369</v>
      </c>
      <c r="AD864" s="324"/>
      <c r="AE864" s="324"/>
      <c r="AF864" s="324"/>
      <c r="AG864" s="324"/>
      <c r="AH864" s="325">
        <v>1</v>
      </c>
      <c r="AI864" s="326"/>
      <c r="AJ864" s="326"/>
      <c r="AK864" s="326"/>
      <c r="AL864" s="327">
        <v>89.95</v>
      </c>
      <c r="AM864" s="328"/>
      <c r="AN864" s="328"/>
      <c r="AO864" s="329"/>
      <c r="AP864" s="322" t="s">
        <v>950</v>
      </c>
      <c r="AQ864" s="322"/>
      <c r="AR864" s="322"/>
      <c r="AS864" s="322"/>
      <c r="AT864" s="322"/>
      <c r="AU864" s="322"/>
      <c r="AV864" s="322"/>
      <c r="AW864" s="322"/>
      <c r="AX864" s="322"/>
      <c r="AY864">
        <f>COUNTA($C$864)</f>
        <v>1</v>
      </c>
    </row>
    <row r="865" spans="1:51" ht="30" customHeight="1" x14ac:dyDescent="0.15">
      <c r="A865" s="403">
        <v>21</v>
      </c>
      <c r="B865" s="403">
        <v>1</v>
      </c>
      <c r="C865" s="430" t="s">
        <v>789</v>
      </c>
      <c r="D865" s="431"/>
      <c r="E865" s="431"/>
      <c r="F865" s="431"/>
      <c r="G865" s="431"/>
      <c r="H865" s="431"/>
      <c r="I865" s="432"/>
      <c r="J865" s="417">
        <v>3240001041231</v>
      </c>
      <c r="K865" s="418"/>
      <c r="L865" s="418"/>
      <c r="M865" s="418"/>
      <c r="N865" s="418"/>
      <c r="O865" s="418"/>
      <c r="P865" s="427" t="s">
        <v>800</v>
      </c>
      <c r="Q865" s="428"/>
      <c r="R865" s="428"/>
      <c r="S865" s="428"/>
      <c r="T865" s="428"/>
      <c r="U865" s="428"/>
      <c r="V865" s="428"/>
      <c r="W865" s="428"/>
      <c r="X865" s="429"/>
      <c r="Y865" s="319">
        <v>0.5</v>
      </c>
      <c r="Z865" s="320"/>
      <c r="AA865" s="320"/>
      <c r="AB865" s="321"/>
      <c r="AC865" s="323" t="s">
        <v>369</v>
      </c>
      <c r="AD865" s="324"/>
      <c r="AE865" s="324"/>
      <c r="AF865" s="324"/>
      <c r="AG865" s="324"/>
      <c r="AH865" s="325">
        <v>2</v>
      </c>
      <c r="AI865" s="326"/>
      <c r="AJ865" s="326"/>
      <c r="AK865" s="326"/>
      <c r="AL865" s="327">
        <v>19.39</v>
      </c>
      <c r="AM865" s="328"/>
      <c r="AN865" s="328"/>
      <c r="AO865" s="329"/>
      <c r="AP865" s="322" t="s">
        <v>950</v>
      </c>
      <c r="AQ865" s="322"/>
      <c r="AR865" s="322"/>
      <c r="AS865" s="322"/>
      <c r="AT865" s="322"/>
      <c r="AU865" s="322"/>
      <c r="AV865" s="322"/>
      <c r="AW865" s="322"/>
      <c r="AX865" s="322"/>
      <c r="AY865">
        <f>COUNTA($C$865)</f>
        <v>1</v>
      </c>
    </row>
    <row r="866" spans="1:51" ht="30" customHeight="1" x14ac:dyDescent="0.15">
      <c r="A866" s="403">
        <v>22</v>
      </c>
      <c r="B866" s="403">
        <v>1</v>
      </c>
      <c r="C866" s="430" t="s">
        <v>789</v>
      </c>
      <c r="D866" s="431"/>
      <c r="E866" s="431"/>
      <c r="F866" s="431"/>
      <c r="G866" s="431"/>
      <c r="H866" s="431"/>
      <c r="I866" s="432"/>
      <c r="J866" s="417">
        <v>3240001041231</v>
      </c>
      <c r="K866" s="418"/>
      <c r="L866" s="418"/>
      <c r="M866" s="418"/>
      <c r="N866" s="418"/>
      <c r="O866" s="418"/>
      <c r="P866" s="427" t="s">
        <v>801</v>
      </c>
      <c r="Q866" s="428"/>
      <c r="R866" s="428"/>
      <c r="S866" s="428"/>
      <c r="T866" s="428"/>
      <c r="U866" s="428"/>
      <c r="V866" s="428"/>
      <c r="W866" s="428"/>
      <c r="X866" s="429"/>
      <c r="Y866" s="319">
        <v>0.5</v>
      </c>
      <c r="Z866" s="320"/>
      <c r="AA866" s="320"/>
      <c r="AB866" s="321"/>
      <c r="AC866" s="323" t="s">
        <v>369</v>
      </c>
      <c r="AD866" s="324"/>
      <c r="AE866" s="324"/>
      <c r="AF866" s="324"/>
      <c r="AG866" s="324"/>
      <c r="AH866" s="325">
        <v>2</v>
      </c>
      <c r="AI866" s="326"/>
      <c r="AJ866" s="326"/>
      <c r="AK866" s="326"/>
      <c r="AL866" s="327">
        <v>99.74</v>
      </c>
      <c r="AM866" s="328"/>
      <c r="AN866" s="328"/>
      <c r="AO866" s="329"/>
      <c r="AP866" s="322" t="s">
        <v>972</v>
      </c>
      <c r="AQ866" s="322"/>
      <c r="AR866" s="322"/>
      <c r="AS866" s="322"/>
      <c r="AT866" s="322"/>
      <c r="AU866" s="322"/>
      <c r="AV866" s="322"/>
      <c r="AW866" s="322"/>
      <c r="AX866" s="322"/>
      <c r="AY866">
        <f>COUNTA($C$866)</f>
        <v>1</v>
      </c>
    </row>
    <row r="867" spans="1:51" ht="30" customHeight="1" x14ac:dyDescent="0.15">
      <c r="A867" s="403">
        <v>23</v>
      </c>
      <c r="B867" s="403">
        <v>1</v>
      </c>
      <c r="C867" s="430" t="s">
        <v>802</v>
      </c>
      <c r="D867" s="431"/>
      <c r="E867" s="431"/>
      <c r="F867" s="431"/>
      <c r="G867" s="431"/>
      <c r="H867" s="431"/>
      <c r="I867" s="432"/>
      <c r="J867" s="417">
        <v>2010701020401</v>
      </c>
      <c r="K867" s="418"/>
      <c r="L867" s="418"/>
      <c r="M867" s="418"/>
      <c r="N867" s="418"/>
      <c r="O867" s="418"/>
      <c r="P867" s="318" t="s">
        <v>803</v>
      </c>
      <c r="Q867" s="318"/>
      <c r="R867" s="318"/>
      <c r="S867" s="318"/>
      <c r="T867" s="318"/>
      <c r="U867" s="318"/>
      <c r="V867" s="318"/>
      <c r="W867" s="318"/>
      <c r="X867" s="318"/>
      <c r="Y867" s="319">
        <v>66</v>
      </c>
      <c r="Z867" s="320"/>
      <c r="AA867" s="320"/>
      <c r="AB867" s="321"/>
      <c r="AC867" s="323" t="s">
        <v>369</v>
      </c>
      <c r="AD867" s="324"/>
      <c r="AE867" s="324"/>
      <c r="AF867" s="324"/>
      <c r="AG867" s="324"/>
      <c r="AH867" s="325">
        <v>2</v>
      </c>
      <c r="AI867" s="326"/>
      <c r="AJ867" s="326"/>
      <c r="AK867" s="326"/>
      <c r="AL867" s="327">
        <v>99.78</v>
      </c>
      <c r="AM867" s="328"/>
      <c r="AN867" s="328"/>
      <c r="AO867" s="329"/>
      <c r="AP867" s="322" t="s">
        <v>972</v>
      </c>
      <c r="AQ867" s="322"/>
      <c r="AR867" s="322"/>
      <c r="AS867" s="322"/>
      <c r="AT867" s="322"/>
      <c r="AU867" s="322"/>
      <c r="AV867" s="322"/>
      <c r="AW867" s="322"/>
      <c r="AX867" s="322"/>
      <c r="AY867">
        <f>COUNTA($C$867)</f>
        <v>1</v>
      </c>
    </row>
    <row r="868" spans="1:51" ht="30" customHeight="1" x14ac:dyDescent="0.15">
      <c r="A868" s="403">
        <v>24</v>
      </c>
      <c r="B868" s="403">
        <v>1</v>
      </c>
      <c r="C868" s="433" t="s">
        <v>804</v>
      </c>
      <c r="D868" s="434"/>
      <c r="E868" s="434"/>
      <c r="F868" s="434"/>
      <c r="G868" s="434"/>
      <c r="H868" s="434"/>
      <c r="I868" s="435"/>
      <c r="J868" s="417">
        <v>3011001030263</v>
      </c>
      <c r="K868" s="418"/>
      <c r="L868" s="418"/>
      <c r="M868" s="418"/>
      <c r="N868" s="418"/>
      <c r="O868" s="418"/>
      <c r="P868" s="318" t="s">
        <v>805</v>
      </c>
      <c r="Q868" s="318"/>
      <c r="R868" s="318"/>
      <c r="S868" s="318"/>
      <c r="T868" s="318"/>
      <c r="U868" s="318"/>
      <c r="V868" s="318"/>
      <c r="W868" s="318"/>
      <c r="X868" s="318"/>
      <c r="Y868" s="319">
        <v>31</v>
      </c>
      <c r="Z868" s="320"/>
      <c r="AA868" s="320"/>
      <c r="AB868" s="321"/>
      <c r="AC868" s="323" t="s">
        <v>369</v>
      </c>
      <c r="AD868" s="324"/>
      <c r="AE868" s="324"/>
      <c r="AF868" s="324"/>
      <c r="AG868" s="324"/>
      <c r="AH868" s="325">
        <v>2</v>
      </c>
      <c r="AI868" s="326"/>
      <c r="AJ868" s="326"/>
      <c r="AK868" s="326"/>
      <c r="AL868" s="327">
        <v>82.18</v>
      </c>
      <c r="AM868" s="328"/>
      <c r="AN868" s="328"/>
      <c r="AO868" s="329"/>
      <c r="AP868" s="322" t="s">
        <v>950</v>
      </c>
      <c r="AQ868" s="322"/>
      <c r="AR868" s="322"/>
      <c r="AS868" s="322"/>
      <c r="AT868" s="322"/>
      <c r="AU868" s="322"/>
      <c r="AV868" s="322"/>
      <c r="AW868" s="322"/>
      <c r="AX868" s="322"/>
      <c r="AY868">
        <f>COUNTA($C$868)</f>
        <v>1</v>
      </c>
    </row>
    <row r="869" spans="1:51" ht="30" customHeight="1" x14ac:dyDescent="0.15">
      <c r="A869" s="403">
        <v>25</v>
      </c>
      <c r="B869" s="403">
        <v>1</v>
      </c>
      <c r="C869" s="430" t="s">
        <v>971</v>
      </c>
      <c r="D869" s="431"/>
      <c r="E869" s="431"/>
      <c r="F869" s="431"/>
      <c r="G869" s="431"/>
      <c r="H869" s="431"/>
      <c r="I869" s="432"/>
      <c r="J869" s="417">
        <v>1010701015344</v>
      </c>
      <c r="K869" s="418"/>
      <c r="L869" s="418"/>
      <c r="M869" s="418"/>
      <c r="N869" s="418"/>
      <c r="O869" s="418"/>
      <c r="P869" s="318" t="s">
        <v>806</v>
      </c>
      <c r="Q869" s="318"/>
      <c r="R869" s="318"/>
      <c r="S869" s="318"/>
      <c r="T869" s="318"/>
      <c r="U869" s="318"/>
      <c r="V869" s="318"/>
      <c r="W869" s="318"/>
      <c r="X869" s="318"/>
      <c r="Y869" s="319">
        <v>21</v>
      </c>
      <c r="Z869" s="320"/>
      <c r="AA869" s="320"/>
      <c r="AB869" s="321"/>
      <c r="AC869" s="323" t="s">
        <v>369</v>
      </c>
      <c r="AD869" s="324"/>
      <c r="AE869" s="324"/>
      <c r="AF869" s="324"/>
      <c r="AG869" s="324"/>
      <c r="AH869" s="325">
        <v>3</v>
      </c>
      <c r="AI869" s="326"/>
      <c r="AJ869" s="326"/>
      <c r="AK869" s="326"/>
      <c r="AL869" s="327">
        <v>96</v>
      </c>
      <c r="AM869" s="328"/>
      <c r="AN869" s="328"/>
      <c r="AO869" s="329"/>
      <c r="AP869" s="322" t="s">
        <v>950</v>
      </c>
      <c r="AQ869" s="322"/>
      <c r="AR869" s="322"/>
      <c r="AS869" s="322"/>
      <c r="AT869" s="322"/>
      <c r="AU869" s="322"/>
      <c r="AV869" s="322"/>
      <c r="AW869" s="322"/>
      <c r="AX869" s="322"/>
      <c r="AY869">
        <f>COUNTA($C$869)</f>
        <v>1</v>
      </c>
    </row>
    <row r="870" spans="1:51" ht="30" customHeight="1" x14ac:dyDescent="0.15">
      <c r="A870" s="403">
        <v>26</v>
      </c>
      <c r="B870" s="403">
        <v>1</v>
      </c>
      <c r="C870" s="433" t="s">
        <v>807</v>
      </c>
      <c r="D870" s="434"/>
      <c r="E870" s="434"/>
      <c r="F870" s="434"/>
      <c r="G870" s="434"/>
      <c r="H870" s="434"/>
      <c r="I870" s="435"/>
      <c r="J870" s="417">
        <v>7010401022916</v>
      </c>
      <c r="K870" s="418"/>
      <c r="L870" s="418"/>
      <c r="M870" s="418"/>
      <c r="N870" s="418"/>
      <c r="O870" s="418"/>
      <c r="P870" s="318" t="s">
        <v>808</v>
      </c>
      <c r="Q870" s="318"/>
      <c r="R870" s="318"/>
      <c r="S870" s="318"/>
      <c r="T870" s="318"/>
      <c r="U870" s="318"/>
      <c r="V870" s="318"/>
      <c r="W870" s="318"/>
      <c r="X870" s="318"/>
      <c r="Y870" s="319">
        <v>14</v>
      </c>
      <c r="Z870" s="320"/>
      <c r="AA870" s="320"/>
      <c r="AB870" s="321"/>
      <c r="AC870" s="323" t="s">
        <v>369</v>
      </c>
      <c r="AD870" s="324"/>
      <c r="AE870" s="324"/>
      <c r="AF870" s="324"/>
      <c r="AG870" s="324"/>
      <c r="AH870" s="325">
        <v>1</v>
      </c>
      <c r="AI870" s="326"/>
      <c r="AJ870" s="326"/>
      <c r="AK870" s="326"/>
      <c r="AL870" s="327">
        <v>97.82</v>
      </c>
      <c r="AM870" s="328"/>
      <c r="AN870" s="328"/>
      <c r="AO870" s="329"/>
      <c r="AP870" s="322" t="s">
        <v>950</v>
      </c>
      <c r="AQ870" s="322"/>
      <c r="AR870" s="322"/>
      <c r="AS870" s="322"/>
      <c r="AT870" s="322"/>
      <c r="AU870" s="322"/>
      <c r="AV870" s="322"/>
      <c r="AW870" s="322"/>
      <c r="AX870" s="322"/>
      <c r="AY870">
        <f>COUNTA($C$870)</f>
        <v>1</v>
      </c>
    </row>
    <row r="871" spans="1:51" ht="30" customHeight="1" x14ac:dyDescent="0.15">
      <c r="A871" s="403">
        <v>27</v>
      </c>
      <c r="B871" s="403">
        <v>1</v>
      </c>
      <c r="C871" s="430" t="s">
        <v>970</v>
      </c>
      <c r="D871" s="431"/>
      <c r="E871" s="431"/>
      <c r="F871" s="431"/>
      <c r="G871" s="431"/>
      <c r="H871" s="431"/>
      <c r="I871" s="432"/>
      <c r="J871" s="417">
        <v>3010601032941</v>
      </c>
      <c r="K871" s="418"/>
      <c r="L871" s="418"/>
      <c r="M871" s="418"/>
      <c r="N871" s="418"/>
      <c r="O871" s="418"/>
      <c r="P871" s="318" t="s">
        <v>809</v>
      </c>
      <c r="Q871" s="318"/>
      <c r="R871" s="318"/>
      <c r="S871" s="318"/>
      <c r="T871" s="318"/>
      <c r="U871" s="318"/>
      <c r="V871" s="318"/>
      <c r="W871" s="318"/>
      <c r="X871" s="318"/>
      <c r="Y871" s="319">
        <v>8</v>
      </c>
      <c r="Z871" s="320"/>
      <c r="AA871" s="320"/>
      <c r="AB871" s="321"/>
      <c r="AC871" s="323" t="s">
        <v>369</v>
      </c>
      <c r="AD871" s="324"/>
      <c r="AE871" s="324"/>
      <c r="AF871" s="324"/>
      <c r="AG871" s="324"/>
      <c r="AH871" s="325">
        <v>1</v>
      </c>
      <c r="AI871" s="326"/>
      <c r="AJ871" s="326"/>
      <c r="AK871" s="326"/>
      <c r="AL871" s="327">
        <v>100</v>
      </c>
      <c r="AM871" s="328"/>
      <c r="AN871" s="328"/>
      <c r="AO871" s="329"/>
      <c r="AP871" s="322" t="s">
        <v>972</v>
      </c>
      <c r="AQ871" s="322"/>
      <c r="AR871" s="322"/>
      <c r="AS871" s="322"/>
      <c r="AT871" s="322"/>
      <c r="AU871" s="322"/>
      <c r="AV871" s="322"/>
      <c r="AW871" s="322"/>
      <c r="AX871" s="322"/>
      <c r="AY871">
        <f>COUNTA($C$871)</f>
        <v>1</v>
      </c>
    </row>
    <row r="872" spans="1:51" ht="30" customHeight="1" x14ac:dyDescent="0.15">
      <c r="A872" s="403">
        <v>28</v>
      </c>
      <c r="B872" s="403">
        <v>1</v>
      </c>
      <c r="C872" s="430" t="s">
        <v>810</v>
      </c>
      <c r="D872" s="431"/>
      <c r="E872" s="431"/>
      <c r="F872" s="431"/>
      <c r="G872" s="431"/>
      <c r="H872" s="431"/>
      <c r="I872" s="432"/>
      <c r="J872" s="417">
        <v>9010001021580</v>
      </c>
      <c r="K872" s="418"/>
      <c r="L872" s="418"/>
      <c r="M872" s="418"/>
      <c r="N872" s="418"/>
      <c r="O872" s="418"/>
      <c r="P872" s="427" t="s">
        <v>811</v>
      </c>
      <c r="Q872" s="428"/>
      <c r="R872" s="428"/>
      <c r="S872" s="428"/>
      <c r="T872" s="428"/>
      <c r="U872" s="428"/>
      <c r="V872" s="428"/>
      <c r="W872" s="428"/>
      <c r="X872" s="429"/>
      <c r="Y872" s="319">
        <v>2</v>
      </c>
      <c r="Z872" s="320"/>
      <c r="AA872" s="320"/>
      <c r="AB872" s="321"/>
      <c r="AC872" s="323" t="s">
        <v>369</v>
      </c>
      <c r="AD872" s="324"/>
      <c r="AE872" s="324"/>
      <c r="AF872" s="324"/>
      <c r="AG872" s="324"/>
      <c r="AH872" s="424">
        <v>2</v>
      </c>
      <c r="AI872" s="425"/>
      <c r="AJ872" s="425"/>
      <c r="AK872" s="426"/>
      <c r="AL872" s="327">
        <v>99.95</v>
      </c>
      <c r="AM872" s="328"/>
      <c r="AN872" s="328"/>
      <c r="AO872" s="329"/>
      <c r="AP872" s="322" t="s">
        <v>950</v>
      </c>
      <c r="AQ872" s="322"/>
      <c r="AR872" s="322"/>
      <c r="AS872" s="322"/>
      <c r="AT872" s="322"/>
      <c r="AU872" s="322"/>
      <c r="AV872" s="322"/>
      <c r="AW872" s="322"/>
      <c r="AX872" s="322"/>
      <c r="AY872">
        <f>COUNTA($C$872)</f>
        <v>1</v>
      </c>
    </row>
    <row r="873" spans="1:51" ht="30" customHeight="1" x14ac:dyDescent="0.15">
      <c r="A873" s="403">
        <v>29</v>
      </c>
      <c r="B873" s="403">
        <v>1</v>
      </c>
      <c r="C873" s="430" t="s">
        <v>810</v>
      </c>
      <c r="D873" s="431"/>
      <c r="E873" s="431"/>
      <c r="F873" s="431"/>
      <c r="G873" s="431"/>
      <c r="H873" s="431"/>
      <c r="I873" s="432"/>
      <c r="J873" s="417">
        <v>9010001021580</v>
      </c>
      <c r="K873" s="418"/>
      <c r="L873" s="418"/>
      <c r="M873" s="418"/>
      <c r="N873" s="418"/>
      <c r="O873" s="418"/>
      <c r="P873" s="427" t="s">
        <v>812</v>
      </c>
      <c r="Q873" s="428"/>
      <c r="R873" s="428"/>
      <c r="S873" s="428"/>
      <c r="T873" s="428"/>
      <c r="U873" s="428"/>
      <c r="V873" s="428"/>
      <c r="W873" s="428"/>
      <c r="X873" s="429"/>
      <c r="Y873" s="319">
        <v>0.7</v>
      </c>
      <c r="Z873" s="320"/>
      <c r="AA873" s="320"/>
      <c r="AB873" s="321"/>
      <c r="AC873" s="323" t="s">
        <v>369</v>
      </c>
      <c r="AD873" s="324"/>
      <c r="AE873" s="324"/>
      <c r="AF873" s="324"/>
      <c r="AG873" s="324"/>
      <c r="AH873" s="424">
        <v>2</v>
      </c>
      <c r="AI873" s="425"/>
      <c r="AJ873" s="425"/>
      <c r="AK873" s="426"/>
      <c r="AL873" s="327">
        <v>91</v>
      </c>
      <c r="AM873" s="328"/>
      <c r="AN873" s="328"/>
      <c r="AO873" s="329"/>
      <c r="AP873" s="322" t="s">
        <v>950</v>
      </c>
      <c r="AQ873" s="322"/>
      <c r="AR873" s="322"/>
      <c r="AS873" s="322"/>
      <c r="AT873" s="322"/>
      <c r="AU873" s="322"/>
      <c r="AV873" s="322"/>
      <c r="AW873" s="322"/>
      <c r="AX873" s="322"/>
      <c r="AY873">
        <f>COUNTA($C$873)</f>
        <v>1</v>
      </c>
    </row>
    <row r="874" spans="1:51" ht="30" customHeight="1" x14ac:dyDescent="0.15">
      <c r="A874" s="403">
        <v>30</v>
      </c>
      <c r="B874" s="403">
        <v>1</v>
      </c>
      <c r="C874" s="430" t="s">
        <v>810</v>
      </c>
      <c r="D874" s="431"/>
      <c r="E874" s="431"/>
      <c r="F874" s="431"/>
      <c r="G874" s="431"/>
      <c r="H874" s="431"/>
      <c r="I874" s="432"/>
      <c r="J874" s="417">
        <v>9010001021580</v>
      </c>
      <c r="K874" s="418"/>
      <c r="L874" s="418"/>
      <c r="M874" s="418"/>
      <c r="N874" s="418"/>
      <c r="O874" s="418"/>
      <c r="P874" s="427" t="s">
        <v>813</v>
      </c>
      <c r="Q874" s="428"/>
      <c r="R874" s="428"/>
      <c r="S874" s="428"/>
      <c r="T874" s="428"/>
      <c r="U874" s="428"/>
      <c r="V874" s="428"/>
      <c r="W874" s="428"/>
      <c r="X874" s="429"/>
      <c r="Y874" s="319">
        <v>0.6</v>
      </c>
      <c r="Z874" s="320"/>
      <c r="AA874" s="320"/>
      <c r="AB874" s="321"/>
      <c r="AC874" s="323" t="s">
        <v>369</v>
      </c>
      <c r="AD874" s="324"/>
      <c r="AE874" s="324"/>
      <c r="AF874" s="324"/>
      <c r="AG874" s="324"/>
      <c r="AH874" s="424">
        <v>2</v>
      </c>
      <c r="AI874" s="425"/>
      <c r="AJ874" s="425"/>
      <c r="AK874" s="426"/>
      <c r="AL874" s="327">
        <v>98</v>
      </c>
      <c r="AM874" s="328"/>
      <c r="AN874" s="328"/>
      <c r="AO874" s="329"/>
      <c r="AP874" s="322" t="s">
        <v>972</v>
      </c>
      <c r="AQ874" s="322"/>
      <c r="AR874" s="322"/>
      <c r="AS874" s="322"/>
      <c r="AT874" s="322"/>
      <c r="AU874" s="322"/>
      <c r="AV874" s="322"/>
      <c r="AW874" s="322"/>
      <c r="AX874" s="322"/>
      <c r="AY874">
        <f>COUNTA($C$874)</f>
        <v>1</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335</v>
      </c>
      <c r="AD877" s="277"/>
      <c r="AE877" s="277"/>
      <c r="AF877" s="277"/>
      <c r="AG877" s="277"/>
      <c r="AH877" s="346" t="s">
        <v>364</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1" t="s">
        <v>789</v>
      </c>
      <c r="D878" s="416"/>
      <c r="E878" s="416"/>
      <c r="F878" s="416"/>
      <c r="G878" s="416"/>
      <c r="H878" s="416"/>
      <c r="I878" s="416"/>
      <c r="J878" s="417">
        <v>3240001041231</v>
      </c>
      <c r="K878" s="418"/>
      <c r="L878" s="418"/>
      <c r="M878" s="418"/>
      <c r="N878" s="418"/>
      <c r="O878" s="418"/>
      <c r="P878" s="317" t="s">
        <v>973</v>
      </c>
      <c r="Q878" s="318"/>
      <c r="R878" s="318"/>
      <c r="S878" s="318"/>
      <c r="T878" s="318"/>
      <c r="U878" s="318"/>
      <c r="V878" s="318"/>
      <c r="W878" s="318"/>
      <c r="X878" s="318"/>
      <c r="Y878" s="319">
        <v>1</v>
      </c>
      <c r="Z878" s="320"/>
      <c r="AA878" s="320"/>
      <c r="AB878" s="321"/>
      <c r="AC878" s="323" t="s">
        <v>375</v>
      </c>
      <c r="AD878" s="324"/>
      <c r="AE878" s="324"/>
      <c r="AF878" s="324"/>
      <c r="AG878" s="324"/>
      <c r="AH878" s="419" t="s">
        <v>716</v>
      </c>
      <c r="AI878" s="420"/>
      <c r="AJ878" s="420"/>
      <c r="AK878" s="420"/>
      <c r="AL878" s="327">
        <v>95.73</v>
      </c>
      <c r="AM878" s="328"/>
      <c r="AN878" s="328"/>
      <c r="AO878" s="329"/>
      <c r="AP878" s="322" t="s">
        <v>972</v>
      </c>
      <c r="AQ878" s="322"/>
      <c r="AR878" s="322"/>
      <c r="AS878" s="322"/>
      <c r="AT878" s="322"/>
      <c r="AU878" s="322"/>
      <c r="AV878" s="322"/>
      <c r="AW878" s="322"/>
      <c r="AX878" s="322"/>
      <c r="AY878">
        <f t="shared" si="118"/>
        <v>1</v>
      </c>
    </row>
    <row r="879" spans="1:51" ht="47.25" customHeight="1" x14ac:dyDescent="0.15">
      <c r="A879" s="403">
        <v>2</v>
      </c>
      <c r="B879" s="403">
        <v>1</v>
      </c>
      <c r="C879" s="421" t="s">
        <v>789</v>
      </c>
      <c r="D879" s="416"/>
      <c r="E879" s="416"/>
      <c r="F879" s="416"/>
      <c r="G879" s="416"/>
      <c r="H879" s="416"/>
      <c r="I879" s="416"/>
      <c r="J879" s="417">
        <v>3240001041231</v>
      </c>
      <c r="K879" s="418"/>
      <c r="L879" s="418"/>
      <c r="M879" s="418"/>
      <c r="N879" s="418"/>
      <c r="O879" s="418"/>
      <c r="P879" s="318" t="s">
        <v>974</v>
      </c>
      <c r="Q879" s="318"/>
      <c r="R879" s="318"/>
      <c r="S879" s="318"/>
      <c r="T879" s="318"/>
      <c r="U879" s="318"/>
      <c r="V879" s="318"/>
      <c r="W879" s="318"/>
      <c r="X879" s="318"/>
      <c r="Y879" s="319">
        <v>0.4</v>
      </c>
      <c r="Z879" s="320"/>
      <c r="AA879" s="320"/>
      <c r="AB879" s="321"/>
      <c r="AC879" s="323" t="s">
        <v>375</v>
      </c>
      <c r="AD879" s="324"/>
      <c r="AE879" s="324"/>
      <c r="AF879" s="324"/>
      <c r="AG879" s="324"/>
      <c r="AH879" s="419" t="s">
        <v>716</v>
      </c>
      <c r="AI879" s="420"/>
      <c r="AJ879" s="420"/>
      <c r="AK879" s="420"/>
      <c r="AL879" s="327">
        <v>100</v>
      </c>
      <c r="AM879" s="328"/>
      <c r="AN879" s="328"/>
      <c r="AO879" s="329"/>
      <c r="AP879" s="322" t="s">
        <v>972</v>
      </c>
      <c r="AQ879" s="322"/>
      <c r="AR879" s="322"/>
      <c r="AS879" s="322"/>
      <c r="AT879" s="322"/>
      <c r="AU879" s="322"/>
      <c r="AV879" s="322"/>
      <c r="AW879" s="322"/>
      <c r="AX879" s="322"/>
      <c r="AY879">
        <f>COUNTA($C$879)</f>
        <v>1</v>
      </c>
    </row>
    <row r="880" spans="1:51" ht="30" customHeight="1" x14ac:dyDescent="0.15">
      <c r="A880" s="403">
        <v>3</v>
      </c>
      <c r="B880" s="403">
        <v>1</v>
      </c>
      <c r="C880" s="421" t="s">
        <v>789</v>
      </c>
      <c r="D880" s="416"/>
      <c r="E880" s="416"/>
      <c r="F880" s="416"/>
      <c r="G880" s="416"/>
      <c r="H880" s="416"/>
      <c r="I880" s="416"/>
      <c r="J880" s="417">
        <v>3240001041231</v>
      </c>
      <c r="K880" s="418"/>
      <c r="L880" s="418"/>
      <c r="M880" s="418"/>
      <c r="N880" s="418"/>
      <c r="O880" s="418"/>
      <c r="P880" s="317" t="s">
        <v>975</v>
      </c>
      <c r="Q880" s="318"/>
      <c r="R880" s="318"/>
      <c r="S880" s="318"/>
      <c r="T880" s="318"/>
      <c r="U880" s="318"/>
      <c r="V880" s="318"/>
      <c r="W880" s="318"/>
      <c r="X880" s="318"/>
      <c r="Y880" s="319">
        <v>0.2</v>
      </c>
      <c r="Z880" s="320"/>
      <c r="AA880" s="320"/>
      <c r="AB880" s="321"/>
      <c r="AC880" s="323" t="s">
        <v>375</v>
      </c>
      <c r="AD880" s="324"/>
      <c r="AE880" s="324"/>
      <c r="AF880" s="324"/>
      <c r="AG880" s="324"/>
      <c r="AH880" s="325" t="s">
        <v>716</v>
      </c>
      <c r="AI880" s="326"/>
      <c r="AJ880" s="326"/>
      <c r="AK880" s="326"/>
      <c r="AL880" s="327">
        <v>100</v>
      </c>
      <c r="AM880" s="328"/>
      <c r="AN880" s="328"/>
      <c r="AO880" s="329"/>
      <c r="AP880" s="322" t="s">
        <v>972</v>
      </c>
      <c r="AQ880" s="322"/>
      <c r="AR880" s="322"/>
      <c r="AS880" s="322"/>
      <c r="AT880" s="322"/>
      <c r="AU880" s="322"/>
      <c r="AV880" s="322"/>
      <c r="AW880" s="322"/>
      <c r="AX880" s="322"/>
      <c r="AY880">
        <f>COUNTA($C$880)</f>
        <v>1</v>
      </c>
    </row>
    <row r="881" spans="1:51" ht="30" customHeight="1" x14ac:dyDescent="0.15">
      <c r="A881" s="403">
        <v>4</v>
      </c>
      <c r="B881" s="403">
        <v>1</v>
      </c>
      <c r="C881" s="421" t="s">
        <v>789</v>
      </c>
      <c r="D881" s="416"/>
      <c r="E881" s="416"/>
      <c r="F881" s="416"/>
      <c r="G881" s="416"/>
      <c r="H881" s="416"/>
      <c r="I881" s="416"/>
      <c r="J881" s="417">
        <v>3240001041231</v>
      </c>
      <c r="K881" s="418"/>
      <c r="L881" s="418"/>
      <c r="M881" s="418"/>
      <c r="N881" s="418"/>
      <c r="O881" s="418"/>
      <c r="P881" s="317" t="s">
        <v>976</v>
      </c>
      <c r="Q881" s="318"/>
      <c r="R881" s="318"/>
      <c r="S881" s="318"/>
      <c r="T881" s="318"/>
      <c r="U881" s="318"/>
      <c r="V881" s="318"/>
      <c r="W881" s="318"/>
      <c r="X881" s="318"/>
      <c r="Y881" s="319">
        <v>0.2</v>
      </c>
      <c r="Z881" s="320"/>
      <c r="AA881" s="320"/>
      <c r="AB881" s="321"/>
      <c r="AC881" s="323" t="s">
        <v>375</v>
      </c>
      <c r="AD881" s="324"/>
      <c r="AE881" s="324"/>
      <c r="AF881" s="324"/>
      <c r="AG881" s="324"/>
      <c r="AH881" s="325" t="s">
        <v>716</v>
      </c>
      <c r="AI881" s="326"/>
      <c r="AJ881" s="326"/>
      <c r="AK881" s="326"/>
      <c r="AL881" s="327">
        <v>98.81</v>
      </c>
      <c r="AM881" s="328"/>
      <c r="AN881" s="328"/>
      <c r="AO881" s="329"/>
      <c r="AP881" s="322" t="s">
        <v>972</v>
      </c>
      <c r="AQ881" s="322"/>
      <c r="AR881" s="322"/>
      <c r="AS881" s="322"/>
      <c r="AT881" s="322"/>
      <c r="AU881" s="322"/>
      <c r="AV881" s="322"/>
      <c r="AW881" s="322"/>
      <c r="AX881" s="322"/>
      <c r="AY881">
        <f>COUNTA($C$881)</f>
        <v>1</v>
      </c>
    </row>
    <row r="882" spans="1:51" ht="30" customHeight="1" x14ac:dyDescent="0.15">
      <c r="A882" s="403">
        <v>5</v>
      </c>
      <c r="B882" s="403">
        <v>1</v>
      </c>
      <c r="C882" s="416" t="s">
        <v>789</v>
      </c>
      <c r="D882" s="416"/>
      <c r="E882" s="416"/>
      <c r="F882" s="416"/>
      <c r="G882" s="416"/>
      <c r="H882" s="416"/>
      <c r="I882" s="416"/>
      <c r="J882" s="417">
        <v>3240001041231</v>
      </c>
      <c r="K882" s="418"/>
      <c r="L882" s="418"/>
      <c r="M882" s="418"/>
      <c r="N882" s="418"/>
      <c r="O882" s="418"/>
      <c r="P882" s="318" t="s">
        <v>977</v>
      </c>
      <c r="Q882" s="318"/>
      <c r="R882" s="318"/>
      <c r="S882" s="318"/>
      <c r="T882" s="318"/>
      <c r="U882" s="318"/>
      <c r="V882" s="318"/>
      <c r="W882" s="318"/>
      <c r="X882" s="318"/>
      <c r="Y882" s="319">
        <v>0.2</v>
      </c>
      <c r="Z882" s="320"/>
      <c r="AA882" s="320"/>
      <c r="AB882" s="321"/>
      <c r="AC882" s="323" t="s">
        <v>375</v>
      </c>
      <c r="AD882" s="324"/>
      <c r="AE882" s="324"/>
      <c r="AF882" s="324"/>
      <c r="AG882" s="324"/>
      <c r="AH882" s="325" t="s">
        <v>716</v>
      </c>
      <c r="AI882" s="326"/>
      <c r="AJ882" s="326"/>
      <c r="AK882" s="326"/>
      <c r="AL882" s="327">
        <v>98.81</v>
      </c>
      <c r="AM882" s="328"/>
      <c r="AN882" s="328"/>
      <c r="AO882" s="329"/>
      <c r="AP882" s="322" t="s">
        <v>972</v>
      </c>
      <c r="AQ882" s="322"/>
      <c r="AR882" s="322"/>
      <c r="AS882" s="322"/>
      <c r="AT882" s="322"/>
      <c r="AU882" s="322"/>
      <c r="AV882" s="322"/>
      <c r="AW882" s="322"/>
      <c r="AX882" s="322"/>
      <c r="AY882">
        <f>COUNTA($C$882)</f>
        <v>1</v>
      </c>
    </row>
    <row r="883" spans="1:51" ht="30" customHeight="1" x14ac:dyDescent="0.15">
      <c r="A883" s="403">
        <v>6</v>
      </c>
      <c r="B883" s="403">
        <v>1</v>
      </c>
      <c r="C883" s="416" t="s">
        <v>789</v>
      </c>
      <c r="D883" s="416"/>
      <c r="E883" s="416"/>
      <c r="F883" s="416"/>
      <c r="G883" s="416"/>
      <c r="H883" s="416"/>
      <c r="I883" s="416"/>
      <c r="J883" s="417">
        <v>3240001041231</v>
      </c>
      <c r="K883" s="418"/>
      <c r="L883" s="418"/>
      <c r="M883" s="418"/>
      <c r="N883" s="418"/>
      <c r="O883" s="418"/>
      <c r="P883" s="318" t="s">
        <v>978</v>
      </c>
      <c r="Q883" s="318"/>
      <c r="R883" s="318"/>
      <c r="S883" s="318"/>
      <c r="T883" s="318"/>
      <c r="U883" s="318"/>
      <c r="V883" s="318"/>
      <c r="W883" s="318"/>
      <c r="X883" s="318"/>
      <c r="Y883" s="319">
        <v>0.1</v>
      </c>
      <c r="Z883" s="320"/>
      <c r="AA883" s="320"/>
      <c r="AB883" s="321"/>
      <c r="AC883" s="323" t="s">
        <v>375</v>
      </c>
      <c r="AD883" s="324"/>
      <c r="AE883" s="324"/>
      <c r="AF883" s="324"/>
      <c r="AG883" s="324"/>
      <c r="AH883" s="325" t="s">
        <v>716</v>
      </c>
      <c r="AI883" s="326"/>
      <c r="AJ883" s="326"/>
      <c r="AK883" s="326"/>
      <c r="AL883" s="327">
        <v>93.37</v>
      </c>
      <c r="AM883" s="328"/>
      <c r="AN883" s="328"/>
      <c r="AO883" s="329"/>
      <c r="AP883" s="322" t="s">
        <v>972</v>
      </c>
      <c r="AQ883" s="322"/>
      <c r="AR883" s="322"/>
      <c r="AS883" s="322"/>
      <c r="AT883" s="322"/>
      <c r="AU883" s="322"/>
      <c r="AV883" s="322"/>
      <c r="AW883" s="322"/>
      <c r="AX883" s="322"/>
      <c r="AY883">
        <f>COUNTA($C$883)</f>
        <v>1</v>
      </c>
    </row>
    <row r="884" spans="1:51" ht="30" customHeight="1" x14ac:dyDescent="0.15">
      <c r="A884" s="403">
        <v>7</v>
      </c>
      <c r="B884" s="403">
        <v>1</v>
      </c>
      <c r="C884" s="416" t="s">
        <v>789</v>
      </c>
      <c r="D884" s="416"/>
      <c r="E884" s="416"/>
      <c r="F884" s="416"/>
      <c r="G884" s="416"/>
      <c r="H884" s="416"/>
      <c r="I884" s="416"/>
      <c r="J884" s="417">
        <v>3240001041231</v>
      </c>
      <c r="K884" s="418"/>
      <c r="L884" s="418"/>
      <c r="M884" s="418"/>
      <c r="N884" s="418"/>
      <c r="O884" s="418"/>
      <c r="P884" s="318" t="s">
        <v>979</v>
      </c>
      <c r="Q884" s="318"/>
      <c r="R884" s="318"/>
      <c r="S884" s="318"/>
      <c r="T884" s="318"/>
      <c r="U884" s="318"/>
      <c r="V884" s="318"/>
      <c r="W884" s="318"/>
      <c r="X884" s="318"/>
      <c r="Y884" s="319">
        <v>0.1</v>
      </c>
      <c r="Z884" s="320"/>
      <c r="AA884" s="320"/>
      <c r="AB884" s="321"/>
      <c r="AC884" s="323" t="s">
        <v>375</v>
      </c>
      <c r="AD884" s="324"/>
      <c r="AE884" s="324"/>
      <c r="AF884" s="324"/>
      <c r="AG884" s="324"/>
      <c r="AH884" s="325" t="s">
        <v>716</v>
      </c>
      <c r="AI884" s="326"/>
      <c r="AJ884" s="326"/>
      <c r="AK884" s="326"/>
      <c r="AL884" s="327">
        <v>32.47</v>
      </c>
      <c r="AM884" s="328"/>
      <c r="AN884" s="328"/>
      <c r="AO884" s="329"/>
      <c r="AP884" s="322" t="s">
        <v>972</v>
      </c>
      <c r="AQ884" s="322"/>
      <c r="AR884" s="322"/>
      <c r="AS884" s="322"/>
      <c r="AT884" s="322"/>
      <c r="AU884" s="322"/>
      <c r="AV884" s="322"/>
      <c r="AW884" s="322"/>
      <c r="AX884" s="322"/>
      <c r="AY884">
        <f>COUNTA($C$884)</f>
        <v>1</v>
      </c>
    </row>
    <row r="885" spans="1:51" ht="30" customHeight="1" x14ac:dyDescent="0.15">
      <c r="A885" s="403">
        <v>8</v>
      </c>
      <c r="B885" s="403">
        <v>1</v>
      </c>
      <c r="C885" s="416" t="s">
        <v>789</v>
      </c>
      <c r="D885" s="416"/>
      <c r="E885" s="416"/>
      <c r="F885" s="416"/>
      <c r="G885" s="416"/>
      <c r="H885" s="416"/>
      <c r="I885" s="416"/>
      <c r="J885" s="417">
        <v>3240001041231</v>
      </c>
      <c r="K885" s="418"/>
      <c r="L885" s="418"/>
      <c r="M885" s="418"/>
      <c r="N885" s="418"/>
      <c r="O885" s="418"/>
      <c r="P885" s="318" t="s">
        <v>980</v>
      </c>
      <c r="Q885" s="318"/>
      <c r="R885" s="318"/>
      <c r="S885" s="318"/>
      <c r="T885" s="318"/>
      <c r="U885" s="318"/>
      <c r="V885" s="318"/>
      <c r="W885" s="318"/>
      <c r="X885" s="318"/>
      <c r="Y885" s="319">
        <v>0.1</v>
      </c>
      <c r="Z885" s="320"/>
      <c r="AA885" s="320"/>
      <c r="AB885" s="321"/>
      <c r="AC885" s="323" t="s">
        <v>375</v>
      </c>
      <c r="AD885" s="324"/>
      <c r="AE885" s="324"/>
      <c r="AF885" s="324"/>
      <c r="AG885" s="324"/>
      <c r="AH885" s="325" t="s">
        <v>716</v>
      </c>
      <c r="AI885" s="326"/>
      <c r="AJ885" s="326"/>
      <c r="AK885" s="326"/>
      <c r="AL885" s="327">
        <v>100</v>
      </c>
      <c r="AM885" s="328"/>
      <c r="AN885" s="328"/>
      <c r="AO885" s="329"/>
      <c r="AP885" s="322" t="s">
        <v>972</v>
      </c>
      <c r="AQ885" s="322"/>
      <c r="AR885" s="322"/>
      <c r="AS885" s="322"/>
      <c r="AT885" s="322"/>
      <c r="AU885" s="322"/>
      <c r="AV885" s="322"/>
      <c r="AW885" s="322"/>
      <c r="AX885" s="322"/>
      <c r="AY885">
        <f>COUNTA($C$885)</f>
        <v>1</v>
      </c>
    </row>
    <row r="886" spans="1:51" ht="41.25" customHeight="1" x14ac:dyDescent="0.15">
      <c r="A886" s="403">
        <v>9</v>
      </c>
      <c r="B886" s="403">
        <v>1</v>
      </c>
      <c r="C886" s="416" t="s">
        <v>824</v>
      </c>
      <c r="D886" s="416"/>
      <c r="E886" s="416"/>
      <c r="F886" s="416"/>
      <c r="G886" s="416"/>
      <c r="H886" s="416"/>
      <c r="I886" s="416"/>
      <c r="J886" s="417">
        <v>6010001135680</v>
      </c>
      <c r="K886" s="418"/>
      <c r="L886" s="418"/>
      <c r="M886" s="418"/>
      <c r="N886" s="418"/>
      <c r="O886" s="418"/>
      <c r="P886" s="318" t="s">
        <v>827</v>
      </c>
      <c r="Q886" s="318"/>
      <c r="R886" s="318"/>
      <c r="S886" s="318"/>
      <c r="T886" s="318"/>
      <c r="U886" s="318"/>
      <c r="V886" s="318"/>
      <c r="W886" s="318"/>
      <c r="X886" s="318"/>
      <c r="Y886" s="319">
        <v>1</v>
      </c>
      <c r="Z886" s="320"/>
      <c r="AA886" s="320"/>
      <c r="AB886" s="321"/>
      <c r="AC886" s="323" t="s">
        <v>375</v>
      </c>
      <c r="AD886" s="324"/>
      <c r="AE886" s="324"/>
      <c r="AF886" s="324"/>
      <c r="AG886" s="324"/>
      <c r="AH886" s="325" t="s">
        <v>716</v>
      </c>
      <c r="AI886" s="326"/>
      <c r="AJ886" s="326"/>
      <c r="AK886" s="326"/>
      <c r="AL886" s="327">
        <v>94</v>
      </c>
      <c r="AM886" s="328"/>
      <c r="AN886" s="328"/>
      <c r="AO886" s="329"/>
      <c r="AP886" s="322" t="s">
        <v>972</v>
      </c>
      <c r="AQ886" s="322"/>
      <c r="AR886" s="322"/>
      <c r="AS886" s="322"/>
      <c r="AT886" s="322"/>
      <c r="AU886" s="322"/>
      <c r="AV886" s="322"/>
      <c r="AW886" s="322"/>
      <c r="AX886" s="322"/>
      <c r="AY886">
        <f>COUNTA($C$886)</f>
        <v>1</v>
      </c>
    </row>
    <row r="887" spans="1:51" ht="43.5" customHeight="1" x14ac:dyDescent="0.15">
      <c r="A887" s="403">
        <v>10</v>
      </c>
      <c r="B887" s="403">
        <v>1</v>
      </c>
      <c r="C887" s="416" t="s">
        <v>824</v>
      </c>
      <c r="D887" s="416"/>
      <c r="E887" s="416"/>
      <c r="F887" s="416"/>
      <c r="G887" s="416"/>
      <c r="H887" s="416"/>
      <c r="I887" s="416"/>
      <c r="J887" s="417">
        <v>6010001135680</v>
      </c>
      <c r="K887" s="418"/>
      <c r="L887" s="418"/>
      <c r="M887" s="418"/>
      <c r="N887" s="418"/>
      <c r="O887" s="418"/>
      <c r="P887" s="318" t="s">
        <v>828</v>
      </c>
      <c r="Q887" s="318"/>
      <c r="R887" s="318"/>
      <c r="S887" s="318"/>
      <c r="T887" s="318"/>
      <c r="U887" s="318"/>
      <c r="V887" s="318"/>
      <c r="W887" s="318"/>
      <c r="X887" s="318"/>
      <c r="Y887" s="319">
        <v>1</v>
      </c>
      <c r="Z887" s="320"/>
      <c r="AA887" s="320"/>
      <c r="AB887" s="321"/>
      <c r="AC887" s="323" t="s">
        <v>375</v>
      </c>
      <c r="AD887" s="324"/>
      <c r="AE887" s="324"/>
      <c r="AF887" s="324"/>
      <c r="AG887" s="324"/>
      <c r="AH887" s="325" t="s">
        <v>716</v>
      </c>
      <c r="AI887" s="326"/>
      <c r="AJ887" s="326"/>
      <c r="AK887" s="326"/>
      <c r="AL887" s="327">
        <v>48.45</v>
      </c>
      <c r="AM887" s="328"/>
      <c r="AN887" s="328"/>
      <c r="AO887" s="329"/>
      <c r="AP887" s="322" t="s">
        <v>972</v>
      </c>
      <c r="AQ887" s="322"/>
      <c r="AR887" s="322"/>
      <c r="AS887" s="322"/>
      <c r="AT887" s="322"/>
      <c r="AU887" s="322"/>
      <c r="AV887" s="322"/>
      <c r="AW887" s="322"/>
      <c r="AX887" s="322"/>
      <c r="AY887">
        <f>COUNTA($C$887)</f>
        <v>1</v>
      </c>
    </row>
    <row r="888" spans="1:51" ht="30" customHeight="1" x14ac:dyDescent="0.15">
      <c r="A888" s="403">
        <v>11</v>
      </c>
      <c r="B888" s="403">
        <v>1</v>
      </c>
      <c r="C888" s="416" t="s">
        <v>829</v>
      </c>
      <c r="D888" s="416"/>
      <c r="E888" s="416"/>
      <c r="F888" s="416"/>
      <c r="G888" s="416"/>
      <c r="H888" s="416"/>
      <c r="I888" s="416"/>
      <c r="J888" s="417">
        <v>7010401006126</v>
      </c>
      <c r="K888" s="418"/>
      <c r="L888" s="418"/>
      <c r="M888" s="418"/>
      <c r="N888" s="418"/>
      <c r="O888" s="418"/>
      <c r="P888" s="318" t="s">
        <v>830</v>
      </c>
      <c r="Q888" s="318"/>
      <c r="R888" s="318"/>
      <c r="S888" s="318"/>
      <c r="T888" s="318"/>
      <c r="U888" s="318"/>
      <c r="V888" s="318"/>
      <c r="W888" s="318"/>
      <c r="X888" s="318"/>
      <c r="Y888" s="319">
        <v>2</v>
      </c>
      <c r="Z888" s="320"/>
      <c r="AA888" s="320"/>
      <c r="AB888" s="321"/>
      <c r="AC888" s="323" t="s">
        <v>375</v>
      </c>
      <c r="AD888" s="324"/>
      <c r="AE888" s="324"/>
      <c r="AF888" s="324"/>
      <c r="AG888" s="324"/>
      <c r="AH888" s="325" t="s">
        <v>716</v>
      </c>
      <c r="AI888" s="326"/>
      <c r="AJ888" s="326"/>
      <c r="AK888" s="326"/>
      <c r="AL888" s="327">
        <v>99</v>
      </c>
      <c r="AM888" s="328"/>
      <c r="AN888" s="328"/>
      <c r="AO888" s="329"/>
      <c r="AP888" s="322" t="s">
        <v>972</v>
      </c>
      <c r="AQ888" s="322"/>
      <c r="AR888" s="322"/>
      <c r="AS888" s="322"/>
      <c r="AT888" s="322"/>
      <c r="AU888" s="322"/>
      <c r="AV888" s="322"/>
      <c r="AW888" s="322"/>
      <c r="AX888" s="322"/>
      <c r="AY888">
        <f>COUNTA($C$888)</f>
        <v>1</v>
      </c>
    </row>
    <row r="889" spans="1:51" ht="30" customHeight="1" x14ac:dyDescent="0.15">
      <c r="A889" s="403">
        <v>12</v>
      </c>
      <c r="B889" s="403">
        <v>1</v>
      </c>
      <c r="C889" s="416" t="s">
        <v>831</v>
      </c>
      <c r="D889" s="416"/>
      <c r="E889" s="416"/>
      <c r="F889" s="416"/>
      <c r="G889" s="416"/>
      <c r="H889" s="416"/>
      <c r="I889" s="416"/>
      <c r="J889" s="417">
        <v>2010001007784</v>
      </c>
      <c r="K889" s="418"/>
      <c r="L889" s="418"/>
      <c r="M889" s="418"/>
      <c r="N889" s="418"/>
      <c r="O889" s="418"/>
      <c r="P889" s="318" t="s">
        <v>981</v>
      </c>
      <c r="Q889" s="318"/>
      <c r="R889" s="318"/>
      <c r="S889" s="318"/>
      <c r="T889" s="318"/>
      <c r="U889" s="318"/>
      <c r="V889" s="318"/>
      <c r="W889" s="318"/>
      <c r="X889" s="318"/>
      <c r="Y889" s="319">
        <v>2</v>
      </c>
      <c r="Z889" s="320"/>
      <c r="AA889" s="320"/>
      <c r="AB889" s="321"/>
      <c r="AC889" s="323" t="s">
        <v>375</v>
      </c>
      <c r="AD889" s="324"/>
      <c r="AE889" s="324"/>
      <c r="AF889" s="324"/>
      <c r="AG889" s="324"/>
      <c r="AH889" s="325" t="s">
        <v>716</v>
      </c>
      <c r="AI889" s="326"/>
      <c r="AJ889" s="326"/>
      <c r="AK889" s="326"/>
      <c r="AL889" s="327">
        <v>97.74</v>
      </c>
      <c r="AM889" s="328"/>
      <c r="AN889" s="328"/>
      <c r="AO889" s="329"/>
      <c r="AP889" s="322" t="s">
        <v>972</v>
      </c>
      <c r="AQ889" s="322"/>
      <c r="AR889" s="322"/>
      <c r="AS889" s="322"/>
      <c r="AT889" s="322"/>
      <c r="AU889" s="322"/>
      <c r="AV889" s="322"/>
      <c r="AW889" s="322"/>
      <c r="AX889" s="322"/>
      <c r="AY889">
        <f>COUNTA($C$889)</f>
        <v>1</v>
      </c>
    </row>
    <row r="890" spans="1:51" ht="30" customHeight="1" x14ac:dyDescent="0.15">
      <c r="A890" s="403">
        <v>13</v>
      </c>
      <c r="B890" s="403">
        <v>1</v>
      </c>
      <c r="C890" s="416" t="s">
        <v>832</v>
      </c>
      <c r="D890" s="416"/>
      <c r="E890" s="416"/>
      <c r="F890" s="416"/>
      <c r="G890" s="416"/>
      <c r="H890" s="416"/>
      <c r="I890" s="416"/>
      <c r="J890" s="417">
        <v>2020001019928</v>
      </c>
      <c r="K890" s="418"/>
      <c r="L890" s="418"/>
      <c r="M890" s="418"/>
      <c r="N890" s="418"/>
      <c r="O890" s="418"/>
      <c r="P890" s="318" t="s">
        <v>833</v>
      </c>
      <c r="Q890" s="318"/>
      <c r="R890" s="318"/>
      <c r="S890" s="318"/>
      <c r="T890" s="318"/>
      <c r="U890" s="318"/>
      <c r="V890" s="318"/>
      <c r="W890" s="318"/>
      <c r="X890" s="318"/>
      <c r="Y890" s="319">
        <v>1</v>
      </c>
      <c r="Z890" s="320"/>
      <c r="AA890" s="320"/>
      <c r="AB890" s="321"/>
      <c r="AC890" s="323" t="s">
        <v>375</v>
      </c>
      <c r="AD890" s="324"/>
      <c r="AE890" s="324"/>
      <c r="AF890" s="324"/>
      <c r="AG890" s="324"/>
      <c r="AH890" s="325" t="s">
        <v>716</v>
      </c>
      <c r="AI890" s="326"/>
      <c r="AJ890" s="326"/>
      <c r="AK890" s="326"/>
      <c r="AL890" s="327">
        <v>89.95</v>
      </c>
      <c r="AM890" s="328"/>
      <c r="AN890" s="328"/>
      <c r="AO890" s="329"/>
      <c r="AP890" s="322" t="s">
        <v>972</v>
      </c>
      <c r="AQ890" s="322"/>
      <c r="AR890" s="322"/>
      <c r="AS890" s="322"/>
      <c r="AT890" s="322"/>
      <c r="AU890" s="322"/>
      <c r="AV890" s="322"/>
      <c r="AW890" s="322"/>
      <c r="AX890" s="322"/>
      <c r="AY890">
        <f>COUNTA($C$890)</f>
        <v>1</v>
      </c>
    </row>
    <row r="891" spans="1:51" ht="30" customHeight="1" x14ac:dyDescent="0.15">
      <c r="A891" s="403">
        <v>14</v>
      </c>
      <c r="B891" s="403">
        <v>1</v>
      </c>
      <c r="C891" s="416" t="s">
        <v>810</v>
      </c>
      <c r="D891" s="416"/>
      <c r="E891" s="416"/>
      <c r="F891" s="416"/>
      <c r="G891" s="416"/>
      <c r="H891" s="416"/>
      <c r="I891" s="416"/>
      <c r="J891" s="417">
        <v>9010001021580</v>
      </c>
      <c r="K891" s="418"/>
      <c r="L891" s="418"/>
      <c r="M891" s="418"/>
      <c r="N891" s="418"/>
      <c r="O891" s="418"/>
      <c r="P891" s="318" t="s">
        <v>834</v>
      </c>
      <c r="Q891" s="318"/>
      <c r="R891" s="318"/>
      <c r="S891" s="318"/>
      <c r="T891" s="318"/>
      <c r="U891" s="318"/>
      <c r="V891" s="318"/>
      <c r="W891" s="318"/>
      <c r="X891" s="318"/>
      <c r="Y891" s="319">
        <v>1</v>
      </c>
      <c r="Z891" s="320"/>
      <c r="AA891" s="320"/>
      <c r="AB891" s="321"/>
      <c r="AC891" s="323" t="s">
        <v>375</v>
      </c>
      <c r="AD891" s="324"/>
      <c r="AE891" s="324"/>
      <c r="AF891" s="324"/>
      <c r="AG891" s="324"/>
      <c r="AH891" s="325" t="s">
        <v>716</v>
      </c>
      <c r="AI891" s="326"/>
      <c r="AJ891" s="326"/>
      <c r="AK891" s="326"/>
      <c r="AL891" s="327">
        <v>90.67</v>
      </c>
      <c r="AM891" s="328"/>
      <c r="AN891" s="328"/>
      <c r="AO891" s="329"/>
      <c r="AP891" s="322" t="s">
        <v>972</v>
      </c>
      <c r="AQ891" s="322"/>
      <c r="AR891" s="322"/>
      <c r="AS891" s="322"/>
      <c r="AT891" s="322"/>
      <c r="AU891" s="322"/>
      <c r="AV891" s="322"/>
      <c r="AW891" s="322"/>
      <c r="AX891" s="322"/>
      <c r="AY891">
        <f>COUNTA($C$891)</f>
        <v>1</v>
      </c>
    </row>
    <row r="892" spans="1:51" ht="30" customHeight="1" x14ac:dyDescent="0.15">
      <c r="A892" s="403">
        <v>15</v>
      </c>
      <c r="B892" s="403">
        <v>1</v>
      </c>
      <c r="C892" s="416" t="s">
        <v>810</v>
      </c>
      <c r="D892" s="416"/>
      <c r="E892" s="416"/>
      <c r="F892" s="416"/>
      <c r="G892" s="416"/>
      <c r="H892" s="416"/>
      <c r="I892" s="416"/>
      <c r="J892" s="417">
        <v>9010001021580</v>
      </c>
      <c r="K892" s="418"/>
      <c r="L892" s="418"/>
      <c r="M892" s="418"/>
      <c r="N892" s="418"/>
      <c r="O892" s="418"/>
      <c r="P892" s="318" t="s">
        <v>835</v>
      </c>
      <c r="Q892" s="318"/>
      <c r="R892" s="318"/>
      <c r="S892" s="318"/>
      <c r="T892" s="318"/>
      <c r="U892" s="318"/>
      <c r="V892" s="318"/>
      <c r="W892" s="318"/>
      <c r="X892" s="318"/>
      <c r="Y892" s="319">
        <v>0.2</v>
      </c>
      <c r="Z892" s="320"/>
      <c r="AA892" s="320"/>
      <c r="AB892" s="321"/>
      <c r="AC892" s="323" t="s">
        <v>375</v>
      </c>
      <c r="AD892" s="324"/>
      <c r="AE892" s="324"/>
      <c r="AF892" s="324"/>
      <c r="AG892" s="324"/>
      <c r="AH892" s="325" t="s">
        <v>716</v>
      </c>
      <c r="AI892" s="326"/>
      <c r="AJ892" s="326"/>
      <c r="AK892" s="326"/>
      <c r="AL892" s="327">
        <v>90.67</v>
      </c>
      <c r="AM892" s="328"/>
      <c r="AN892" s="328"/>
      <c r="AO892" s="329"/>
      <c r="AP892" s="322" t="s">
        <v>972</v>
      </c>
      <c r="AQ892" s="322"/>
      <c r="AR892" s="322"/>
      <c r="AS892" s="322"/>
      <c r="AT892" s="322"/>
      <c r="AU892" s="322"/>
      <c r="AV892" s="322"/>
      <c r="AW892" s="322"/>
      <c r="AX892" s="322"/>
      <c r="AY892">
        <f>COUNTA($C$892)</f>
        <v>1</v>
      </c>
    </row>
    <row r="893" spans="1:51" ht="30" customHeight="1" x14ac:dyDescent="0.15">
      <c r="A893" s="403">
        <v>16</v>
      </c>
      <c r="B893" s="403">
        <v>1</v>
      </c>
      <c r="C893" s="416" t="s">
        <v>810</v>
      </c>
      <c r="D893" s="416"/>
      <c r="E893" s="416"/>
      <c r="F893" s="416"/>
      <c r="G893" s="416"/>
      <c r="H893" s="416"/>
      <c r="I893" s="416"/>
      <c r="J893" s="417">
        <v>9010001021580</v>
      </c>
      <c r="K893" s="418"/>
      <c r="L893" s="418"/>
      <c r="M893" s="418"/>
      <c r="N893" s="418"/>
      <c r="O893" s="418"/>
      <c r="P893" s="318" t="s">
        <v>836</v>
      </c>
      <c r="Q893" s="318"/>
      <c r="R893" s="318"/>
      <c r="S893" s="318"/>
      <c r="T893" s="318"/>
      <c r="U893" s="318"/>
      <c r="V893" s="318"/>
      <c r="W893" s="318"/>
      <c r="X893" s="318"/>
      <c r="Y893" s="319">
        <v>0.1</v>
      </c>
      <c r="Z893" s="320"/>
      <c r="AA893" s="320"/>
      <c r="AB893" s="321"/>
      <c r="AC893" s="323" t="s">
        <v>375</v>
      </c>
      <c r="AD893" s="324"/>
      <c r="AE893" s="324"/>
      <c r="AF893" s="324"/>
      <c r="AG893" s="324"/>
      <c r="AH893" s="325" t="s">
        <v>716</v>
      </c>
      <c r="AI893" s="326"/>
      <c r="AJ893" s="326"/>
      <c r="AK893" s="326"/>
      <c r="AL893" s="327">
        <v>90.67</v>
      </c>
      <c r="AM893" s="328"/>
      <c r="AN893" s="328"/>
      <c r="AO893" s="329"/>
      <c r="AP893" s="322" t="s">
        <v>972</v>
      </c>
      <c r="AQ893" s="322"/>
      <c r="AR893" s="322"/>
      <c r="AS893" s="322"/>
      <c r="AT893" s="322"/>
      <c r="AU893" s="322"/>
      <c r="AV893" s="322"/>
      <c r="AW893" s="322"/>
      <c r="AX893" s="322"/>
      <c r="AY893">
        <f>COUNTA($C$893)</f>
        <v>1</v>
      </c>
    </row>
    <row r="894" spans="1:51" s="16" customFormat="1" ht="30" customHeight="1" x14ac:dyDescent="0.15">
      <c r="A894" s="403">
        <v>17</v>
      </c>
      <c r="B894" s="403">
        <v>1</v>
      </c>
      <c r="C894" s="416" t="s">
        <v>837</v>
      </c>
      <c r="D894" s="416"/>
      <c r="E894" s="416"/>
      <c r="F894" s="416"/>
      <c r="G894" s="416"/>
      <c r="H894" s="416"/>
      <c r="I894" s="416"/>
      <c r="J894" s="417">
        <v>9010901015459</v>
      </c>
      <c r="K894" s="418"/>
      <c r="L894" s="418"/>
      <c r="M894" s="418"/>
      <c r="N894" s="418"/>
      <c r="O894" s="418"/>
      <c r="P894" s="318" t="s">
        <v>838</v>
      </c>
      <c r="Q894" s="318"/>
      <c r="R894" s="318"/>
      <c r="S894" s="318"/>
      <c r="T894" s="318"/>
      <c r="U894" s="318"/>
      <c r="V894" s="318"/>
      <c r="W894" s="318"/>
      <c r="X894" s="318"/>
      <c r="Y894" s="319">
        <v>1</v>
      </c>
      <c r="Z894" s="320"/>
      <c r="AA894" s="320"/>
      <c r="AB894" s="321"/>
      <c r="AC894" s="323" t="s">
        <v>375</v>
      </c>
      <c r="AD894" s="324"/>
      <c r="AE894" s="324"/>
      <c r="AF894" s="324"/>
      <c r="AG894" s="324"/>
      <c r="AH894" s="325" t="s">
        <v>716</v>
      </c>
      <c r="AI894" s="326"/>
      <c r="AJ894" s="326"/>
      <c r="AK894" s="326"/>
      <c r="AL894" s="327">
        <v>100</v>
      </c>
      <c r="AM894" s="328"/>
      <c r="AN894" s="328"/>
      <c r="AO894" s="329"/>
      <c r="AP894" s="322" t="s">
        <v>972</v>
      </c>
      <c r="AQ894" s="322"/>
      <c r="AR894" s="322"/>
      <c r="AS894" s="322"/>
      <c r="AT894" s="322"/>
      <c r="AU894" s="322"/>
      <c r="AV894" s="322"/>
      <c r="AW894" s="322"/>
      <c r="AX894" s="322"/>
      <c r="AY894">
        <f>COUNTA($C$894)</f>
        <v>1</v>
      </c>
    </row>
    <row r="895" spans="1:51" ht="30" customHeight="1" x14ac:dyDescent="0.15">
      <c r="A895" s="403">
        <v>18</v>
      </c>
      <c r="B895" s="403">
        <v>1</v>
      </c>
      <c r="C895" s="416" t="s">
        <v>839</v>
      </c>
      <c r="D895" s="416"/>
      <c r="E895" s="416"/>
      <c r="F895" s="416"/>
      <c r="G895" s="416"/>
      <c r="H895" s="416"/>
      <c r="I895" s="416"/>
      <c r="J895" s="417">
        <v>2030002089052</v>
      </c>
      <c r="K895" s="418"/>
      <c r="L895" s="418"/>
      <c r="M895" s="418"/>
      <c r="N895" s="418"/>
      <c r="O895" s="418"/>
      <c r="P895" s="318" t="s">
        <v>840</v>
      </c>
      <c r="Q895" s="318"/>
      <c r="R895" s="318"/>
      <c r="S895" s="318"/>
      <c r="T895" s="318"/>
      <c r="U895" s="318"/>
      <c r="V895" s="318"/>
      <c r="W895" s="318"/>
      <c r="X895" s="318"/>
      <c r="Y895" s="319">
        <v>0.8</v>
      </c>
      <c r="Z895" s="320"/>
      <c r="AA895" s="320"/>
      <c r="AB895" s="321"/>
      <c r="AC895" s="323" t="s">
        <v>375</v>
      </c>
      <c r="AD895" s="324"/>
      <c r="AE895" s="324"/>
      <c r="AF895" s="324"/>
      <c r="AG895" s="324"/>
      <c r="AH895" s="325" t="s">
        <v>716</v>
      </c>
      <c r="AI895" s="326"/>
      <c r="AJ895" s="326"/>
      <c r="AK895" s="326"/>
      <c r="AL895" s="327">
        <v>98.84</v>
      </c>
      <c r="AM895" s="328"/>
      <c r="AN895" s="328"/>
      <c r="AO895" s="329"/>
      <c r="AP895" s="322" t="s">
        <v>972</v>
      </c>
      <c r="AQ895" s="322"/>
      <c r="AR895" s="322"/>
      <c r="AS895" s="322"/>
      <c r="AT895" s="322"/>
      <c r="AU895" s="322"/>
      <c r="AV895" s="322"/>
      <c r="AW895" s="322"/>
      <c r="AX895" s="322"/>
      <c r="AY895">
        <f>COUNTA($C$895)</f>
        <v>1</v>
      </c>
    </row>
    <row r="896" spans="1:51" ht="30" customHeight="1" x14ac:dyDescent="0.15">
      <c r="A896" s="403">
        <v>19</v>
      </c>
      <c r="B896" s="403">
        <v>1</v>
      </c>
      <c r="C896" s="416" t="s">
        <v>841</v>
      </c>
      <c r="D896" s="416"/>
      <c r="E896" s="416"/>
      <c r="F896" s="416"/>
      <c r="G896" s="416"/>
      <c r="H896" s="416"/>
      <c r="I896" s="416"/>
      <c r="J896" s="417">
        <v>3010001005333</v>
      </c>
      <c r="K896" s="418"/>
      <c r="L896" s="418"/>
      <c r="M896" s="418"/>
      <c r="N896" s="418"/>
      <c r="O896" s="418"/>
      <c r="P896" s="318" t="s">
        <v>842</v>
      </c>
      <c r="Q896" s="318"/>
      <c r="R896" s="318"/>
      <c r="S896" s="318"/>
      <c r="T896" s="318"/>
      <c r="U896" s="318"/>
      <c r="V896" s="318"/>
      <c r="W896" s="318"/>
      <c r="X896" s="318"/>
      <c r="Y896" s="319">
        <v>0.6</v>
      </c>
      <c r="Z896" s="320"/>
      <c r="AA896" s="320"/>
      <c r="AB896" s="321"/>
      <c r="AC896" s="323" t="s">
        <v>375</v>
      </c>
      <c r="AD896" s="324"/>
      <c r="AE896" s="324"/>
      <c r="AF896" s="324"/>
      <c r="AG896" s="324"/>
      <c r="AH896" s="325" t="s">
        <v>716</v>
      </c>
      <c r="AI896" s="326"/>
      <c r="AJ896" s="326"/>
      <c r="AK896" s="326"/>
      <c r="AL896" s="327">
        <v>88.2</v>
      </c>
      <c r="AM896" s="328"/>
      <c r="AN896" s="328"/>
      <c r="AO896" s="329"/>
      <c r="AP896" s="322" t="s">
        <v>972</v>
      </c>
      <c r="AQ896" s="322"/>
      <c r="AR896" s="322"/>
      <c r="AS896" s="322"/>
      <c r="AT896" s="322"/>
      <c r="AU896" s="322"/>
      <c r="AV896" s="322"/>
      <c r="AW896" s="322"/>
      <c r="AX896" s="322"/>
      <c r="AY896">
        <f>COUNTA($C$896)</f>
        <v>1</v>
      </c>
    </row>
    <row r="897" spans="1:51" ht="30" customHeight="1" x14ac:dyDescent="0.15">
      <c r="A897" s="403">
        <v>20</v>
      </c>
      <c r="B897" s="403">
        <v>1</v>
      </c>
      <c r="C897" s="416" t="s">
        <v>843</v>
      </c>
      <c r="D897" s="416"/>
      <c r="E897" s="416"/>
      <c r="F897" s="416"/>
      <c r="G897" s="416"/>
      <c r="H897" s="416"/>
      <c r="I897" s="416"/>
      <c r="J897" s="417">
        <v>9020001070098</v>
      </c>
      <c r="K897" s="418"/>
      <c r="L897" s="418"/>
      <c r="M897" s="418"/>
      <c r="N897" s="418"/>
      <c r="O897" s="418"/>
      <c r="P897" s="318" t="s">
        <v>844</v>
      </c>
      <c r="Q897" s="318"/>
      <c r="R897" s="318"/>
      <c r="S897" s="318"/>
      <c r="T897" s="318"/>
      <c r="U897" s="318"/>
      <c r="V897" s="318"/>
      <c r="W897" s="318"/>
      <c r="X897" s="318"/>
      <c r="Y897" s="319">
        <v>0.6</v>
      </c>
      <c r="Z897" s="320"/>
      <c r="AA897" s="320"/>
      <c r="AB897" s="321"/>
      <c r="AC897" s="323" t="s">
        <v>375</v>
      </c>
      <c r="AD897" s="324"/>
      <c r="AE897" s="324"/>
      <c r="AF897" s="324"/>
      <c r="AG897" s="324"/>
      <c r="AH897" s="325" t="s">
        <v>716</v>
      </c>
      <c r="AI897" s="326"/>
      <c r="AJ897" s="326"/>
      <c r="AK897" s="326"/>
      <c r="AL897" s="327">
        <v>56.07</v>
      </c>
      <c r="AM897" s="328"/>
      <c r="AN897" s="328"/>
      <c r="AO897" s="329"/>
      <c r="AP897" s="322" t="s">
        <v>972</v>
      </c>
      <c r="AQ897" s="322"/>
      <c r="AR897" s="322"/>
      <c r="AS897" s="322"/>
      <c r="AT897" s="322"/>
      <c r="AU897" s="322"/>
      <c r="AV897" s="322"/>
      <c r="AW897" s="322"/>
      <c r="AX897" s="322"/>
      <c r="AY897">
        <f>COUNTA($C$897)</f>
        <v>1</v>
      </c>
    </row>
    <row r="898" spans="1:51" ht="30" hidden="1" customHeight="1" x14ac:dyDescent="0.15">
      <c r="A898" s="403">
        <v>21</v>
      </c>
      <c r="B898" s="40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335</v>
      </c>
      <c r="AD910" s="277"/>
      <c r="AE910" s="277"/>
      <c r="AF910" s="277"/>
      <c r="AG910" s="277"/>
      <c r="AH910" s="346" t="s">
        <v>364</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3">
        <v>1</v>
      </c>
      <c r="B911" s="403">
        <v>1</v>
      </c>
      <c r="C911" s="421" t="s">
        <v>807</v>
      </c>
      <c r="D911" s="416"/>
      <c r="E911" s="416"/>
      <c r="F911" s="416"/>
      <c r="G911" s="416"/>
      <c r="H911" s="416"/>
      <c r="I911" s="416"/>
      <c r="J911" s="417">
        <v>7010401022916</v>
      </c>
      <c r="K911" s="418"/>
      <c r="L911" s="418"/>
      <c r="M911" s="418"/>
      <c r="N911" s="418"/>
      <c r="O911" s="418"/>
      <c r="P911" s="317" t="s">
        <v>853</v>
      </c>
      <c r="Q911" s="318"/>
      <c r="R911" s="318"/>
      <c r="S911" s="318"/>
      <c r="T911" s="318"/>
      <c r="U911" s="318"/>
      <c r="V911" s="318"/>
      <c r="W911" s="318"/>
      <c r="X911" s="318"/>
      <c r="Y911" s="319">
        <v>550</v>
      </c>
      <c r="Z911" s="320"/>
      <c r="AA911" s="320"/>
      <c r="AB911" s="321"/>
      <c r="AC911" s="323" t="s">
        <v>376</v>
      </c>
      <c r="AD911" s="324"/>
      <c r="AE911" s="324"/>
      <c r="AF911" s="324"/>
      <c r="AG911" s="324"/>
      <c r="AH911" s="419" t="s">
        <v>716</v>
      </c>
      <c r="AI911" s="420"/>
      <c r="AJ911" s="420"/>
      <c r="AK911" s="420"/>
      <c r="AL911" s="327">
        <v>99.88</v>
      </c>
      <c r="AM911" s="328"/>
      <c r="AN911" s="328"/>
      <c r="AO911" s="329"/>
      <c r="AP911" s="322" t="s">
        <v>716</v>
      </c>
      <c r="AQ911" s="322"/>
      <c r="AR911" s="322"/>
      <c r="AS911" s="322"/>
      <c r="AT911" s="322"/>
      <c r="AU911" s="322"/>
      <c r="AV911" s="322"/>
      <c r="AW911" s="322"/>
      <c r="AX911" s="322"/>
      <c r="AY911">
        <f t="shared" si="119"/>
        <v>1</v>
      </c>
    </row>
    <row r="912" spans="1:51" ht="36" customHeight="1" x14ac:dyDescent="0.15">
      <c r="A912" s="403">
        <v>2</v>
      </c>
      <c r="B912" s="403">
        <v>1</v>
      </c>
      <c r="C912" s="416" t="s">
        <v>807</v>
      </c>
      <c r="D912" s="416"/>
      <c r="E912" s="416"/>
      <c r="F912" s="416"/>
      <c r="G912" s="416"/>
      <c r="H912" s="416"/>
      <c r="I912" s="416"/>
      <c r="J912" s="417">
        <v>7010401022916</v>
      </c>
      <c r="K912" s="418"/>
      <c r="L912" s="418"/>
      <c r="M912" s="418"/>
      <c r="N912" s="418"/>
      <c r="O912" s="418"/>
      <c r="P912" s="317" t="s">
        <v>854</v>
      </c>
      <c r="Q912" s="318"/>
      <c r="R912" s="318"/>
      <c r="S912" s="318"/>
      <c r="T912" s="318"/>
      <c r="U912" s="318"/>
      <c r="V912" s="318"/>
      <c r="W912" s="318"/>
      <c r="X912" s="318"/>
      <c r="Y912" s="319">
        <v>73</v>
      </c>
      <c r="Z912" s="320"/>
      <c r="AA912" s="320"/>
      <c r="AB912" s="321"/>
      <c r="AC912" s="323" t="s">
        <v>376</v>
      </c>
      <c r="AD912" s="324"/>
      <c r="AE912" s="324"/>
      <c r="AF912" s="324"/>
      <c r="AG912" s="324"/>
      <c r="AH912" s="419" t="s">
        <v>716</v>
      </c>
      <c r="AI912" s="420"/>
      <c r="AJ912" s="420"/>
      <c r="AK912" s="420"/>
      <c r="AL912" s="327">
        <v>99.21</v>
      </c>
      <c r="AM912" s="328"/>
      <c r="AN912" s="328"/>
      <c r="AO912" s="329"/>
      <c r="AP912" s="322" t="s">
        <v>716</v>
      </c>
      <c r="AQ912" s="322"/>
      <c r="AR912" s="322"/>
      <c r="AS912" s="322"/>
      <c r="AT912" s="322"/>
      <c r="AU912" s="322"/>
      <c r="AV912" s="322"/>
      <c r="AW912" s="322"/>
      <c r="AX912" s="322"/>
      <c r="AY912">
        <f>COUNTA($C$912)</f>
        <v>1</v>
      </c>
    </row>
    <row r="913" spans="1:51" ht="30" customHeight="1" x14ac:dyDescent="0.15">
      <c r="A913" s="403">
        <v>3</v>
      </c>
      <c r="B913" s="403">
        <v>1</v>
      </c>
      <c r="C913" s="416" t="s">
        <v>807</v>
      </c>
      <c r="D913" s="416"/>
      <c r="E913" s="416"/>
      <c r="F913" s="416"/>
      <c r="G913" s="416"/>
      <c r="H913" s="416"/>
      <c r="I913" s="416"/>
      <c r="J913" s="417">
        <v>7010401022916</v>
      </c>
      <c r="K913" s="418"/>
      <c r="L913" s="418"/>
      <c r="M913" s="418"/>
      <c r="N913" s="418"/>
      <c r="O913" s="418"/>
      <c r="P913" s="317" t="s">
        <v>855</v>
      </c>
      <c r="Q913" s="318"/>
      <c r="R913" s="318"/>
      <c r="S913" s="318"/>
      <c r="T913" s="318"/>
      <c r="U913" s="318"/>
      <c r="V913" s="318"/>
      <c r="W913" s="318"/>
      <c r="X913" s="318"/>
      <c r="Y913" s="319">
        <v>43</v>
      </c>
      <c r="Z913" s="320"/>
      <c r="AA913" s="320"/>
      <c r="AB913" s="321"/>
      <c r="AC913" s="323" t="s">
        <v>376</v>
      </c>
      <c r="AD913" s="324"/>
      <c r="AE913" s="324"/>
      <c r="AF913" s="324"/>
      <c r="AG913" s="324"/>
      <c r="AH913" s="419" t="s">
        <v>716</v>
      </c>
      <c r="AI913" s="420"/>
      <c r="AJ913" s="420"/>
      <c r="AK913" s="420"/>
      <c r="AL913" s="327">
        <v>99.98</v>
      </c>
      <c r="AM913" s="328"/>
      <c r="AN913" s="328"/>
      <c r="AO913" s="329"/>
      <c r="AP913" s="322" t="s">
        <v>716</v>
      </c>
      <c r="AQ913" s="322"/>
      <c r="AR913" s="322"/>
      <c r="AS913" s="322"/>
      <c r="AT913" s="322"/>
      <c r="AU913" s="322"/>
      <c r="AV913" s="322"/>
      <c r="AW913" s="322"/>
      <c r="AX913" s="322"/>
      <c r="AY913">
        <f>COUNTA($C$913)</f>
        <v>1</v>
      </c>
    </row>
    <row r="914" spans="1:51" ht="42.75" customHeight="1" x14ac:dyDescent="0.15">
      <c r="A914" s="403">
        <v>4</v>
      </c>
      <c r="B914" s="403">
        <v>1</v>
      </c>
      <c r="C914" s="416" t="s">
        <v>856</v>
      </c>
      <c r="D914" s="416"/>
      <c r="E914" s="416"/>
      <c r="F914" s="416"/>
      <c r="G914" s="416"/>
      <c r="H914" s="416"/>
      <c r="I914" s="416"/>
      <c r="J914" s="417">
        <v>7010001064648</v>
      </c>
      <c r="K914" s="418"/>
      <c r="L914" s="418"/>
      <c r="M914" s="418"/>
      <c r="N914" s="418"/>
      <c r="O914" s="418"/>
      <c r="P914" s="317" t="s">
        <v>857</v>
      </c>
      <c r="Q914" s="318"/>
      <c r="R914" s="318"/>
      <c r="S914" s="318"/>
      <c r="T914" s="318"/>
      <c r="U914" s="318"/>
      <c r="V914" s="318"/>
      <c r="W914" s="318"/>
      <c r="X914" s="318"/>
      <c r="Y914" s="319">
        <v>133</v>
      </c>
      <c r="Z914" s="320"/>
      <c r="AA914" s="320"/>
      <c r="AB914" s="321"/>
      <c r="AC914" s="323" t="s">
        <v>376</v>
      </c>
      <c r="AD914" s="324"/>
      <c r="AE914" s="324"/>
      <c r="AF914" s="324"/>
      <c r="AG914" s="324"/>
      <c r="AH914" s="419" t="s">
        <v>716</v>
      </c>
      <c r="AI914" s="420"/>
      <c r="AJ914" s="420"/>
      <c r="AK914" s="420"/>
      <c r="AL914" s="327">
        <v>100</v>
      </c>
      <c r="AM914" s="328"/>
      <c r="AN914" s="328"/>
      <c r="AO914" s="329"/>
      <c r="AP914" s="322" t="s">
        <v>716</v>
      </c>
      <c r="AQ914" s="322"/>
      <c r="AR914" s="322"/>
      <c r="AS914" s="322"/>
      <c r="AT914" s="322"/>
      <c r="AU914" s="322"/>
      <c r="AV914" s="322"/>
      <c r="AW914" s="322"/>
      <c r="AX914" s="322"/>
      <c r="AY914">
        <f>COUNTA($C$914)</f>
        <v>1</v>
      </c>
    </row>
    <row r="915" spans="1:51" ht="42.75" customHeight="1" x14ac:dyDescent="0.15">
      <c r="A915" s="403">
        <v>5</v>
      </c>
      <c r="B915" s="403">
        <v>1</v>
      </c>
      <c r="C915" s="416" t="s">
        <v>856</v>
      </c>
      <c r="D915" s="416"/>
      <c r="E915" s="416"/>
      <c r="F915" s="416"/>
      <c r="G915" s="416"/>
      <c r="H915" s="416"/>
      <c r="I915" s="416"/>
      <c r="J915" s="417">
        <v>7010001064648</v>
      </c>
      <c r="K915" s="418"/>
      <c r="L915" s="418"/>
      <c r="M915" s="418"/>
      <c r="N915" s="418"/>
      <c r="O915" s="418"/>
      <c r="P915" s="317" t="s">
        <v>857</v>
      </c>
      <c r="Q915" s="318"/>
      <c r="R915" s="318"/>
      <c r="S915" s="318"/>
      <c r="T915" s="318"/>
      <c r="U915" s="318"/>
      <c r="V915" s="318"/>
      <c r="W915" s="318"/>
      <c r="X915" s="318"/>
      <c r="Y915" s="319">
        <v>125</v>
      </c>
      <c r="Z915" s="320"/>
      <c r="AA915" s="320"/>
      <c r="AB915" s="321"/>
      <c r="AC915" s="323" t="s">
        <v>376</v>
      </c>
      <c r="AD915" s="324"/>
      <c r="AE915" s="324"/>
      <c r="AF915" s="324"/>
      <c r="AG915" s="324"/>
      <c r="AH915" s="419" t="s">
        <v>716</v>
      </c>
      <c r="AI915" s="420"/>
      <c r="AJ915" s="420"/>
      <c r="AK915" s="420"/>
      <c r="AL915" s="327">
        <v>99.75</v>
      </c>
      <c r="AM915" s="328"/>
      <c r="AN915" s="328"/>
      <c r="AO915" s="329"/>
      <c r="AP915" s="322" t="s">
        <v>716</v>
      </c>
      <c r="AQ915" s="322"/>
      <c r="AR915" s="322"/>
      <c r="AS915" s="322"/>
      <c r="AT915" s="322"/>
      <c r="AU915" s="322"/>
      <c r="AV915" s="322"/>
      <c r="AW915" s="322"/>
      <c r="AX915" s="322"/>
      <c r="AY915">
        <f>COUNTA($C$915)</f>
        <v>1</v>
      </c>
    </row>
    <row r="916" spans="1:51" ht="42.75" customHeight="1" x14ac:dyDescent="0.15">
      <c r="A916" s="403">
        <v>6</v>
      </c>
      <c r="B916" s="403">
        <v>1</v>
      </c>
      <c r="C916" s="416" t="s">
        <v>856</v>
      </c>
      <c r="D916" s="416"/>
      <c r="E916" s="416"/>
      <c r="F916" s="416"/>
      <c r="G916" s="416"/>
      <c r="H916" s="416"/>
      <c r="I916" s="416"/>
      <c r="J916" s="417">
        <v>7010001064648</v>
      </c>
      <c r="K916" s="418"/>
      <c r="L916" s="418"/>
      <c r="M916" s="418"/>
      <c r="N916" s="418"/>
      <c r="O916" s="418"/>
      <c r="P916" s="317" t="s">
        <v>858</v>
      </c>
      <c r="Q916" s="318"/>
      <c r="R916" s="318"/>
      <c r="S916" s="318"/>
      <c r="T916" s="318"/>
      <c r="U916" s="318"/>
      <c r="V916" s="318"/>
      <c r="W916" s="318"/>
      <c r="X916" s="318"/>
      <c r="Y916" s="319">
        <v>28</v>
      </c>
      <c r="Z916" s="320"/>
      <c r="AA916" s="320"/>
      <c r="AB916" s="321"/>
      <c r="AC916" s="323" t="s">
        <v>376</v>
      </c>
      <c r="AD916" s="324"/>
      <c r="AE916" s="324"/>
      <c r="AF916" s="324"/>
      <c r="AG916" s="324"/>
      <c r="AH916" s="419" t="s">
        <v>716</v>
      </c>
      <c r="AI916" s="420"/>
      <c r="AJ916" s="420"/>
      <c r="AK916" s="420"/>
      <c r="AL916" s="327">
        <v>91.03</v>
      </c>
      <c r="AM916" s="328"/>
      <c r="AN916" s="328"/>
      <c r="AO916" s="329"/>
      <c r="AP916" s="322" t="s">
        <v>716</v>
      </c>
      <c r="AQ916" s="322"/>
      <c r="AR916" s="322"/>
      <c r="AS916" s="322"/>
      <c r="AT916" s="322"/>
      <c r="AU916" s="322"/>
      <c r="AV916" s="322"/>
      <c r="AW916" s="322"/>
      <c r="AX916" s="322"/>
      <c r="AY916">
        <f>COUNTA($C$916)</f>
        <v>1</v>
      </c>
    </row>
    <row r="917" spans="1:51" ht="30" customHeight="1" x14ac:dyDescent="0.15">
      <c r="A917" s="403">
        <v>7</v>
      </c>
      <c r="B917" s="403">
        <v>1</v>
      </c>
      <c r="C917" s="416" t="s">
        <v>859</v>
      </c>
      <c r="D917" s="416"/>
      <c r="E917" s="416"/>
      <c r="F917" s="416"/>
      <c r="G917" s="416"/>
      <c r="H917" s="416"/>
      <c r="I917" s="416"/>
      <c r="J917" s="417">
        <v>9020001070098</v>
      </c>
      <c r="K917" s="418"/>
      <c r="L917" s="418"/>
      <c r="M917" s="418"/>
      <c r="N917" s="418"/>
      <c r="O917" s="418"/>
      <c r="P917" s="317" t="s">
        <v>860</v>
      </c>
      <c r="Q917" s="318"/>
      <c r="R917" s="318"/>
      <c r="S917" s="318"/>
      <c r="T917" s="318"/>
      <c r="U917" s="318"/>
      <c r="V917" s="318"/>
      <c r="W917" s="318"/>
      <c r="X917" s="318"/>
      <c r="Y917" s="319">
        <v>238</v>
      </c>
      <c r="Z917" s="320"/>
      <c r="AA917" s="320"/>
      <c r="AB917" s="321"/>
      <c r="AC917" s="323" t="s">
        <v>376</v>
      </c>
      <c r="AD917" s="324"/>
      <c r="AE917" s="324"/>
      <c r="AF917" s="324"/>
      <c r="AG917" s="324"/>
      <c r="AH917" s="419" t="s">
        <v>716</v>
      </c>
      <c r="AI917" s="420"/>
      <c r="AJ917" s="420"/>
      <c r="AK917" s="420"/>
      <c r="AL917" s="327">
        <v>100</v>
      </c>
      <c r="AM917" s="328"/>
      <c r="AN917" s="328"/>
      <c r="AO917" s="329"/>
      <c r="AP917" s="322" t="s">
        <v>716</v>
      </c>
      <c r="AQ917" s="322"/>
      <c r="AR917" s="322"/>
      <c r="AS917" s="322"/>
      <c r="AT917" s="322"/>
      <c r="AU917" s="322"/>
      <c r="AV917" s="322"/>
      <c r="AW917" s="322"/>
      <c r="AX917" s="322"/>
      <c r="AY917">
        <f>COUNTA($C$917)</f>
        <v>1</v>
      </c>
    </row>
    <row r="918" spans="1:51" ht="30" customHeight="1" x14ac:dyDescent="0.15">
      <c r="A918" s="403">
        <v>8</v>
      </c>
      <c r="B918" s="403">
        <v>1</v>
      </c>
      <c r="C918" s="416" t="s">
        <v>859</v>
      </c>
      <c r="D918" s="416"/>
      <c r="E918" s="416"/>
      <c r="F918" s="416"/>
      <c r="G918" s="416"/>
      <c r="H918" s="416"/>
      <c r="I918" s="416"/>
      <c r="J918" s="417">
        <v>9020001070098</v>
      </c>
      <c r="K918" s="418"/>
      <c r="L918" s="418"/>
      <c r="M918" s="418"/>
      <c r="N918" s="418"/>
      <c r="O918" s="418"/>
      <c r="P918" s="317" t="s">
        <v>861</v>
      </c>
      <c r="Q918" s="318"/>
      <c r="R918" s="318"/>
      <c r="S918" s="318"/>
      <c r="T918" s="318"/>
      <c r="U918" s="318"/>
      <c r="V918" s="318"/>
      <c r="W918" s="318"/>
      <c r="X918" s="318"/>
      <c r="Y918" s="319">
        <v>20</v>
      </c>
      <c r="Z918" s="320"/>
      <c r="AA918" s="320"/>
      <c r="AB918" s="321"/>
      <c r="AC918" s="323" t="s">
        <v>376</v>
      </c>
      <c r="AD918" s="324"/>
      <c r="AE918" s="324"/>
      <c r="AF918" s="324"/>
      <c r="AG918" s="324"/>
      <c r="AH918" s="419" t="s">
        <v>716</v>
      </c>
      <c r="AI918" s="420"/>
      <c r="AJ918" s="420"/>
      <c r="AK918" s="420"/>
      <c r="AL918" s="327">
        <v>98.92</v>
      </c>
      <c r="AM918" s="328"/>
      <c r="AN918" s="328"/>
      <c r="AO918" s="329"/>
      <c r="AP918" s="322" t="s">
        <v>716</v>
      </c>
      <c r="AQ918" s="322"/>
      <c r="AR918" s="322"/>
      <c r="AS918" s="322"/>
      <c r="AT918" s="322"/>
      <c r="AU918" s="322"/>
      <c r="AV918" s="322"/>
      <c r="AW918" s="322"/>
      <c r="AX918" s="322"/>
      <c r="AY918">
        <f>COUNTA($C$918)</f>
        <v>1</v>
      </c>
    </row>
    <row r="919" spans="1:51" ht="45" customHeight="1" x14ac:dyDescent="0.15">
      <c r="A919" s="403">
        <v>9</v>
      </c>
      <c r="B919" s="403">
        <v>1</v>
      </c>
      <c r="C919" s="416" t="s">
        <v>778</v>
      </c>
      <c r="D919" s="416"/>
      <c r="E919" s="416"/>
      <c r="F919" s="416"/>
      <c r="G919" s="416"/>
      <c r="H919" s="416"/>
      <c r="I919" s="416"/>
      <c r="J919" s="417">
        <v>1010001110829</v>
      </c>
      <c r="K919" s="418"/>
      <c r="L919" s="418"/>
      <c r="M919" s="418"/>
      <c r="N919" s="418"/>
      <c r="O919" s="418"/>
      <c r="P919" s="318" t="s">
        <v>862</v>
      </c>
      <c r="Q919" s="318"/>
      <c r="R919" s="318"/>
      <c r="S919" s="318"/>
      <c r="T919" s="318"/>
      <c r="U919" s="318"/>
      <c r="V919" s="318"/>
      <c r="W919" s="318"/>
      <c r="X919" s="318"/>
      <c r="Y919" s="319">
        <v>131</v>
      </c>
      <c r="Z919" s="320"/>
      <c r="AA919" s="320"/>
      <c r="AB919" s="321"/>
      <c r="AC919" s="323" t="s">
        <v>376</v>
      </c>
      <c r="AD919" s="324"/>
      <c r="AE919" s="324"/>
      <c r="AF919" s="324"/>
      <c r="AG919" s="324"/>
      <c r="AH919" s="419" t="s">
        <v>716</v>
      </c>
      <c r="AI919" s="420"/>
      <c r="AJ919" s="420"/>
      <c r="AK919" s="420"/>
      <c r="AL919" s="327">
        <v>64.5</v>
      </c>
      <c r="AM919" s="328"/>
      <c r="AN919" s="328"/>
      <c r="AO919" s="329"/>
      <c r="AP919" s="322" t="s">
        <v>716</v>
      </c>
      <c r="AQ919" s="322"/>
      <c r="AR919" s="322"/>
      <c r="AS919" s="322"/>
      <c r="AT919" s="322"/>
      <c r="AU919" s="322"/>
      <c r="AV919" s="322"/>
      <c r="AW919" s="322"/>
      <c r="AX919" s="322"/>
      <c r="AY919">
        <f>COUNTA($C$919)</f>
        <v>1</v>
      </c>
    </row>
    <row r="920" spans="1:51" ht="30" customHeight="1" x14ac:dyDescent="0.15">
      <c r="A920" s="403">
        <v>10</v>
      </c>
      <c r="B920" s="403">
        <v>1</v>
      </c>
      <c r="C920" s="416" t="s">
        <v>778</v>
      </c>
      <c r="D920" s="416"/>
      <c r="E920" s="416"/>
      <c r="F920" s="416"/>
      <c r="G920" s="416"/>
      <c r="H920" s="416"/>
      <c r="I920" s="416"/>
      <c r="J920" s="417">
        <v>1010001110829</v>
      </c>
      <c r="K920" s="418"/>
      <c r="L920" s="418"/>
      <c r="M920" s="418"/>
      <c r="N920" s="418"/>
      <c r="O920" s="418"/>
      <c r="P920" s="318" t="s">
        <v>863</v>
      </c>
      <c r="Q920" s="318"/>
      <c r="R920" s="318"/>
      <c r="S920" s="318"/>
      <c r="T920" s="318"/>
      <c r="U920" s="318"/>
      <c r="V920" s="318"/>
      <c r="W920" s="318"/>
      <c r="X920" s="318"/>
      <c r="Y920" s="319">
        <v>13</v>
      </c>
      <c r="Z920" s="320"/>
      <c r="AA920" s="320"/>
      <c r="AB920" s="321"/>
      <c r="AC920" s="323" t="s">
        <v>376</v>
      </c>
      <c r="AD920" s="324"/>
      <c r="AE920" s="324"/>
      <c r="AF920" s="324"/>
      <c r="AG920" s="324"/>
      <c r="AH920" s="419" t="s">
        <v>716</v>
      </c>
      <c r="AI920" s="420"/>
      <c r="AJ920" s="420"/>
      <c r="AK920" s="420"/>
      <c r="AL920" s="327">
        <v>97.67</v>
      </c>
      <c r="AM920" s="328"/>
      <c r="AN920" s="328"/>
      <c r="AO920" s="329"/>
      <c r="AP920" s="322" t="s">
        <v>716</v>
      </c>
      <c r="AQ920" s="322"/>
      <c r="AR920" s="322"/>
      <c r="AS920" s="322"/>
      <c r="AT920" s="322"/>
      <c r="AU920" s="322"/>
      <c r="AV920" s="322"/>
      <c r="AW920" s="322"/>
      <c r="AX920" s="322"/>
      <c r="AY920">
        <f>COUNTA($C$920)</f>
        <v>1</v>
      </c>
    </row>
    <row r="921" spans="1:51" ht="30" customHeight="1" x14ac:dyDescent="0.15">
      <c r="A921" s="403">
        <v>11</v>
      </c>
      <c r="B921" s="403">
        <v>1</v>
      </c>
      <c r="C921" s="416" t="s">
        <v>778</v>
      </c>
      <c r="D921" s="416"/>
      <c r="E921" s="416"/>
      <c r="F921" s="416"/>
      <c r="G921" s="416"/>
      <c r="H921" s="416"/>
      <c r="I921" s="416"/>
      <c r="J921" s="417">
        <v>1010001110829</v>
      </c>
      <c r="K921" s="418"/>
      <c r="L921" s="418"/>
      <c r="M921" s="418"/>
      <c r="N921" s="418"/>
      <c r="O921" s="418"/>
      <c r="P921" s="317" t="s">
        <v>864</v>
      </c>
      <c r="Q921" s="318"/>
      <c r="R921" s="318"/>
      <c r="S921" s="318"/>
      <c r="T921" s="318"/>
      <c r="U921" s="318"/>
      <c r="V921" s="318"/>
      <c r="W921" s="318"/>
      <c r="X921" s="318"/>
      <c r="Y921" s="319">
        <v>11</v>
      </c>
      <c r="Z921" s="320"/>
      <c r="AA921" s="320"/>
      <c r="AB921" s="321"/>
      <c r="AC921" s="323" t="s">
        <v>376</v>
      </c>
      <c r="AD921" s="324"/>
      <c r="AE921" s="324"/>
      <c r="AF921" s="324"/>
      <c r="AG921" s="324"/>
      <c r="AH921" s="419" t="s">
        <v>716</v>
      </c>
      <c r="AI921" s="420"/>
      <c r="AJ921" s="420"/>
      <c r="AK921" s="420"/>
      <c r="AL921" s="327">
        <v>71.099999999999994</v>
      </c>
      <c r="AM921" s="328"/>
      <c r="AN921" s="328"/>
      <c r="AO921" s="329"/>
      <c r="AP921" s="322" t="s">
        <v>716</v>
      </c>
      <c r="AQ921" s="322"/>
      <c r="AR921" s="322"/>
      <c r="AS921" s="322"/>
      <c r="AT921" s="322"/>
      <c r="AU921" s="322"/>
      <c r="AV921" s="322"/>
      <c r="AW921" s="322"/>
      <c r="AX921" s="322"/>
      <c r="AY921">
        <f>COUNTA($C$921)</f>
        <v>1</v>
      </c>
    </row>
    <row r="922" spans="1:51" ht="30" customHeight="1" x14ac:dyDescent="0.15">
      <c r="A922" s="403">
        <v>12</v>
      </c>
      <c r="B922" s="403">
        <v>1</v>
      </c>
      <c r="C922" s="421" t="s">
        <v>982</v>
      </c>
      <c r="D922" s="416"/>
      <c r="E922" s="416"/>
      <c r="F922" s="416"/>
      <c r="G922" s="416"/>
      <c r="H922" s="416"/>
      <c r="I922" s="416"/>
      <c r="J922" s="417">
        <v>8010401050387</v>
      </c>
      <c r="K922" s="418"/>
      <c r="L922" s="418"/>
      <c r="M922" s="418"/>
      <c r="N922" s="418"/>
      <c r="O922" s="418"/>
      <c r="P922" s="317" t="s">
        <v>865</v>
      </c>
      <c r="Q922" s="318"/>
      <c r="R922" s="318"/>
      <c r="S922" s="318"/>
      <c r="T922" s="318"/>
      <c r="U922" s="318"/>
      <c r="V922" s="318"/>
      <c r="W922" s="318"/>
      <c r="X922" s="318"/>
      <c r="Y922" s="319">
        <v>32</v>
      </c>
      <c r="Z922" s="320"/>
      <c r="AA922" s="320"/>
      <c r="AB922" s="321"/>
      <c r="AC922" s="323" t="s">
        <v>376</v>
      </c>
      <c r="AD922" s="324"/>
      <c r="AE922" s="324"/>
      <c r="AF922" s="324"/>
      <c r="AG922" s="324"/>
      <c r="AH922" s="419" t="s">
        <v>716</v>
      </c>
      <c r="AI922" s="420"/>
      <c r="AJ922" s="420"/>
      <c r="AK922" s="420"/>
      <c r="AL922" s="327">
        <v>100</v>
      </c>
      <c r="AM922" s="328"/>
      <c r="AN922" s="328"/>
      <c r="AO922" s="329"/>
      <c r="AP922" s="322" t="s">
        <v>716</v>
      </c>
      <c r="AQ922" s="322"/>
      <c r="AR922" s="322"/>
      <c r="AS922" s="322"/>
      <c r="AT922" s="322"/>
      <c r="AU922" s="322"/>
      <c r="AV922" s="322"/>
      <c r="AW922" s="322"/>
      <c r="AX922" s="322"/>
      <c r="AY922">
        <f>COUNTA($C$922)</f>
        <v>1</v>
      </c>
    </row>
    <row r="923" spans="1:51" ht="40.5" customHeight="1" x14ac:dyDescent="0.15">
      <c r="A923" s="403">
        <v>13</v>
      </c>
      <c r="B923" s="403">
        <v>1</v>
      </c>
      <c r="C923" s="421" t="s">
        <v>866</v>
      </c>
      <c r="D923" s="416"/>
      <c r="E923" s="416"/>
      <c r="F923" s="416"/>
      <c r="G923" s="416"/>
      <c r="H923" s="416"/>
      <c r="I923" s="416"/>
      <c r="J923" s="417">
        <v>7020001077145</v>
      </c>
      <c r="K923" s="418"/>
      <c r="L923" s="418"/>
      <c r="M923" s="418"/>
      <c r="N923" s="418"/>
      <c r="O923" s="418"/>
      <c r="P923" s="318" t="s">
        <v>867</v>
      </c>
      <c r="Q923" s="318"/>
      <c r="R923" s="318"/>
      <c r="S923" s="318"/>
      <c r="T923" s="318"/>
      <c r="U923" s="318"/>
      <c r="V923" s="318"/>
      <c r="W923" s="318"/>
      <c r="X923" s="318"/>
      <c r="Y923" s="319">
        <v>29</v>
      </c>
      <c r="Z923" s="320"/>
      <c r="AA923" s="320"/>
      <c r="AB923" s="321"/>
      <c r="AC923" s="323" t="s">
        <v>376</v>
      </c>
      <c r="AD923" s="324"/>
      <c r="AE923" s="324"/>
      <c r="AF923" s="324"/>
      <c r="AG923" s="324"/>
      <c r="AH923" s="419" t="s">
        <v>716</v>
      </c>
      <c r="AI923" s="420"/>
      <c r="AJ923" s="420"/>
      <c r="AK923" s="420"/>
      <c r="AL923" s="327">
        <v>99.85</v>
      </c>
      <c r="AM923" s="328"/>
      <c r="AN923" s="328"/>
      <c r="AO923" s="329"/>
      <c r="AP923" s="322" t="s">
        <v>716</v>
      </c>
      <c r="AQ923" s="322"/>
      <c r="AR923" s="322"/>
      <c r="AS923" s="322"/>
      <c r="AT923" s="322"/>
      <c r="AU923" s="322"/>
      <c r="AV923" s="322"/>
      <c r="AW923" s="322"/>
      <c r="AX923" s="322"/>
      <c r="AY923">
        <f>COUNTA($C$923)</f>
        <v>1</v>
      </c>
    </row>
    <row r="924" spans="1:51" ht="40.5" customHeight="1" x14ac:dyDescent="0.15">
      <c r="A924" s="403">
        <v>14</v>
      </c>
      <c r="B924" s="403">
        <v>1</v>
      </c>
      <c r="C924" s="416" t="s">
        <v>866</v>
      </c>
      <c r="D924" s="416"/>
      <c r="E924" s="416"/>
      <c r="F924" s="416"/>
      <c r="G924" s="416"/>
      <c r="H924" s="416"/>
      <c r="I924" s="416"/>
      <c r="J924" s="417">
        <v>7020001077145</v>
      </c>
      <c r="K924" s="418"/>
      <c r="L924" s="418"/>
      <c r="M924" s="418"/>
      <c r="N924" s="418"/>
      <c r="O924" s="418"/>
      <c r="P924" s="318" t="s">
        <v>868</v>
      </c>
      <c r="Q924" s="318"/>
      <c r="R924" s="318"/>
      <c r="S924" s="318"/>
      <c r="T924" s="318"/>
      <c r="U924" s="318"/>
      <c r="V924" s="318"/>
      <c r="W924" s="318"/>
      <c r="X924" s="318"/>
      <c r="Y924" s="319">
        <v>3</v>
      </c>
      <c r="Z924" s="320"/>
      <c r="AA924" s="320"/>
      <c r="AB924" s="321"/>
      <c r="AC924" s="323" t="s">
        <v>376</v>
      </c>
      <c r="AD924" s="324"/>
      <c r="AE924" s="324"/>
      <c r="AF924" s="324"/>
      <c r="AG924" s="324"/>
      <c r="AH924" s="419" t="s">
        <v>716</v>
      </c>
      <c r="AI924" s="420"/>
      <c r="AJ924" s="420"/>
      <c r="AK924" s="420"/>
      <c r="AL924" s="327">
        <v>95.04</v>
      </c>
      <c r="AM924" s="328"/>
      <c r="AN924" s="328"/>
      <c r="AO924" s="329"/>
      <c r="AP924" s="322" t="s">
        <v>716</v>
      </c>
      <c r="AQ924" s="322"/>
      <c r="AR924" s="322"/>
      <c r="AS924" s="322"/>
      <c r="AT924" s="322"/>
      <c r="AU924" s="322"/>
      <c r="AV924" s="322"/>
      <c r="AW924" s="322"/>
      <c r="AX924" s="322"/>
      <c r="AY924">
        <f>COUNTA($C$924)</f>
        <v>1</v>
      </c>
    </row>
    <row r="925" spans="1:51" ht="30" customHeight="1" x14ac:dyDescent="0.15">
      <c r="A925" s="403">
        <v>15</v>
      </c>
      <c r="B925" s="403">
        <v>1</v>
      </c>
      <c r="C925" s="416" t="s">
        <v>948</v>
      </c>
      <c r="D925" s="416"/>
      <c r="E925" s="416"/>
      <c r="F925" s="416"/>
      <c r="G925" s="416"/>
      <c r="H925" s="416"/>
      <c r="I925" s="416"/>
      <c r="J925" s="417">
        <v>7010001036564</v>
      </c>
      <c r="K925" s="418"/>
      <c r="L925" s="418"/>
      <c r="M925" s="418"/>
      <c r="N925" s="418"/>
      <c r="O925" s="418"/>
      <c r="P925" s="318" t="s">
        <v>869</v>
      </c>
      <c r="Q925" s="318"/>
      <c r="R925" s="318"/>
      <c r="S925" s="318"/>
      <c r="T925" s="318"/>
      <c r="U925" s="318"/>
      <c r="V925" s="318"/>
      <c r="W925" s="318"/>
      <c r="X925" s="318"/>
      <c r="Y925" s="319">
        <v>29</v>
      </c>
      <c r="Z925" s="320"/>
      <c r="AA925" s="320"/>
      <c r="AB925" s="321"/>
      <c r="AC925" s="323" t="s">
        <v>376</v>
      </c>
      <c r="AD925" s="324"/>
      <c r="AE925" s="324"/>
      <c r="AF925" s="324"/>
      <c r="AG925" s="324"/>
      <c r="AH925" s="419" t="s">
        <v>716</v>
      </c>
      <c r="AI925" s="420"/>
      <c r="AJ925" s="420"/>
      <c r="AK925" s="420"/>
      <c r="AL925" s="327">
        <v>99.73</v>
      </c>
      <c r="AM925" s="328"/>
      <c r="AN925" s="328"/>
      <c r="AO925" s="329"/>
      <c r="AP925" s="322" t="s">
        <v>716</v>
      </c>
      <c r="AQ925" s="322"/>
      <c r="AR925" s="322"/>
      <c r="AS925" s="322"/>
      <c r="AT925" s="322"/>
      <c r="AU925" s="322"/>
      <c r="AV925" s="322"/>
      <c r="AW925" s="322"/>
      <c r="AX925" s="322"/>
      <c r="AY925">
        <f>COUNTA($C$925)</f>
        <v>1</v>
      </c>
    </row>
    <row r="926" spans="1:51" ht="30" customHeight="1" x14ac:dyDescent="0.15">
      <c r="A926" s="403">
        <v>16</v>
      </c>
      <c r="B926" s="403">
        <v>1</v>
      </c>
      <c r="C926" s="416" t="s">
        <v>870</v>
      </c>
      <c r="D926" s="416"/>
      <c r="E926" s="416"/>
      <c r="F926" s="416"/>
      <c r="G926" s="416"/>
      <c r="H926" s="416"/>
      <c r="I926" s="416"/>
      <c r="J926" s="417">
        <v>7012401000240</v>
      </c>
      <c r="K926" s="418"/>
      <c r="L926" s="418"/>
      <c r="M926" s="418"/>
      <c r="N926" s="418"/>
      <c r="O926" s="418"/>
      <c r="P926" s="318" t="s">
        <v>871</v>
      </c>
      <c r="Q926" s="318"/>
      <c r="R926" s="318"/>
      <c r="S926" s="318"/>
      <c r="T926" s="318"/>
      <c r="U926" s="318"/>
      <c r="V926" s="318"/>
      <c r="W926" s="318"/>
      <c r="X926" s="318"/>
      <c r="Y926" s="319">
        <v>26</v>
      </c>
      <c r="Z926" s="320"/>
      <c r="AA926" s="320"/>
      <c r="AB926" s="321"/>
      <c r="AC926" s="323" t="s">
        <v>376</v>
      </c>
      <c r="AD926" s="324"/>
      <c r="AE926" s="324"/>
      <c r="AF926" s="324"/>
      <c r="AG926" s="324"/>
      <c r="AH926" s="419" t="s">
        <v>716</v>
      </c>
      <c r="AI926" s="420"/>
      <c r="AJ926" s="420"/>
      <c r="AK926" s="420"/>
      <c r="AL926" s="327">
        <v>100</v>
      </c>
      <c r="AM926" s="328"/>
      <c r="AN926" s="328"/>
      <c r="AO926" s="329"/>
      <c r="AP926" s="322" t="s">
        <v>716</v>
      </c>
      <c r="AQ926" s="322"/>
      <c r="AR926" s="322"/>
      <c r="AS926" s="322"/>
      <c r="AT926" s="322"/>
      <c r="AU926" s="322"/>
      <c r="AV926" s="322"/>
      <c r="AW926" s="322"/>
      <c r="AX926" s="322"/>
      <c r="AY926">
        <f>COUNTA($C$926)</f>
        <v>1</v>
      </c>
    </row>
    <row r="927" spans="1:51" s="16" customFormat="1" ht="30" customHeight="1" x14ac:dyDescent="0.15">
      <c r="A927" s="403">
        <v>17</v>
      </c>
      <c r="B927" s="403">
        <v>1</v>
      </c>
      <c r="C927" s="421" t="s">
        <v>872</v>
      </c>
      <c r="D927" s="416"/>
      <c r="E927" s="416"/>
      <c r="F927" s="416"/>
      <c r="G927" s="416"/>
      <c r="H927" s="416"/>
      <c r="I927" s="416"/>
      <c r="J927" s="417">
        <v>1020001071491</v>
      </c>
      <c r="K927" s="418"/>
      <c r="L927" s="418"/>
      <c r="M927" s="418"/>
      <c r="N927" s="418"/>
      <c r="O927" s="418"/>
      <c r="P927" s="318" t="s">
        <v>873</v>
      </c>
      <c r="Q927" s="318"/>
      <c r="R927" s="318"/>
      <c r="S927" s="318"/>
      <c r="T927" s="318"/>
      <c r="U927" s="318"/>
      <c r="V927" s="318"/>
      <c r="W927" s="318"/>
      <c r="X927" s="318"/>
      <c r="Y927" s="319">
        <v>6</v>
      </c>
      <c r="Z927" s="320"/>
      <c r="AA927" s="320"/>
      <c r="AB927" s="321"/>
      <c r="AC927" s="323" t="s">
        <v>376</v>
      </c>
      <c r="AD927" s="324"/>
      <c r="AE927" s="324"/>
      <c r="AF927" s="324"/>
      <c r="AG927" s="324"/>
      <c r="AH927" s="419" t="s">
        <v>716</v>
      </c>
      <c r="AI927" s="420"/>
      <c r="AJ927" s="420"/>
      <c r="AK927" s="420"/>
      <c r="AL927" s="327">
        <v>81.37</v>
      </c>
      <c r="AM927" s="328"/>
      <c r="AN927" s="328"/>
      <c r="AO927" s="329"/>
      <c r="AP927" s="322" t="s">
        <v>716</v>
      </c>
      <c r="AQ927" s="322"/>
      <c r="AR927" s="322"/>
      <c r="AS927" s="322"/>
      <c r="AT927" s="322"/>
      <c r="AU927" s="322"/>
      <c r="AV927" s="322"/>
      <c r="AW927" s="322"/>
      <c r="AX927" s="322"/>
      <c r="AY927">
        <f>COUNTA($C$927)</f>
        <v>1</v>
      </c>
    </row>
    <row r="928" spans="1:51" ht="46.5" customHeight="1" x14ac:dyDescent="0.15">
      <c r="A928" s="403">
        <v>18</v>
      </c>
      <c r="B928" s="403">
        <v>1</v>
      </c>
      <c r="C928" s="421" t="s">
        <v>874</v>
      </c>
      <c r="D928" s="416"/>
      <c r="E928" s="416"/>
      <c r="F928" s="416"/>
      <c r="G928" s="416"/>
      <c r="H928" s="416"/>
      <c r="I928" s="416"/>
      <c r="J928" s="417">
        <v>3011301004611</v>
      </c>
      <c r="K928" s="418"/>
      <c r="L928" s="418"/>
      <c r="M928" s="418"/>
      <c r="N928" s="418"/>
      <c r="O928" s="418"/>
      <c r="P928" s="318" t="s">
        <v>875</v>
      </c>
      <c r="Q928" s="318"/>
      <c r="R928" s="318"/>
      <c r="S928" s="318"/>
      <c r="T928" s="318"/>
      <c r="U928" s="318"/>
      <c r="V928" s="318"/>
      <c r="W928" s="318"/>
      <c r="X928" s="318"/>
      <c r="Y928" s="319">
        <v>4</v>
      </c>
      <c r="Z928" s="320"/>
      <c r="AA928" s="320"/>
      <c r="AB928" s="321"/>
      <c r="AC928" s="323" t="s">
        <v>376</v>
      </c>
      <c r="AD928" s="324"/>
      <c r="AE928" s="324"/>
      <c r="AF928" s="324"/>
      <c r="AG928" s="324"/>
      <c r="AH928" s="419" t="s">
        <v>716</v>
      </c>
      <c r="AI928" s="420"/>
      <c r="AJ928" s="420"/>
      <c r="AK928" s="420"/>
      <c r="AL928" s="327">
        <v>89.95</v>
      </c>
      <c r="AM928" s="328"/>
      <c r="AN928" s="328"/>
      <c r="AO928" s="329"/>
      <c r="AP928" s="322" t="s">
        <v>716</v>
      </c>
      <c r="AQ928" s="322"/>
      <c r="AR928" s="322"/>
      <c r="AS928" s="322"/>
      <c r="AT928" s="322"/>
      <c r="AU928" s="322"/>
      <c r="AV928" s="322"/>
      <c r="AW928" s="322"/>
      <c r="AX928" s="322"/>
      <c r="AY928">
        <f>COUNTA($C$928)</f>
        <v>1</v>
      </c>
    </row>
    <row r="929" spans="1:51" ht="30" hidden="1" customHeight="1" x14ac:dyDescent="0.15">
      <c r="A929" s="403">
        <v>19</v>
      </c>
      <c r="B929" s="40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419"/>
      <c r="AI929" s="420"/>
      <c r="AJ929" s="420"/>
      <c r="AK929" s="420"/>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21"/>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419"/>
      <c r="AI930" s="420"/>
      <c r="AJ930" s="420"/>
      <c r="AK930" s="420"/>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335</v>
      </c>
      <c r="AD943" s="277"/>
      <c r="AE943" s="277"/>
      <c r="AF943" s="277"/>
      <c r="AG943" s="277"/>
      <c r="AH943" s="346" t="s">
        <v>364</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1</v>
      </c>
    </row>
    <row r="944" spans="1:51" ht="30" customHeight="1" x14ac:dyDescent="0.15">
      <c r="A944" s="403">
        <v>1</v>
      </c>
      <c r="B944" s="403">
        <v>1</v>
      </c>
      <c r="C944" s="421" t="s">
        <v>807</v>
      </c>
      <c r="D944" s="416"/>
      <c r="E944" s="416"/>
      <c r="F944" s="416"/>
      <c r="G944" s="416"/>
      <c r="H944" s="416"/>
      <c r="I944" s="416"/>
      <c r="J944" s="417">
        <v>7010401022916</v>
      </c>
      <c r="K944" s="418"/>
      <c r="L944" s="418"/>
      <c r="M944" s="418"/>
      <c r="N944" s="418"/>
      <c r="O944" s="418"/>
      <c r="P944" s="317" t="s">
        <v>986</v>
      </c>
      <c r="Q944" s="318"/>
      <c r="R944" s="318"/>
      <c r="S944" s="318"/>
      <c r="T944" s="318"/>
      <c r="U944" s="318"/>
      <c r="V944" s="318"/>
      <c r="W944" s="318"/>
      <c r="X944" s="318"/>
      <c r="Y944" s="319">
        <v>892</v>
      </c>
      <c r="Z944" s="320"/>
      <c r="AA944" s="320"/>
      <c r="AB944" s="321"/>
      <c r="AC944" s="323" t="s">
        <v>882</v>
      </c>
      <c r="AD944" s="324"/>
      <c r="AE944" s="324"/>
      <c r="AF944" s="324"/>
      <c r="AG944" s="324"/>
      <c r="AH944" s="419" t="s">
        <v>716</v>
      </c>
      <c r="AI944" s="420"/>
      <c r="AJ944" s="420"/>
      <c r="AK944" s="420"/>
      <c r="AL944" s="327" t="s">
        <v>716</v>
      </c>
      <c r="AM944" s="328"/>
      <c r="AN944" s="328"/>
      <c r="AO944" s="329"/>
      <c r="AP944" s="322" t="s">
        <v>972</v>
      </c>
      <c r="AQ944" s="322"/>
      <c r="AR944" s="322"/>
      <c r="AS944" s="322"/>
      <c r="AT944" s="322"/>
      <c r="AU944" s="322"/>
      <c r="AV944" s="322"/>
      <c r="AW944" s="322"/>
      <c r="AX944" s="322"/>
      <c r="AY944">
        <f t="shared" si="120"/>
        <v>1</v>
      </c>
    </row>
    <row r="945" spans="1:51" ht="30" customHeight="1" x14ac:dyDescent="0.15">
      <c r="A945" s="403">
        <v>2</v>
      </c>
      <c r="B945" s="403">
        <v>1</v>
      </c>
      <c r="C945" s="416" t="s">
        <v>807</v>
      </c>
      <c r="D945" s="416"/>
      <c r="E945" s="416"/>
      <c r="F945" s="416"/>
      <c r="G945" s="416"/>
      <c r="H945" s="416"/>
      <c r="I945" s="416"/>
      <c r="J945" s="417">
        <v>7010401022916</v>
      </c>
      <c r="K945" s="418"/>
      <c r="L945" s="418"/>
      <c r="M945" s="418"/>
      <c r="N945" s="418"/>
      <c r="O945" s="418"/>
      <c r="P945" s="317" t="s">
        <v>987</v>
      </c>
      <c r="Q945" s="318"/>
      <c r="R945" s="318"/>
      <c r="S945" s="318"/>
      <c r="T945" s="318"/>
      <c r="U945" s="318"/>
      <c r="V945" s="318"/>
      <c r="W945" s="318"/>
      <c r="X945" s="318"/>
      <c r="Y945" s="319">
        <v>45</v>
      </c>
      <c r="Z945" s="320"/>
      <c r="AA945" s="320"/>
      <c r="AB945" s="321"/>
      <c r="AC945" s="323" t="s">
        <v>882</v>
      </c>
      <c r="AD945" s="324"/>
      <c r="AE945" s="324"/>
      <c r="AF945" s="324"/>
      <c r="AG945" s="324"/>
      <c r="AH945" s="419" t="s">
        <v>716</v>
      </c>
      <c r="AI945" s="420"/>
      <c r="AJ945" s="420"/>
      <c r="AK945" s="420"/>
      <c r="AL945" s="327" t="s">
        <v>716</v>
      </c>
      <c r="AM945" s="328"/>
      <c r="AN945" s="328"/>
      <c r="AO945" s="329"/>
      <c r="AP945" s="322" t="s">
        <v>716</v>
      </c>
      <c r="AQ945" s="322"/>
      <c r="AR945" s="322"/>
      <c r="AS945" s="322"/>
      <c r="AT945" s="322"/>
      <c r="AU945" s="322"/>
      <c r="AV945" s="322"/>
      <c r="AW945" s="322"/>
      <c r="AX945" s="322"/>
      <c r="AY945">
        <f>COUNTA($C$945)</f>
        <v>1</v>
      </c>
    </row>
    <row r="946" spans="1:51" ht="30.75" customHeight="1" x14ac:dyDescent="0.15">
      <c r="A946" s="403">
        <v>3</v>
      </c>
      <c r="B946" s="403">
        <v>1</v>
      </c>
      <c r="C946" s="416" t="s">
        <v>807</v>
      </c>
      <c r="D946" s="416"/>
      <c r="E946" s="416"/>
      <c r="F946" s="416"/>
      <c r="G946" s="416"/>
      <c r="H946" s="416"/>
      <c r="I946" s="416"/>
      <c r="J946" s="417">
        <v>7010401022916</v>
      </c>
      <c r="K946" s="418"/>
      <c r="L946" s="418"/>
      <c r="M946" s="418"/>
      <c r="N946" s="418"/>
      <c r="O946" s="418"/>
      <c r="P946" s="317" t="s">
        <v>880</v>
      </c>
      <c r="Q946" s="318"/>
      <c r="R946" s="318"/>
      <c r="S946" s="318"/>
      <c r="T946" s="318"/>
      <c r="U946" s="318"/>
      <c r="V946" s="318"/>
      <c r="W946" s="318"/>
      <c r="X946" s="318"/>
      <c r="Y946" s="319">
        <v>37</v>
      </c>
      <c r="Z946" s="320"/>
      <c r="AA946" s="320"/>
      <c r="AB946" s="321"/>
      <c r="AC946" s="323" t="s">
        <v>882</v>
      </c>
      <c r="AD946" s="324"/>
      <c r="AE946" s="324"/>
      <c r="AF946" s="324"/>
      <c r="AG946" s="324"/>
      <c r="AH946" s="419" t="s">
        <v>716</v>
      </c>
      <c r="AI946" s="420"/>
      <c r="AJ946" s="420"/>
      <c r="AK946" s="420"/>
      <c r="AL946" s="327" t="s">
        <v>716</v>
      </c>
      <c r="AM946" s="328"/>
      <c r="AN946" s="328"/>
      <c r="AO946" s="329"/>
      <c r="AP946" s="322" t="s">
        <v>716</v>
      </c>
      <c r="AQ946" s="322"/>
      <c r="AR946" s="322"/>
      <c r="AS946" s="322"/>
      <c r="AT946" s="322"/>
      <c r="AU946" s="322"/>
      <c r="AV946" s="322"/>
      <c r="AW946" s="322"/>
      <c r="AX946" s="322"/>
      <c r="AY946">
        <f>COUNTA($C$946)</f>
        <v>1</v>
      </c>
    </row>
    <row r="947" spans="1:51" ht="30.75" customHeight="1" x14ac:dyDescent="0.15">
      <c r="A947" s="403">
        <v>4</v>
      </c>
      <c r="B947" s="403">
        <v>1</v>
      </c>
      <c r="C947" s="421" t="s">
        <v>807</v>
      </c>
      <c r="D947" s="416"/>
      <c r="E947" s="416"/>
      <c r="F947" s="416"/>
      <c r="G947" s="416"/>
      <c r="H947" s="416"/>
      <c r="I947" s="416"/>
      <c r="J947" s="417">
        <v>7010401022916</v>
      </c>
      <c r="K947" s="418"/>
      <c r="L947" s="418"/>
      <c r="M947" s="418"/>
      <c r="N947" s="418"/>
      <c r="O947" s="418"/>
      <c r="P947" s="317" t="s">
        <v>881</v>
      </c>
      <c r="Q947" s="318"/>
      <c r="R947" s="318"/>
      <c r="S947" s="318"/>
      <c r="T947" s="318"/>
      <c r="U947" s="318"/>
      <c r="V947" s="318"/>
      <c r="W947" s="318"/>
      <c r="X947" s="318"/>
      <c r="Y947" s="319">
        <v>28</v>
      </c>
      <c r="Z947" s="320"/>
      <c r="AA947" s="320"/>
      <c r="AB947" s="321"/>
      <c r="AC947" s="323" t="s">
        <v>882</v>
      </c>
      <c r="AD947" s="324"/>
      <c r="AE947" s="324"/>
      <c r="AF947" s="324"/>
      <c r="AG947" s="324"/>
      <c r="AH947" s="419" t="s">
        <v>716</v>
      </c>
      <c r="AI947" s="420"/>
      <c r="AJ947" s="420"/>
      <c r="AK947" s="420"/>
      <c r="AL947" s="327" t="s">
        <v>716</v>
      </c>
      <c r="AM947" s="328"/>
      <c r="AN947" s="328"/>
      <c r="AO947" s="329"/>
      <c r="AP947" s="322" t="s">
        <v>716</v>
      </c>
      <c r="AQ947" s="322"/>
      <c r="AR947" s="322"/>
      <c r="AS947" s="322"/>
      <c r="AT947" s="322"/>
      <c r="AU947" s="322"/>
      <c r="AV947" s="322"/>
      <c r="AW947" s="322"/>
      <c r="AX947" s="322"/>
      <c r="AY947">
        <f>COUNTA($C$947)</f>
        <v>1</v>
      </c>
    </row>
    <row r="948" spans="1:51" ht="30.75" customHeight="1" x14ac:dyDescent="0.15">
      <c r="A948" s="403">
        <v>5</v>
      </c>
      <c r="B948" s="403">
        <v>1</v>
      </c>
      <c r="C948" s="416" t="s">
        <v>807</v>
      </c>
      <c r="D948" s="416"/>
      <c r="E948" s="416"/>
      <c r="F948" s="416"/>
      <c r="G948" s="416"/>
      <c r="H948" s="416"/>
      <c r="I948" s="416"/>
      <c r="J948" s="417">
        <v>7010401022916</v>
      </c>
      <c r="K948" s="418"/>
      <c r="L948" s="418"/>
      <c r="M948" s="418"/>
      <c r="N948" s="418"/>
      <c r="O948" s="418"/>
      <c r="P948" s="318" t="s">
        <v>988</v>
      </c>
      <c r="Q948" s="318"/>
      <c r="R948" s="318"/>
      <c r="S948" s="318"/>
      <c r="T948" s="318"/>
      <c r="U948" s="318"/>
      <c r="V948" s="318"/>
      <c r="W948" s="318"/>
      <c r="X948" s="318"/>
      <c r="Y948" s="319">
        <v>14</v>
      </c>
      <c r="Z948" s="320"/>
      <c r="AA948" s="320"/>
      <c r="AB948" s="321"/>
      <c r="AC948" s="323" t="s">
        <v>882</v>
      </c>
      <c r="AD948" s="324"/>
      <c r="AE948" s="324"/>
      <c r="AF948" s="324"/>
      <c r="AG948" s="324"/>
      <c r="AH948" s="419" t="s">
        <v>716</v>
      </c>
      <c r="AI948" s="420"/>
      <c r="AJ948" s="420"/>
      <c r="AK948" s="420"/>
      <c r="AL948" s="327" t="s">
        <v>716</v>
      </c>
      <c r="AM948" s="328"/>
      <c r="AN948" s="328"/>
      <c r="AO948" s="329"/>
      <c r="AP948" s="322" t="s">
        <v>716</v>
      </c>
      <c r="AQ948" s="322"/>
      <c r="AR948" s="322"/>
      <c r="AS948" s="322"/>
      <c r="AT948" s="322"/>
      <c r="AU948" s="322"/>
      <c r="AV948" s="322"/>
      <c r="AW948" s="322"/>
      <c r="AX948" s="322"/>
      <c r="AY948">
        <f>COUNTA($C$948)</f>
        <v>1</v>
      </c>
    </row>
    <row r="949" spans="1:51" ht="30.75" customHeight="1" x14ac:dyDescent="0.15">
      <c r="A949" s="403">
        <v>6</v>
      </c>
      <c r="B949" s="403">
        <v>1</v>
      </c>
      <c r="C949" s="421" t="s">
        <v>983</v>
      </c>
      <c r="D949" s="416"/>
      <c r="E949" s="416"/>
      <c r="F949" s="416"/>
      <c r="G949" s="416"/>
      <c r="H949" s="416"/>
      <c r="I949" s="416"/>
      <c r="J949" s="417">
        <v>9020001071492</v>
      </c>
      <c r="K949" s="418"/>
      <c r="L949" s="418"/>
      <c r="M949" s="418"/>
      <c r="N949" s="418"/>
      <c r="O949" s="418"/>
      <c r="P949" s="318" t="s">
        <v>883</v>
      </c>
      <c r="Q949" s="318"/>
      <c r="R949" s="318"/>
      <c r="S949" s="318"/>
      <c r="T949" s="318"/>
      <c r="U949" s="318"/>
      <c r="V949" s="318"/>
      <c r="W949" s="318"/>
      <c r="X949" s="318"/>
      <c r="Y949" s="319">
        <v>707</v>
      </c>
      <c r="Z949" s="320"/>
      <c r="AA949" s="320"/>
      <c r="AB949" s="321"/>
      <c r="AC949" s="323" t="s">
        <v>882</v>
      </c>
      <c r="AD949" s="324"/>
      <c r="AE949" s="324"/>
      <c r="AF949" s="324"/>
      <c r="AG949" s="324"/>
      <c r="AH949" s="419" t="s">
        <v>716</v>
      </c>
      <c r="AI949" s="420"/>
      <c r="AJ949" s="420"/>
      <c r="AK949" s="420"/>
      <c r="AL949" s="327" t="s">
        <v>716</v>
      </c>
      <c r="AM949" s="328"/>
      <c r="AN949" s="328"/>
      <c r="AO949" s="329"/>
      <c r="AP949" s="322" t="s">
        <v>716</v>
      </c>
      <c r="AQ949" s="322"/>
      <c r="AR949" s="322"/>
      <c r="AS949" s="322"/>
      <c r="AT949" s="322"/>
      <c r="AU949" s="322"/>
      <c r="AV949" s="322"/>
      <c r="AW949" s="322"/>
      <c r="AX949" s="322"/>
      <c r="AY949">
        <f>COUNTA($C$949)</f>
        <v>1</v>
      </c>
    </row>
    <row r="950" spans="1:51" ht="30" customHeight="1" x14ac:dyDescent="0.15">
      <c r="A950" s="403">
        <v>7</v>
      </c>
      <c r="B950" s="403">
        <v>1</v>
      </c>
      <c r="C950" s="416" t="s">
        <v>984</v>
      </c>
      <c r="D950" s="416"/>
      <c r="E950" s="416"/>
      <c r="F950" s="416"/>
      <c r="G950" s="416"/>
      <c r="H950" s="416"/>
      <c r="I950" s="416"/>
      <c r="J950" s="417">
        <v>2010401044997</v>
      </c>
      <c r="K950" s="418"/>
      <c r="L950" s="418"/>
      <c r="M950" s="418"/>
      <c r="N950" s="418"/>
      <c r="O950" s="418"/>
      <c r="P950" s="318" t="s">
        <v>884</v>
      </c>
      <c r="Q950" s="318"/>
      <c r="R950" s="318"/>
      <c r="S950" s="318"/>
      <c r="T950" s="318"/>
      <c r="U950" s="318"/>
      <c r="V950" s="318"/>
      <c r="W950" s="318"/>
      <c r="X950" s="318"/>
      <c r="Y950" s="319">
        <v>590</v>
      </c>
      <c r="Z950" s="320"/>
      <c r="AA950" s="320"/>
      <c r="AB950" s="321"/>
      <c r="AC950" s="323" t="s">
        <v>882</v>
      </c>
      <c r="AD950" s="324"/>
      <c r="AE950" s="324"/>
      <c r="AF950" s="324"/>
      <c r="AG950" s="324"/>
      <c r="AH950" s="419" t="s">
        <v>716</v>
      </c>
      <c r="AI950" s="420"/>
      <c r="AJ950" s="420"/>
      <c r="AK950" s="420"/>
      <c r="AL950" s="327" t="s">
        <v>716</v>
      </c>
      <c r="AM950" s="328"/>
      <c r="AN950" s="328"/>
      <c r="AO950" s="329"/>
      <c r="AP950" s="322" t="s">
        <v>716</v>
      </c>
      <c r="AQ950" s="322"/>
      <c r="AR950" s="322"/>
      <c r="AS950" s="322"/>
      <c r="AT950" s="322"/>
      <c r="AU950" s="322"/>
      <c r="AV950" s="322"/>
      <c r="AW950" s="322"/>
      <c r="AX950" s="322"/>
      <c r="AY950">
        <f>COUNTA($C$950)</f>
        <v>1</v>
      </c>
    </row>
    <row r="951" spans="1:51" ht="30" customHeight="1" x14ac:dyDescent="0.15">
      <c r="A951" s="403">
        <v>8</v>
      </c>
      <c r="B951" s="403">
        <v>1</v>
      </c>
      <c r="C951" s="421" t="s">
        <v>885</v>
      </c>
      <c r="D951" s="416"/>
      <c r="E951" s="416"/>
      <c r="F951" s="416"/>
      <c r="G951" s="416"/>
      <c r="H951" s="416"/>
      <c r="I951" s="416"/>
      <c r="J951" s="417">
        <v>4010001008772</v>
      </c>
      <c r="K951" s="418"/>
      <c r="L951" s="418"/>
      <c r="M951" s="418"/>
      <c r="N951" s="418"/>
      <c r="O951" s="418"/>
      <c r="P951" s="318" t="s">
        <v>886</v>
      </c>
      <c r="Q951" s="318"/>
      <c r="R951" s="318"/>
      <c r="S951" s="318"/>
      <c r="T951" s="318"/>
      <c r="U951" s="318"/>
      <c r="V951" s="318"/>
      <c r="W951" s="318"/>
      <c r="X951" s="318"/>
      <c r="Y951" s="319">
        <v>163</v>
      </c>
      <c r="Z951" s="320"/>
      <c r="AA951" s="320"/>
      <c r="AB951" s="321"/>
      <c r="AC951" s="323" t="s">
        <v>882</v>
      </c>
      <c r="AD951" s="324"/>
      <c r="AE951" s="324"/>
      <c r="AF951" s="324"/>
      <c r="AG951" s="324"/>
      <c r="AH951" s="419" t="s">
        <v>716</v>
      </c>
      <c r="AI951" s="420"/>
      <c r="AJ951" s="420"/>
      <c r="AK951" s="420"/>
      <c r="AL951" s="327" t="s">
        <v>716</v>
      </c>
      <c r="AM951" s="328"/>
      <c r="AN951" s="328"/>
      <c r="AO951" s="329"/>
      <c r="AP951" s="322" t="s">
        <v>716</v>
      </c>
      <c r="AQ951" s="322"/>
      <c r="AR951" s="322"/>
      <c r="AS951" s="322"/>
      <c r="AT951" s="322"/>
      <c r="AU951" s="322"/>
      <c r="AV951" s="322"/>
      <c r="AW951" s="322"/>
      <c r="AX951" s="322"/>
      <c r="AY951">
        <f>COUNTA($C$951)</f>
        <v>1</v>
      </c>
    </row>
    <row r="952" spans="1:51" ht="43.5" customHeight="1" x14ac:dyDescent="0.15">
      <c r="A952" s="403">
        <v>9</v>
      </c>
      <c r="B952" s="403">
        <v>1</v>
      </c>
      <c r="C952" s="416" t="s">
        <v>885</v>
      </c>
      <c r="D952" s="416"/>
      <c r="E952" s="416"/>
      <c r="F952" s="416"/>
      <c r="G952" s="416"/>
      <c r="H952" s="416"/>
      <c r="I952" s="416"/>
      <c r="J952" s="417">
        <v>4010001008772</v>
      </c>
      <c r="K952" s="418"/>
      <c r="L952" s="418"/>
      <c r="M952" s="418"/>
      <c r="N952" s="418"/>
      <c r="O952" s="418"/>
      <c r="P952" s="318" t="s">
        <v>887</v>
      </c>
      <c r="Q952" s="318"/>
      <c r="R952" s="318"/>
      <c r="S952" s="318"/>
      <c r="T952" s="318"/>
      <c r="U952" s="318"/>
      <c r="V952" s="318"/>
      <c r="W952" s="318"/>
      <c r="X952" s="318"/>
      <c r="Y952" s="319">
        <v>125</v>
      </c>
      <c r="Z952" s="320"/>
      <c r="AA952" s="320"/>
      <c r="AB952" s="321"/>
      <c r="AC952" s="323" t="s">
        <v>882</v>
      </c>
      <c r="AD952" s="324"/>
      <c r="AE952" s="324"/>
      <c r="AF952" s="324"/>
      <c r="AG952" s="324"/>
      <c r="AH952" s="419" t="s">
        <v>716</v>
      </c>
      <c r="AI952" s="420"/>
      <c r="AJ952" s="420"/>
      <c r="AK952" s="420"/>
      <c r="AL952" s="327" t="s">
        <v>716</v>
      </c>
      <c r="AM952" s="328"/>
      <c r="AN952" s="328"/>
      <c r="AO952" s="329"/>
      <c r="AP952" s="322" t="s">
        <v>716</v>
      </c>
      <c r="AQ952" s="322"/>
      <c r="AR952" s="322"/>
      <c r="AS952" s="322"/>
      <c r="AT952" s="322"/>
      <c r="AU952" s="322"/>
      <c r="AV952" s="322"/>
      <c r="AW952" s="322"/>
      <c r="AX952" s="322"/>
      <c r="AY952">
        <f>COUNTA($C$952)</f>
        <v>1</v>
      </c>
    </row>
    <row r="953" spans="1:51" ht="30" customHeight="1" x14ac:dyDescent="0.15">
      <c r="A953" s="403">
        <v>10</v>
      </c>
      <c r="B953" s="403">
        <v>1</v>
      </c>
      <c r="C953" s="416" t="s">
        <v>888</v>
      </c>
      <c r="D953" s="416"/>
      <c r="E953" s="416"/>
      <c r="F953" s="416"/>
      <c r="G953" s="416"/>
      <c r="H953" s="416"/>
      <c r="I953" s="416"/>
      <c r="J953" s="417">
        <v>6011001035920</v>
      </c>
      <c r="K953" s="418"/>
      <c r="L953" s="418"/>
      <c r="M953" s="418"/>
      <c r="N953" s="418"/>
      <c r="O953" s="418"/>
      <c r="P953" s="318" t="s">
        <v>889</v>
      </c>
      <c r="Q953" s="318"/>
      <c r="R953" s="318"/>
      <c r="S953" s="318"/>
      <c r="T953" s="318"/>
      <c r="U953" s="318"/>
      <c r="V953" s="318"/>
      <c r="W953" s="318"/>
      <c r="X953" s="318"/>
      <c r="Y953" s="319">
        <v>221</v>
      </c>
      <c r="Z953" s="320"/>
      <c r="AA953" s="320"/>
      <c r="AB953" s="321"/>
      <c r="AC953" s="323" t="s">
        <v>882</v>
      </c>
      <c r="AD953" s="324"/>
      <c r="AE953" s="324"/>
      <c r="AF953" s="324"/>
      <c r="AG953" s="324"/>
      <c r="AH953" s="419" t="s">
        <v>716</v>
      </c>
      <c r="AI953" s="420"/>
      <c r="AJ953" s="420"/>
      <c r="AK953" s="420"/>
      <c r="AL953" s="327" t="s">
        <v>716</v>
      </c>
      <c r="AM953" s="328"/>
      <c r="AN953" s="328"/>
      <c r="AO953" s="329"/>
      <c r="AP953" s="322" t="s">
        <v>716</v>
      </c>
      <c r="AQ953" s="322"/>
      <c r="AR953" s="322"/>
      <c r="AS953" s="322"/>
      <c r="AT953" s="322"/>
      <c r="AU953" s="322"/>
      <c r="AV953" s="322"/>
      <c r="AW953" s="322"/>
      <c r="AX953" s="322"/>
      <c r="AY953">
        <f>COUNTA($C$953)</f>
        <v>1</v>
      </c>
    </row>
    <row r="954" spans="1:51" ht="30" customHeight="1" x14ac:dyDescent="0.15">
      <c r="A954" s="403">
        <v>11</v>
      </c>
      <c r="B954" s="403">
        <v>1</v>
      </c>
      <c r="C954" s="416" t="s">
        <v>890</v>
      </c>
      <c r="D954" s="416"/>
      <c r="E954" s="416"/>
      <c r="F954" s="416"/>
      <c r="G954" s="416"/>
      <c r="H954" s="416"/>
      <c r="I954" s="416"/>
      <c r="J954" s="417">
        <v>1013301004808</v>
      </c>
      <c r="K954" s="418"/>
      <c r="L954" s="418"/>
      <c r="M954" s="418"/>
      <c r="N954" s="418"/>
      <c r="O954" s="418"/>
      <c r="P954" s="318" t="s">
        <v>891</v>
      </c>
      <c r="Q954" s="318"/>
      <c r="R954" s="318"/>
      <c r="S954" s="318"/>
      <c r="T954" s="318"/>
      <c r="U954" s="318"/>
      <c r="V954" s="318"/>
      <c r="W954" s="318"/>
      <c r="X954" s="318"/>
      <c r="Y954" s="319">
        <v>97</v>
      </c>
      <c r="Z954" s="320"/>
      <c r="AA954" s="320"/>
      <c r="AB954" s="321"/>
      <c r="AC954" s="323" t="s">
        <v>882</v>
      </c>
      <c r="AD954" s="324"/>
      <c r="AE954" s="324"/>
      <c r="AF954" s="324"/>
      <c r="AG954" s="324"/>
      <c r="AH954" s="419" t="s">
        <v>716</v>
      </c>
      <c r="AI954" s="420"/>
      <c r="AJ954" s="420"/>
      <c r="AK954" s="420"/>
      <c r="AL954" s="327" t="s">
        <v>716</v>
      </c>
      <c r="AM954" s="328"/>
      <c r="AN954" s="328"/>
      <c r="AO954" s="329"/>
      <c r="AP954" s="322" t="s">
        <v>716</v>
      </c>
      <c r="AQ954" s="322"/>
      <c r="AR954" s="322"/>
      <c r="AS954" s="322"/>
      <c r="AT954" s="322"/>
      <c r="AU954" s="322"/>
      <c r="AV954" s="322"/>
      <c r="AW954" s="322"/>
      <c r="AX954" s="322"/>
      <c r="AY954">
        <f>COUNTA($C$954)</f>
        <v>1</v>
      </c>
    </row>
    <row r="955" spans="1:51" ht="44.25" customHeight="1" x14ac:dyDescent="0.15">
      <c r="A955" s="403">
        <v>12</v>
      </c>
      <c r="B955" s="403">
        <v>1</v>
      </c>
      <c r="C955" s="421" t="s">
        <v>892</v>
      </c>
      <c r="D955" s="416"/>
      <c r="E955" s="416"/>
      <c r="F955" s="416"/>
      <c r="G955" s="416"/>
      <c r="H955" s="416"/>
      <c r="I955" s="416"/>
      <c r="J955" s="417">
        <v>1020001071491</v>
      </c>
      <c r="K955" s="418"/>
      <c r="L955" s="418"/>
      <c r="M955" s="418"/>
      <c r="N955" s="418"/>
      <c r="O955" s="418"/>
      <c r="P955" s="318" t="s">
        <v>893</v>
      </c>
      <c r="Q955" s="318"/>
      <c r="R955" s="318"/>
      <c r="S955" s="318"/>
      <c r="T955" s="318"/>
      <c r="U955" s="318"/>
      <c r="V955" s="318"/>
      <c r="W955" s="318"/>
      <c r="X955" s="318"/>
      <c r="Y955" s="319">
        <v>93</v>
      </c>
      <c r="Z955" s="320"/>
      <c r="AA955" s="320"/>
      <c r="AB955" s="321"/>
      <c r="AC955" s="323" t="s">
        <v>882</v>
      </c>
      <c r="AD955" s="324"/>
      <c r="AE955" s="324"/>
      <c r="AF955" s="324"/>
      <c r="AG955" s="324"/>
      <c r="AH955" s="419" t="s">
        <v>716</v>
      </c>
      <c r="AI955" s="420"/>
      <c r="AJ955" s="420"/>
      <c r="AK955" s="420"/>
      <c r="AL955" s="327" t="s">
        <v>716</v>
      </c>
      <c r="AM955" s="328"/>
      <c r="AN955" s="328"/>
      <c r="AO955" s="329"/>
      <c r="AP955" s="322" t="s">
        <v>716</v>
      </c>
      <c r="AQ955" s="322"/>
      <c r="AR955" s="322"/>
      <c r="AS955" s="322"/>
      <c r="AT955" s="322"/>
      <c r="AU955" s="322"/>
      <c r="AV955" s="322"/>
      <c r="AW955" s="322"/>
      <c r="AX955" s="322"/>
      <c r="AY955">
        <f>COUNTA($C$955)</f>
        <v>1</v>
      </c>
    </row>
    <row r="956" spans="1:51" ht="43.5" customHeight="1" x14ac:dyDescent="0.15">
      <c r="A956" s="403">
        <v>13</v>
      </c>
      <c r="B956" s="403">
        <v>1</v>
      </c>
      <c r="C956" s="416" t="s">
        <v>778</v>
      </c>
      <c r="D956" s="416"/>
      <c r="E956" s="416"/>
      <c r="F956" s="416"/>
      <c r="G956" s="416"/>
      <c r="H956" s="416"/>
      <c r="I956" s="416"/>
      <c r="J956" s="417">
        <v>1010001110829</v>
      </c>
      <c r="K956" s="418"/>
      <c r="L956" s="418"/>
      <c r="M956" s="418"/>
      <c r="N956" s="418"/>
      <c r="O956" s="418"/>
      <c r="P956" s="318" t="s">
        <v>894</v>
      </c>
      <c r="Q956" s="318"/>
      <c r="R956" s="318"/>
      <c r="S956" s="318"/>
      <c r="T956" s="318"/>
      <c r="U956" s="318"/>
      <c r="V956" s="318"/>
      <c r="W956" s="318"/>
      <c r="X956" s="318"/>
      <c r="Y956" s="319">
        <v>43</v>
      </c>
      <c r="Z956" s="320"/>
      <c r="AA956" s="320"/>
      <c r="AB956" s="321"/>
      <c r="AC956" s="323" t="s">
        <v>882</v>
      </c>
      <c r="AD956" s="324"/>
      <c r="AE956" s="324"/>
      <c r="AF956" s="324"/>
      <c r="AG956" s="324"/>
      <c r="AH956" s="419" t="s">
        <v>716</v>
      </c>
      <c r="AI956" s="420"/>
      <c r="AJ956" s="420"/>
      <c r="AK956" s="420"/>
      <c r="AL956" s="327" t="s">
        <v>716</v>
      </c>
      <c r="AM956" s="328"/>
      <c r="AN956" s="328"/>
      <c r="AO956" s="329"/>
      <c r="AP956" s="322" t="s">
        <v>716</v>
      </c>
      <c r="AQ956" s="322"/>
      <c r="AR956" s="322"/>
      <c r="AS956" s="322"/>
      <c r="AT956" s="322"/>
      <c r="AU956" s="322"/>
      <c r="AV956" s="322"/>
      <c r="AW956" s="322"/>
      <c r="AX956" s="322"/>
      <c r="AY956">
        <f>COUNTA($C$956)</f>
        <v>1</v>
      </c>
    </row>
    <row r="957" spans="1:51" ht="43.5" customHeight="1" x14ac:dyDescent="0.15">
      <c r="A957" s="403">
        <v>14</v>
      </c>
      <c r="B957" s="403">
        <v>1</v>
      </c>
      <c r="C957" s="421" t="s">
        <v>778</v>
      </c>
      <c r="D957" s="416"/>
      <c r="E957" s="416"/>
      <c r="F957" s="416"/>
      <c r="G957" s="416"/>
      <c r="H957" s="416"/>
      <c r="I957" s="416"/>
      <c r="J957" s="417">
        <v>1010001110829</v>
      </c>
      <c r="K957" s="418"/>
      <c r="L957" s="418"/>
      <c r="M957" s="418"/>
      <c r="N957" s="418"/>
      <c r="O957" s="418"/>
      <c r="P957" s="318" t="s">
        <v>895</v>
      </c>
      <c r="Q957" s="318"/>
      <c r="R957" s="318"/>
      <c r="S957" s="318"/>
      <c r="T957" s="318"/>
      <c r="U957" s="318"/>
      <c r="V957" s="318"/>
      <c r="W957" s="318"/>
      <c r="X957" s="318"/>
      <c r="Y957" s="319">
        <v>5</v>
      </c>
      <c r="Z957" s="320"/>
      <c r="AA957" s="320"/>
      <c r="AB957" s="321"/>
      <c r="AC957" s="323" t="s">
        <v>882</v>
      </c>
      <c r="AD957" s="324"/>
      <c r="AE957" s="324"/>
      <c r="AF957" s="324"/>
      <c r="AG957" s="324"/>
      <c r="AH957" s="419" t="s">
        <v>716</v>
      </c>
      <c r="AI957" s="420"/>
      <c r="AJ957" s="420"/>
      <c r="AK957" s="420"/>
      <c r="AL957" s="327" t="s">
        <v>716</v>
      </c>
      <c r="AM957" s="328"/>
      <c r="AN957" s="328"/>
      <c r="AO957" s="329"/>
      <c r="AP957" s="322" t="s">
        <v>716</v>
      </c>
      <c r="AQ957" s="322"/>
      <c r="AR957" s="322"/>
      <c r="AS957" s="322"/>
      <c r="AT957" s="322"/>
      <c r="AU957" s="322"/>
      <c r="AV957" s="322"/>
      <c r="AW957" s="322"/>
      <c r="AX957" s="322"/>
      <c r="AY957">
        <f>COUNTA($C$957)</f>
        <v>1</v>
      </c>
    </row>
    <row r="958" spans="1:51" ht="43.5" customHeight="1" x14ac:dyDescent="0.15">
      <c r="A958" s="403">
        <v>15</v>
      </c>
      <c r="B958" s="403">
        <v>1</v>
      </c>
      <c r="C958" s="421" t="s">
        <v>778</v>
      </c>
      <c r="D958" s="416"/>
      <c r="E958" s="416"/>
      <c r="F958" s="416"/>
      <c r="G958" s="416"/>
      <c r="H958" s="416"/>
      <c r="I958" s="416"/>
      <c r="J958" s="417">
        <v>1010001110829</v>
      </c>
      <c r="K958" s="418"/>
      <c r="L958" s="418"/>
      <c r="M958" s="418"/>
      <c r="N958" s="418"/>
      <c r="O958" s="418"/>
      <c r="P958" s="318" t="s">
        <v>896</v>
      </c>
      <c r="Q958" s="318"/>
      <c r="R958" s="318"/>
      <c r="S958" s="318"/>
      <c r="T958" s="318"/>
      <c r="U958" s="318"/>
      <c r="V958" s="318"/>
      <c r="W958" s="318"/>
      <c r="X958" s="318"/>
      <c r="Y958" s="319">
        <v>5</v>
      </c>
      <c r="Z958" s="320"/>
      <c r="AA958" s="320"/>
      <c r="AB958" s="321"/>
      <c r="AC958" s="323" t="s">
        <v>882</v>
      </c>
      <c r="AD958" s="324"/>
      <c r="AE958" s="324"/>
      <c r="AF958" s="324"/>
      <c r="AG958" s="324"/>
      <c r="AH958" s="419" t="s">
        <v>716</v>
      </c>
      <c r="AI958" s="420"/>
      <c r="AJ958" s="420"/>
      <c r="AK958" s="420"/>
      <c r="AL958" s="327" t="s">
        <v>716</v>
      </c>
      <c r="AM958" s="328"/>
      <c r="AN958" s="328"/>
      <c r="AO958" s="329"/>
      <c r="AP958" s="322" t="s">
        <v>716</v>
      </c>
      <c r="AQ958" s="322"/>
      <c r="AR958" s="322"/>
      <c r="AS958" s="322"/>
      <c r="AT958" s="322"/>
      <c r="AU958" s="322"/>
      <c r="AV958" s="322"/>
      <c r="AW958" s="322"/>
      <c r="AX958" s="322"/>
      <c r="AY958">
        <f>COUNTA($C$958)</f>
        <v>1</v>
      </c>
    </row>
    <row r="959" spans="1:51" ht="43.5" customHeight="1" x14ac:dyDescent="0.15">
      <c r="A959" s="403">
        <v>16</v>
      </c>
      <c r="B959" s="403">
        <v>1</v>
      </c>
      <c r="C959" s="421" t="s">
        <v>778</v>
      </c>
      <c r="D959" s="416"/>
      <c r="E959" s="416"/>
      <c r="F959" s="416"/>
      <c r="G959" s="416"/>
      <c r="H959" s="416"/>
      <c r="I959" s="416"/>
      <c r="J959" s="417">
        <v>1010001110829</v>
      </c>
      <c r="K959" s="418"/>
      <c r="L959" s="418"/>
      <c r="M959" s="418"/>
      <c r="N959" s="418"/>
      <c r="O959" s="418"/>
      <c r="P959" s="318" t="s">
        <v>897</v>
      </c>
      <c r="Q959" s="318"/>
      <c r="R959" s="318"/>
      <c r="S959" s="318"/>
      <c r="T959" s="318"/>
      <c r="U959" s="318"/>
      <c r="V959" s="318"/>
      <c r="W959" s="318"/>
      <c r="X959" s="318"/>
      <c r="Y959" s="319">
        <v>1</v>
      </c>
      <c r="Z959" s="320"/>
      <c r="AA959" s="320"/>
      <c r="AB959" s="321"/>
      <c r="AC959" s="323" t="s">
        <v>882</v>
      </c>
      <c r="AD959" s="324"/>
      <c r="AE959" s="324"/>
      <c r="AF959" s="324"/>
      <c r="AG959" s="324"/>
      <c r="AH959" s="419" t="s">
        <v>716</v>
      </c>
      <c r="AI959" s="420"/>
      <c r="AJ959" s="420"/>
      <c r="AK959" s="420"/>
      <c r="AL959" s="327" t="s">
        <v>716</v>
      </c>
      <c r="AM959" s="328"/>
      <c r="AN959" s="328"/>
      <c r="AO959" s="329"/>
      <c r="AP959" s="322" t="s">
        <v>716</v>
      </c>
      <c r="AQ959" s="322"/>
      <c r="AR959" s="322"/>
      <c r="AS959" s="322"/>
      <c r="AT959" s="322"/>
      <c r="AU959" s="322"/>
      <c r="AV959" s="322"/>
      <c r="AW959" s="322"/>
      <c r="AX959" s="322"/>
      <c r="AY959">
        <f>COUNTA($C$959)</f>
        <v>1</v>
      </c>
    </row>
    <row r="960" spans="1:51" s="16" customFormat="1" ht="44.25" customHeight="1" x14ac:dyDescent="0.15">
      <c r="A960" s="403">
        <v>17</v>
      </c>
      <c r="B960" s="403">
        <v>1</v>
      </c>
      <c r="C960" s="416" t="s">
        <v>898</v>
      </c>
      <c r="D960" s="416"/>
      <c r="E960" s="416"/>
      <c r="F960" s="416"/>
      <c r="G960" s="416"/>
      <c r="H960" s="416"/>
      <c r="I960" s="416"/>
      <c r="J960" s="417">
        <v>4010001073610</v>
      </c>
      <c r="K960" s="418"/>
      <c r="L960" s="418"/>
      <c r="M960" s="418"/>
      <c r="N960" s="418"/>
      <c r="O960" s="418"/>
      <c r="P960" s="318" t="s">
        <v>899</v>
      </c>
      <c r="Q960" s="318"/>
      <c r="R960" s="318"/>
      <c r="S960" s="318"/>
      <c r="T960" s="318"/>
      <c r="U960" s="318"/>
      <c r="V960" s="318"/>
      <c r="W960" s="318"/>
      <c r="X960" s="318"/>
      <c r="Y960" s="319">
        <v>15</v>
      </c>
      <c r="Z960" s="320"/>
      <c r="AA960" s="320"/>
      <c r="AB960" s="321"/>
      <c r="AC960" s="323" t="s">
        <v>882</v>
      </c>
      <c r="AD960" s="324"/>
      <c r="AE960" s="324"/>
      <c r="AF960" s="324"/>
      <c r="AG960" s="324"/>
      <c r="AH960" s="419" t="s">
        <v>716</v>
      </c>
      <c r="AI960" s="420"/>
      <c r="AJ960" s="420"/>
      <c r="AK960" s="420"/>
      <c r="AL960" s="327" t="s">
        <v>716</v>
      </c>
      <c r="AM960" s="328"/>
      <c r="AN960" s="328"/>
      <c r="AO960" s="329"/>
      <c r="AP960" s="322" t="s">
        <v>716</v>
      </c>
      <c r="AQ960" s="322"/>
      <c r="AR960" s="322"/>
      <c r="AS960" s="322"/>
      <c r="AT960" s="322"/>
      <c r="AU960" s="322"/>
      <c r="AV960" s="322"/>
      <c r="AW960" s="322"/>
      <c r="AX960" s="322"/>
      <c r="AY960">
        <f>COUNTA($C$960)</f>
        <v>1</v>
      </c>
    </row>
    <row r="961" spans="1:51" ht="44.25" customHeight="1" x14ac:dyDescent="0.15">
      <c r="A961" s="403">
        <v>18</v>
      </c>
      <c r="B961" s="403">
        <v>1</v>
      </c>
      <c r="C961" s="421" t="s">
        <v>898</v>
      </c>
      <c r="D961" s="416"/>
      <c r="E961" s="416"/>
      <c r="F961" s="416"/>
      <c r="G961" s="416"/>
      <c r="H961" s="416"/>
      <c r="I961" s="416"/>
      <c r="J961" s="417">
        <v>4010001073610</v>
      </c>
      <c r="K961" s="418"/>
      <c r="L961" s="418"/>
      <c r="M961" s="418"/>
      <c r="N961" s="418"/>
      <c r="O961" s="418"/>
      <c r="P961" s="318" t="s">
        <v>900</v>
      </c>
      <c r="Q961" s="318"/>
      <c r="R961" s="318"/>
      <c r="S961" s="318"/>
      <c r="T961" s="318"/>
      <c r="U961" s="318"/>
      <c r="V961" s="318"/>
      <c r="W961" s="318"/>
      <c r="X961" s="318"/>
      <c r="Y961" s="319">
        <v>14</v>
      </c>
      <c r="Z961" s="320"/>
      <c r="AA961" s="320"/>
      <c r="AB961" s="321"/>
      <c r="AC961" s="323" t="s">
        <v>882</v>
      </c>
      <c r="AD961" s="324"/>
      <c r="AE961" s="324"/>
      <c r="AF961" s="324"/>
      <c r="AG961" s="324"/>
      <c r="AH961" s="419" t="s">
        <v>716</v>
      </c>
      <c r="AI961" s="420"/>
      <c r="AJ961" s="420"/>
      <c r="AK961" s="420"/>
      <c r="AL961" s="327" t="s">
        <v>716</v>
      </c>
      <c r="AM961" s="328"/>
      <c r="AN961" s="328"/>
      <c r="AO961" s="329"/>
      <c r="AP961" s="322" t="s">
        <v>716</v>
      </c>
      <c r="AQ961" s="322"/>
      <c r="AR961" s="322"/>
      <c r="AS961" s="322"/>
      <c r="AT961" s="322"/>
      <c r="AU961" s="322"/>
      <c r="AV961" s="322"/>
      <c r="AW961" s="322"/>
      <c r="AX961" s="322"/>
      <c r="AY961">
        <f>COUNTA($C$961)</f>
        <v>1</v>
      </c>
    </row>
    <row r="962" spans="1:51" ht="44.25" customHeight="1" x14ac:dyDescent="0.15">
      <c r="A962" s="403">
        <v>19</v>
      </c>
      <c r="B962" s="403">
        <v>1</v>
      </c>
      <c r="C962" s="416" t="s">
        <v>898</v>
      </c>
      <c r="D962" s="416"/>
      <c r="E962" s="416"/>
      <c r="F962" s="416"/>
      <c r="G962" s="416"/>
      <c r="H962" s="416"/>
      <c r="I962" s="416"/>
      <c r="J962" s="417">
        <v>4010001073610</v>
      </c>
      <c r="K962" s="418"/>
      <c r="L962" s="418"/>
      <c r="M962" s="418"/>
      <c r="N962" s="418"/>
      <c r="O962" s="418"/>
      <c r="P962" s="318" t="s">
        <v>901</v>
      </c>
      <c r="Q962" s="318"/>
      <c r="R962" s="318"/>
      <c r="S962" s="318"/>
      <c r="T962" s="318"/>
      <c r="U962" s="318"/>
      <c r="V962" s="318"/>
      <c r="W962" s="318"/>
      <c r="X962" s="318"/>
      <c r="Y962" s="319">
        <v>8</v>
      </c>
      <c r="Z962" s="320"/>
      <c r="AA962" s="320"/>
      <c r="AB962" s="321"/>
      <c r="AC962" s="323" t="s">
        <v>882</v>
      </c>
      <c r="AD962" s="324"/>
      <c r="AE962" s="324"/>
      <c r="AF962" s="324"/>
      <c r="AG962" s="324"/>
      <c r="AH962" s="325" t="s">
        <v>716</v>
      </c>
      <c r="AI962" s="326"/>
      <c r="AJ962" s="326"/>
      <c r="AK962" s="326"/>
      <c r="AL962" s="327" t="s">
        <v>716</v>
      </c>
      <c r="AM962" s="328"/>
      <c r="AN962" s="328"/>
      <c r="AO962" s="329"/>
      <c r="AP962" s="322" t="s">
        <v>716</v>
      </c>
      <c r="AQ962" s="322"/>
      <c r="AR962" s="322"/>
      <c r="AS962" s="322"/>
      <c r="AT962" s="322"/>
      <c r="AU962" s="322"/>
      <c r="AV962" s="322"/>
      <c r="AW962" s="322"/>
      <c r="AX962" s="322"/>
      <c r="AY962">
        <f>COUNTA($C$962)</f>
        <v>1</v>
      </c>
    </row>
    <row r="963" spans="1:51" ht="44.25" customHeight="1" x14ac:dyDescent="0.15">
      <c r="A963" s="403">
        <v>20</v>
      </c>
      <c r="B963" s="403">
        <v>1</v>
      </c>
      <c r="C963" s="416" t="s">
        <v>898</v>
      </c>
      <c r="D963" s="416"/>
      <c r="E963" s="416"/>
      <c r="F963" s="416"/>
      <c r="G963" s="416"/>
      <c r="H963" s="416"/>
      <c r="I963" s="416"/>
      <c r="J963" s="417">
        <v>4010001073610</v>
      </c>
      <c r="K963" s="418"/>
      <c r="L963" s="418"/>
      <c r="M963" s="418"/>
      <c r="N963" s="418"/>
      <c r="O963" s="418"/>
      <c r="P963" s="318" t="s">
        <v>902</v>
      </c>
      <c r="Q963" s="318"/>
      <c r="R963" s="318"/>
      <c r="S963" s="318"/>
      <c r="T963" s="318"/>
      <c r="U963" s="318"/>
      <c r="V963" s="318"/>
      <c r="W963" s="318"/>
      <c r="X963" s="318"/>
      <c r="Y963" s="319">
        <v>6</v>
      </c>
      <c r="Z963" s="320"/>
      <c r="AA963" s="320"/>
      <c r="AB963" s="321"/>
      <c r="AC963" s="323" t="s">
        <v>882</v>
      </c>
      <c r="AD963" s="324"/>
      <c r="AE963" s="324"/>
      <c r="AF963" s="324"/>
      <c r="AG963" s="324"/>
      <c r="AH963" s="325" t="s">
        <v>716</v>
      </c>
      <c r="AI963" s="326"/>
      <c r="AJ963" s="326"/>
      <c r="AK963" s="326"/>
      <c r="AL963" s="327" t="s">
        <v>716</v>
      </c>
      <c r="AM963" s="328"/>
      <c r="AN963" s="328"/>
      <c r="AO963" s="329"/>
      <c r="AP963" s="322" t="s">
        <v>716</v>
      </c>
      <c r="AQ963" s="322"/>
      <c r="AR963" s="322"/>
      <c r="AS963" s="322"/>
      <c r="AT963" s="322"/>
      <c r="AU963" s="322"/>
      <c r="AV963" s="322"/>
      <c r="AW963" s="322"/>
      <c r="AX963" s="322"/>
      <c r="AY963">
        <f>COUNTA($C$963)</f>
        <v>1</v>
      </c>
    </row>
    <row r="964" spans="1:51" ht="30" customHeight="1" x14ac:dyDescent="0.15">
      <c r="A964" s="403">
        <v>21</v>
      </c>
      <c r="B964" s="403">
        <v>1</v>
      </c>
      <c r="C964" s="416" t="s">
        <v>985</v>
      </c>
      <c r="D964" s="416"/>
      <c r="E964" s="416"/>
      <c r="F964" s="416"/>
      <c r="G964" s="416"/>
      <c r="H964" s="416"/>
      <c r="I964" s="416"/>
      <c r="J964" s="417">
        <v>7010401006126</v>
      </c>
      <c r="K964" s="418"/>
      <c r="L964" s="418"/>
      <c r="M964" s="418"/>
      <c r="N964" s="418"/>
      <c r="O964" s="418"/>
      <c r="P964" s="318" t="s">
        <v>903</v>
      </c>
      <c r="Q964" s="318"/>
      <c r="R964" s="318"/>
      <c r="S964" s="318"/>
      <c r="T964" s="318"/>
      <c r="U964" s="318"/>
      <c r="V964" s="318"/>
      <c r="W964" s="318"/>
      <c r="X964" s="318"/>
      <c r="Y964" s="319">
        <v>21</v>
      </c>
      <c r="Z964" s="320"/>
      <c r="AA964" s="320"/>
      <c r="AB964" s="321"/>
      <c r="AC964" s="323" t="s">
        <v>882</v>
      </c>
      <c r="AD964" s="324"/>
      <c r="AE964" s="324"/>
      <c r="AF964" s="324"/>
      <c r="AG964" s="324"/>
      <c r="AH964" s="325" t="s">
        <v>716</v>
      </c>
      <c r="AI964" s="326"/>
      <c r="AJ964" s="326"/>
      <c r="AK964" s="326"/>
      <c r="AL964" s="327" t="s">
        <v>716</v>
      </c>
      <c r="AM964" s="328"/>
      <c r="AN964" s="328"/>
      <c r="AO964" s="329"/>
      <c r="AP964" s="322" t="s">
        <v>716</v>
      </c>
      <c r="AQ964" s="322"/>
      <c r="AR964" s="322"/>
      <c r="AS964" s="322"/>
      <c r="AT964" s="322"/>
      <c r="AU964" s="322"/>
      <c r="AV964" s="322"/>
      <c r="AW964" s="322"/>
      <c r="AX964" s="322"/>
      <c r="AY964">
        <f>COUNTA($C$964)</f>
        <v>1</v>
      </c>
    </row>
    <row r="965" spans="1:51" ht="30" hidden="1" customHeight="1" x14ac:dyDescent="0.15">
      <c r="A965" s="403">
        <v>22</v>
      </c>
      <c r="B965" s="40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335</v>
      </c>
      <c r="AD976" s="277"/>
      <c r="AE976" s="277"/>
      <c r="AF976" s="277"/>
      <c r="AG976" s="277"/>
      <c r="AH976" s="346" t="s">
        <v>364</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21"/>
      <c r="D977" s="416"/>
      <c r="E977" s="416"/>
      <c r="F977" s="416"/>
      <c r="G977" s="416"/>
      <c r="H977" s="416"/>
      <c r="I977" s="416"/>
      <c r="J977" s="417"/>
      <c r="K977" s="418"/>
      <c r="L977" s="418"/>
      <c r="M977" s="418"/>
      <c r="N977" s="418"/>
      <c r="O977" s="418"/>
      <c r="P977" s="317"/>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6"/>
      <c r="D978" s="416"/>
      <c r="E978" s="416"/>
      <c r="F978" s="416"/>
      <c r="G978" s="416"/>
      <c r="H978" s="416"/>
      <c r="I978" s="416"/>
      <c r="J978" s="417"/>
      <c r="K978" s="418"/>
      <c r="L978" s="418"/>
      <c r="M978" s="418"/>
      <c r="N978" s="418"/>
      <c r="O978" s="418"/>
      <c r="P978" s="317"/>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16"/>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419"/>
      <c r="AI979" s="420"/>
      <c r="AJ979" s="420"/>
      <c r="AK979" s="420"/>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16"/>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419"/>
      <c r="AI980" s="420"/>
      <c r="AJ980" s="420"/>
      <c r="AK980" s="420"/>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6"/>
      <c r="D981" s="416"/>
      <c r="E981" s="416"/>
      <c r="F981" s="416"/>
      <c r="G981" s="416"/>
      <c r="H981" s="416"/>
      <c r="I981" s="416"/>
      <c r="J981" s="417"/>
      <c r="K981" s="418"/>
      <c r="L981" s="418"/>
      <c r="M981" s="418"/>
      <c r="N981" s="418"/>
      <c r="O981" s="418"/>
      <c r="P981" s="317"/>
      <c r="Q981" s="318"/>
      <c r="R981" s="318"/>
      <c r="S981" s="318"/>
      <c r="T981" s="318"/>
      <c r="U981" s="318"/>
      <c r="V981" s="318"/>
      <c r="W981" s="318"/>
      <c r="X981" s="318"/>
      <c r="Y981" s="319"/>
      <c r="Z981" s="320"/>
      <c r="AA981" s="320"/>
      <c r="AB981" s="321"/>
      <c r="AC981" s="323"/>
      <c r="AD981" s="324"/>
      <c r="AE981" s="324"/>
      <c r="AF981" s="324"/>
      <c r="AG981" s="324"/>
      <c r="AH981" s="419"/>
      <c r="AI981" s="420"/>
      <c r="AJ981" s="420"/>
      <c r="AK981" s="420"/>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21"/>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419"/>
      <c r="AI982" s="420"/>
      <c r="AJ982" s="420"/>
      <c r="AK982" s="420"/>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21"/>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419"/>
      <c r="AI983" s="420"/>
      <c r="AJ983" s="420"/>
      <c r="AK983" s="420"/>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419"/>
      <c r="AI984" s="420"/>
      <c r="AJ984" s="420"/>
      <c r="AK984" s="420"/>
      <c r="AL984" s="327"/>
      <c r="AM984" s="328"/>
      <c r="AN984" s="328"/>
      <c r="AO984" s="329"/>
      <c r="AP984" s="322"/>
      <c r="AQ984" s="322"/>
      <c r="AR984" s="322"/>
      <c r="AS984" s="322"/>
      <c r="AT984" s="322"/>
      <c r="AU984" s="322"/>
      <c r="AV984" s="322"/>
      <c r="AW984" s="322"/>
      <c r="AX984" s="322"/>
      <c r="AY984">
        <f>COUNTA($C$984)</f>
        <v>0</v>
      </c>
    </row>
    <row r="985" spans="1:51" ht="41.25" hidden="1" customHeight="1" x14ac:dyDescent="0.15">
      <c r="A985" s="403">
        <v>9</v>
      </c>
      <c r="B985" s="40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419"/>
      <c r="AI985" s="420"/>
      <c r="AJ985" s="420"/>
      <c r="AK985" s="420"/>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419"/>
      <c r="AI986" s="420"/>
      <c r="AJ986" s="420"/>
      <c r="AK986" s="420"/>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419"/>
      <c r="AI987" s="420"/>
      <c r="AJ987" s="420"/>
      <c r="AK987" s="420"/>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419"/>
      <c r="AI988" s="420"/>
      <c r="AJ988" s="420"/>
      <c r="AK988" s="420"/>
      <c r="AL988" s="327"/>
      <c r="AM988" s="328"/>
      <c r="AN988" s="328"/>
      <c r="AO988" s="329"/>
      <c r="AP988" s="322"/>
      <c r="AQ988" s="322"/>
      <c r="AR988" s="322"/>
      <c r="AS988" s="322"/>
      <c r="AT988" s="322"/>
      <c r="AU988" s="322"/>
      <c r="AV988" s="322"/>
      <c r="AW988" s="322"/>
      <c r="AX988" s="322"/>
      <c r="AY988">
        <f>COUNTA($C$988)</f>
        <v>0</v>
      </c>
    </row>
    <row r="989" spans="1:51" ht="45" hidden="1" customHeight="1" x14ac:dyDescent="0.15">
      <c r="A989" s="403">
        <v>13</v>
      </c>
      <c r="B989" s="40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419"/>
      <c r="AI989" s="420"/>
      <c r="AJ989" s="420"/>
      <c r="AK989" s="420"/>
      <c r="AL989" s="327"/>
      <c r="AM989" s="328"/>
      <c r="AN989" s="328"/>
      <c r="AO989" s="329"/>
      <c r="AP989" s="322"/>
      <c r="AQ989" s="322"/>
      <c r="AR989" s="322"/>
      <c r="AS989" s="322"/>
      <c r="AT989" s="322"/>
      <c r="AU989" s="322"/>
      <c r="AV989" s="322"/>
      <c r="AW989" s="322"/>
      <c r="AX989" s="322"/>
      <c r="AY989">
        <f>COUNTA($C$989)</f>
        <v>0</v>
      </c>
    </row>
    <row r="990" spans="1:51" ht="45" hidden="1" customHeight="1" x14ac:dyDescent="0.15">
      <c r="A990" s="403">
        <v>14</v>
      </c>
      <c r="B990" s="40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419"/>
      <c r="AI990" s="420"/>
      <c r="AJ990" s="420"/>
      <c r="AK990" s="420"/>
      <c r="AL990" s="327"/>
      <c r="AM990" s="328"/>
      <c r="AN990" s="328"/>
      <c r="AO990" s="329"/>
      <c r="AP990" s="322"/>
      <c r="AQ990" s="322"/>
      <c r="AR990" s="322"/>
      <c r="AS990" s="322"/>
      <c r="AT990" s="322"/>
      <c r="AU990" s="322"/>
      <c r="AV990" s="322"/>
      <c r="AW990" s="322"/>
      <c r="AX990" s="322"/>
      <c r="AY990">
        <f>COUNTA($C$990)</f>
        <v>0</v>
      </c>
    </row>
    <row r="991" spans="1:51" ht="45" hidden="1" customHeight="1" x14ac:dyDescent="0.15">
      <c r="A991" s="403">
        <v>15</v>
      </c>
      <c r="B991" s="403">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419"/>
      <c r="AI991" s="420"/>
      <c r="AJ991" s="420"/>
      <c r="AK991" s="420"/>
      <c r="AL991" s="327"/>
      <c r="AM991" s="328"/>
      <c r="AN991" s="328"/>
      <c r="AO991" s="329"/>
      <c r="AP991" s="322"/>
      <c r="AQ991" s="322"/>
      <c r="AR991" s="322"/>
      <c r="AS991" s="322"/>
      <c r="AT991" s="322"/>
      <c r="AU991" s="322"/>
      <c r="AV991" s="322"/>
      <c r="AW991" s="322"/>
      <c r="AX991" s="322"/>
      <c r="AY991">
        <f>COUNTA($C$991)</f>
        <v>0</v>
      </c>
    </row>
    <row r="992" spans="1:51" ht="41.25" hidden="1" customHeight="1" x14ac:dyDescent="0.15">
      <c r="A992" s="403">
        <v>16</v>
      </c>
      <c r="B992" s="403">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419"/>
      <c r="AI992" s="420"/>
      <c r="AJ992" s="420"/>
      <c r="AK992" s="420"/>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419"/>
      <c r="AI993" s="420"/>
      <c r="AJ993" s="420"/>
      <c r="AK993" s="420"/>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419"/>
      <c r="AI994" s="420"/>
      <c r="AJ994" s="420"/>
      <c r="AK994" s="420"/>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419"/>
      <c r="AI995" s="420"/>
      <c r="AJ995" s="420"/>
      <c r="AK995" s="420"/>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21"/>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419"/>
      <c r="AI996" s="420"/>
      <c r="AJ996" s="420"/>
      <c r="AK996" s="420"/>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21"/>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419"/>
      <c r="AI997" s="420"/>
      <c r="AJ997" s="420"/>
      <c r="AK997" s="420"/>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335</v>
      </c>
      <c r="AD1009" s="277"/>
      <c r="AE1009" s="277"/>
      <c r="AF1009" s="277"/>
      <c r="AG1009" s="277"/>
      <c r="AH1009" s="346" t="s">
        <v>364</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335</v>
      </c>
      <c r="AD1042" s="277"/>
      <c r="AE1042" s="277"/>
      <c r="AF1042" s="277"/>
      <c r="AG1042" s="277"/>
      <c r="AH1042" s="346" t="s">
        <v>364</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335</v>
      </c>
      <c r="AD1075" s="277"/>
      <c r="AE1075" s="277"/>
      <c r="AF1075" s="277"/>
      <c r="AG1075" s="277"/>
      <c r="AH1075" s="346" t="s">
        <v>364</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4" t="s">
        <v>326</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341</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97"/>
      <c r="E1109" s="277" t="s">
        <v>262</v>
      </c>
      <c r="F1109" s="897"/>
      <c r="G1109" s="897"/>
      <c r="H1109" s="897"/>
      <c r="I1109" s="897"/>
      <c r="J1109" s="277" t="s">
        <v>297</v>
      </c>
      <c r="K1109" s="277"/>
      <c r="L1109" s="277"/>
      <c r="M1109" s="277"/>
      <c r="N1109" s="277"/>
      <c r="O1109" s="277"/>
      <c r="P1109" s="346" t="s">
        <v>27</v>
      </c>
      <c r="Q1109" s="346"/>
      <c r="R1109" s="346"/>
      <c r="S1109" s="346"/>
      <c r="T1109" s="346"/>
      <c r="U1109" s="346"/>
      <c r="V1109" s="346"/>
      <c r="W1109" s="346"/>
      <c r="X1109" s="346"/>
      <c r="Y1109" s="277" t="s">
        <v>299</v>
      </c>
      <c r="Z1109" s="897"/>
      <c r="AA1109" s="897"/>
      <c r="AB1109" s="897"/>
      <c r="AC1109" s="277" t="s">
        <v>245</v>
      </c>
      <c r="AD1109" s="277"/>
      <c r="AE1109" s="277"/>
      <c r="AF1109" s="277"/>
      <c r="AG1109" s="277"/>
      <c r="AH1109" s="346" t="s">
        <v>258</v>
      </c>
      <c r="AI1109" s="347"/>
      <c r="AJ1109" s="347"/>
      <c r="AK1109" s="347"/>
      <c r="AL1109" s="347" t="s">
        <v>21</v>
      </c>
      <c r="AM1109" s="347"/>
      <c r="AN1109" s="347"/>
      <c r="AO1109" s="900"/>
      <c r="AP1109" s="423" t="s">
        <v>327</v>
      </c>
      <c r="AQ1109" s="423"/>
      <c r="AR1109" s="423"/>
      <c r="AS1109" s="423"/>
      <c r="AT1109" s="423"/>
      <c r="AU1109" s="423"/>
      <c r="AV1109" s="423"/>
      <c r="AW1109" s="423"/>
      <c r="AX1109" s="423"/>
    </row>
    <row r="1110" spans="1:51" ht="45" customHeight="1" x14ac:dyDescent="0.15">
      <c r="A1110" s="403">
        <v>1</v>
      </c>
      <c r="B1110" s="403">
        <v>1</v>
      </c>
      <c r="C1110" s="899" t="s">
        <v>946</v>
      </c>
      <c r="D1110" s="899"/>
      <c r="E1110" s="898" t="s">
        <v>908</v>
      </c>
      <c r="F1110" s="898"/>
      <c r="G1110" s="898"/>
      <c r="H1110" s="898"/>
      <c r="I1110" s="898"/>
      <c r="J1110" s="417">
        <v>2011101014084</v>
      </c>
      <c r="K1110" s="418"/>
      <c r="L1110" s="418"/>
      <c r="M1110" s="418"/>
      <c r="N1110" s="418"/>
      <c r="O1110" s="418"/>
      <c r="P1110" s="318" t="s">
        <v>911</v>
      </c>
      <c r="Q1110" s="318"/>
      <c r="R1110" s="318"/>
      <c r="S1110" s="318"/>
      <c r="T1110" s="318"/>
      <c r="U1110" s="318"/>
      <c r="V1110" s="318"/>
      <c r="W1110" s="318"/>
      <c r="X1110" s="318"/>
      <c r="Y1110" s="319">
        <v>899</v>
      </c>
      <c r="Z1110" s="320"/>
      <c r="AA1110" s="320"/>
      <c r="AB1110" s="321"/>
      <c r="AC1110" s="323" t="s">
        <v>376</v>
      </c>
      <c r="AD1110" s="324"/>
      <c r="AE1110" s="324"/>
      <c r="AF1110" s="324"/>
      <c r="AG1110" s="324"/>
      <c r="AH1110" s="419" t="s">
        <v>959</v>
      </c>
      <c r="AI1110" s="420"/>
      <c r="AJ1110" s="420"/>
      <c r="AK1110" s="420"/>
      <c r="AL1110" s="327">
        <v>99.84</v>
      </c>
      <c r="AM1110" s="328"/>
      <c r="AN1110" s="328"/>
      <c r="AO1110" s="329"/>
      <c r="AP1110" s="322" t="s">
        <v>950</v>
      </c>
      <c r="AQ1110" s="322"/>
      <c r="AR1110" s="322"/>
      <c r="AS1110" s="322"/>
      <c r="AT1110" s="322"/>
      <c r="AU1110" s="322"/>
      <c r="AV1110" s="322"/>
      <c r="AW1110" s="322"/>
      <c r="AX1110" s="322"/>
    </row>
    <row r="1111" spans="1:51" ht="45" customHeight="1" x14ac:dyDescent="0.15">
      <c r="A1111" s="403">
        <v>2</v>
      </c>
      <c r="B1111" s="403">
        <v>1</v>
      </c>
      <c r="C1111" s="899" t="s">
        <v>946</v>
      </c>
      <c r="D1111" s="899"/>
      <c r="E1111" s="898" t="s">
        <v>908</v>
      </c>
      <c r="F1111" s="898"/>
      <c r="G1111" s="898"/>
      <c r="H1111" s="898"/>
      <c r="I1111" s="898"/>
      <c r="J1111" s="417">
        <v>2011101014084</v>
      </c>
      <c r="K1111" s="418"/>
      <c r="L1111" s="418"/>
      <c r="M1111" s="418"/>
      <c r="N1111" s="418"/>
      <c r="O1111" s="418"/>
      <c r="P1111" s="318" t="s">
        <v>909</v>
      </c>
      <c r="Q1111" s="318"/>
      <c r="R1111" s="318"/>
      <c r="S1111" s="318"/>
      <c r="T1111" s="318"/>
      <c r="U1111" s="318"/>
      <c r="V1111" s="318"/>
      <c r="W1111" s="318"/>
      <c r="X1111" s="318"/>
      <c r="Y1111" s="319">
        <v>226</v>
      </c>
      <c r="Z1111" s="320"/>
      <c r="AA1111" s="320"/>
      <c r="AB1111" s="321"/>
      <c r="AC1111" s="323" t="s">
        <v>376</v>
      </c>
      <c r="AD1111" s="324"/>
      <c r="AE1111" s="324"/>
      <c r="AF1111" s="324"/>
      <c r="AG1111" s="324"/>
      <c r="AH1111" s="419" t="s">
        <v>959</v>
      </c>
      <c r="AI1111" s="420"/>
      <c r="AJ1111" s="420"/>
      <c r="AK1111" s="420"/>
      <c r="AL1111" s="327">
        <v>99.57</v>
      </c>
      <c r="AM1111" s="328"/>
      <c r="AN1111" s="328"/>
      <c r="AO1111" s="329"/>
      <c r="AP1111" s="322" t="s">
        <v>950</v>
      </c>
      <c r="AQ1111" s="322"/>
      <c r="AR1111" s="322"/>
      <c r="AS1111" s="322"/>
      <c r="AT1111" s="322"/>
      <c r="AU1111" s="322"/>
      <c r="AV1111" s="322"/>
      <c r="AW1111" s="322"/>
      <c r="AX1111" s="322"/>
      <c r="AY1111">
        <f>COUNTA($E$1111)</f>
        <v>1</v>
      </c>
    </row>
    <row r="1112" spans="1:51" ht="30" customHeight="1" x14ac:dyDescent="0.15">
      <c r="A1112" s="403">
        <v>3</v>
      </c>
      <c r="B1112" s="403">
        <v>1</v>
      </c>
      <c r="C1112" s="899" t="s">
        <v>946</v>
      </c>
      <c r="D1112" s="899"/>
      <c r="E1112" s="898" t="s">
        <v>885</v>
      </c>
      <c r="F1112" s="898"/>
      <c r="G1112" s="898"/>
      <c r="H1112" s="898"/>
      <c r="I1112" s="898"/>
      <c r="J1112" s="417">
        <v>4010001008772</v>
      </c>
      <c r="K1112" s="418"/>
      <c r="L1112" s="418"/>
      <c r="M1112" s="418"/>
      <c r="N1112" s="418"/>
      <c r="O1112" s="418"/>
      <c r="P1112" s="318" t="s">
        <v>910</v>
      </c>
      <c r="Q1112" s="318"/>
      <c r="R1112" s="318"/>
      <c r="S1112" s="318"/>
      <c r="T1112" s="318"/>
      <c r="U1112" s="318"/>
      <c r="V1112" s="318"/>
      <c r="W1112" s="318"/>
      <c r="X1112" s="318"/>
      <c r="Y1112" s="319">
        <v>341</v>
      </c>
      <c r="Z1112" s="320"/>
      <c r="AA1112" s="320"/>
      <c r="AB1112" s="321"/>
      <c r="AC1112" s="323" t="s">
        <v>376</v>
      </c>
      <c r="AD1112" s="324"/>
      <c r="AE1112" s="324"/>
      <c r="AF1112" s="324"/>
      <c r="AG1112" s="324"/>
      <c r="AH1112" s="419" t="s">
        <v>959</v>
      </c>
      <c r="AI1112" s="420"/>
      <c r="AJ1112" s="420"/>
      <c r="AK1112" s="420"/>
      <c r="AL1112" s="327">
        <v>100</v>
      </c>
      <c r="AM1112" s="328"/>
      <c r="AN1112" s="328"/>
      <c r="AO1112" s="329"/>
      <c r="AP1112" s="322" t="s">
        <v>950</v>
      </c>
      <c r="AQ1112" s="322"/>
      <c r="AR1112" s="322"/>
      <c r="AS1112" s="322"/>
      <c r="AT1112" s="322"/>
      <c r="AU1112" s="322"/>
      <c r="AV1112" s="322"/>
      <c r="AW1112" s="322"/>
      <c r="AX1112" s="322"/>
      <c r="AY1112">
        <f>COUNTA($E$1112)</f>
        <v>1</v>
      </c>
    </row>
    <row r="1113" spans="1:51" ht="30" customHeight="1" x14ac:dyDescent="0.15">
      <c r="A1113" s="403">
        <v>4</v>
      </c>
      <c r="B1113" s="403">
        <v>1</v>
      </c>
      <c r="C1113" s="899" t="s">
        <v>946</v>
      </c>
      <c r="D1113" s="899"/>
      <c r="E1113" s="898" t="s">
        <v>885</v>
      </c>
      <c r="F1113" s="898"/>
      <c r="G1113" s="898"/>
      <c r="H1113" s="898"/>
      <c r="I1113" s="898"/>
      <c r="J1113" s="417">
        <v>4010001008772</v>
      </c>
      <c r="K1113" s="418"/>
      <c r="L1113" s="418"/>
      <c r="M1113" s="418"/>
      <c r="N1113" s="418"/>
      <c r="O1113" s="418"/>
      <c r="P1113" s="318" t="s">
        <v>912</v>
      </c>
      <c r="Q1113" s="318"/>
      <c r="R1113" s="318"/>
      <c r="S1113" s="318"/>
      <c r="T1113" s="318"/>
      <c r="U1113" s="318"/>
      <c r="V1113" s="318"/>
      <c r="W1113" s="318"/>
      <c r="X1113" s="318"/>
      <c r="Y1113" s="319">
        <v>15</v>
      </c>
      <c r="Z1113" s="320"/>
      <c r="AA1113" s="320"/>
      <c r="AB1113" s="321"/>
      <c r="AC1113" s="323" t="s">
        <v>374</v>
      </c>
      <c r="AD1113" s="324"/>
      <c r="AE1113" s="324"/>
      <c r="AF1113" s="324"/>
      <c r="AG1113" s="324"/>
      <c r="AH1113" s="419" t="s">
        <v>959</v>
      </c>
      <c r="AI1113" s="420"/>
      <c r="AJ1113" s="420"/>
      <c r="AK1113" s="420"/>
      <c r="AL1113" s="327">
        <v>99</v>
      </c>
      <c r="AM1113" s="328"/>
      <c r="AN1113" s="328"/>
      <c r="AO1113" s="329"/>
      <c r="AP1113" s="322" t="s">
        <v>950</v>
      </c>
      <c r="AQ1113" s="322"/>
      <c r="AR1113" s="322"/>
      <c r="AS1113" s="322"/>
      <c r="AT1113" s="322"/>
      <c r="AU1113" s="322"/>
      <c r="AV1113" s="322"/>
      <c r="AW1113" s="322"/>
      <c r="AX1113" s="322"/>
      <c r="AY1113">
        <f>COUNTA($E$1113)</f>
        <v>1</v>
      </c>
    </row>
    <row r="1114" spans="1:51" ht="30" customHeight="1" x14ac:dyDescent="0.15">
      <c r="A1114" s="403">
        <v>5</v>
      </c>
      <c r="B1114" s="403">
        <v>1</v>
      </c>
      <c r="C1114" s="899"/>
      <c r="D1114" s="899"/>
      <c r="E1114" s="898" t="s">
        <v>885</v>
      </c>
      <c r="F1114" s="898"/>
      <c r="G1114" s="898"/>
      <c r="H1114" s="898"/>
      <c r="I1114" s="898"/>
      <c r="J1114" s="417">
        <v>4010001008772</v>
      </c>
      <c r="K1114" s="418"/>
      <c r="L1114" s="418"/>
      <c r="M1114" s="418"/>
      <c r="N1114" s="418"/>
      <c r="O1114" s="418"/>
      <c r="P1114" s="318" t="s">
        <v>913</v>
      </c>
      <c r="Q1114" s="318"/>
      <c r="R1114" s="318"/>
      <c r="S1114" s="318"/>
      <c r="T1114" s="318"/>
      <c r="U1114" s="318"/>
      <c r="V1114" s="318"/>
      <c r="W1114" s="318"/>
      <c r="X1114" s="318"/>
      <c r="Y1114" s="319">
        <v>2</v>
      </c>
      <c r="Z1114" s="320"/>
      <c r="AA1114" s="320"/>
      <c r="AB1114" s="321"/>
      <c r="AC1114" s="323" t="s">
        <v>374</v>
      </c>
      <c r="AD1114" s="324"/>
      <c r="AE1114" s="324"/>
      <c r="AF1114" s="324"/>
      <c r="AG1114" s="324"/>
      <c r="AH1114" s="419" t="s">
        <v>959</v>
      </c>
      <c r="AI1114" s="420"/>
      <c r="AJ1114" s="420"/>
      <c r="AK1114" s="420"/>
      <c r="AL1114" s="327">
        <v>100</v>
      </c>
      <c r="AM1114" s="328"/>
      <c r="AN1114" s="328"/>
      <c r="AO1114" s="329"/>
      <c r="AP1114" s="322" t="s">
        <v>950</v>
      </c>
      <c r="AQ1114" s="322"/>
      <c r="AR1114" s="322"/>
      <c r="AS1114" s="322"/>
      <c r="AT1114" s="322"/>
      <c r="AU1114" s="322"/>
      <c r="AV1114" s="322"/>
      <c r="AW1114" s="322"/>
      <c r="AX1114" s="322"/>
      <c r="AY1114">
        <f>COUNTA($E$1114)</f>
        <v>1</v>
      </c>
    </row>
    <row r="1115" spans="1:51" ht="30" customHeight="1" x14ac:dyDescent="0.15">
      <c r="A1115" s="403">
        <v>6</v>
      </c>
      <c r="B1115" s="403">
        <v>1</v>
      </c>
      <c r="C1115" s="899"/>
      <c r="D1115" s="899"/>
      <c r="E1115" s="898" t="s">
        <v>914</v>
      </c>
      <c r="F1115" s="898"/>
      <c r="G1115" s="898"/>
      <c r="H1115" s="898"/>
      <c r="I1115" s="898"/>
      <c r="J1115" s="417">
        <v>9010801024873</v>
      </c>
      <c r="K1115" s="418"/>
      <c r="L1115" s="418"/>
      <c r="M1115" s="418"/>
      <c r="N1115" s="418"/>
      <c r="O1115" s="418"/>
      <c r="P1115" s="318" t="s">
        <v>915</v>
      </c>
      <c r="Q1115" s="318"/>
      <c r="R1115" s="318"/>
      <c r="S1115" s="318"/>
      <c r="T1115" s="318"/>
      <c r="U1115" s="318"/>
      <c r="V1115" s="318"/>
      <c r="W1115" s="318"/>
      <c r="X1115" s="318"/>
      <c r="Y1115" s="319">
        <v>206</v>
      </c>
      <c r="Z1115" s="320"/>
      <c r="AA1115" s="320"/>
      <c r="AB1115" s="321"/>
      <c r="AC1115" s="323" t="s">
        <v>369</v>
      </c>
      <c r="AD1115" s="324"/>
      <c r="AE1115" s="324"/>
      <c r="AF1115" s="324"/>
      <c r="AG1115" s="324"/>
      <c r="AH1115" s="325">
        <v>3</v>
      </c>
      <c r="AI1115" s="326"/>
      <c r="AJ1115" s="326"/>
      <c r="AK1115" s="326"/>
      <c r="AL1115" s="327">
        <v>97.74</v>
      </c>
      <c r="AM1115" s="328"/>
      <c r="AN1115" s="328"/>
      <c r="AO1115" s="329"/>
      <c r="AP1115" s="322" t="s">
        <v>950</v>
      </c>
      <c r="AQ1115" s="322"/>
      <c r="AR1115" s="322"/>
      <c r="AS1115" s="322"/>
      <c r="AT1115" s="322"/>
      <c r="AU1115" s="322"/>
      <c r="AV1115" s="322"/>
      <c r="AW1115" s="322"/>
      <c r="AX1115" s="322"/>
      <c r="AY1115">
        <f>COUNTA($E$1115)</f>
        <v>1</v>
      </c>
    </row>
    <row r="1116" spans="1:51" ht="30" customHeight="1" x14ac:dyDescent="0.15">
      <c r="A1116" s="403">
        <v>7</v>
      </c>
      <c r="B1116" s="403">
        <v>1</v>
      </c>
      <c r="C1116" s="899"/>
      <c r="D1116" s="899"/>
      <c r="E1116" s="898" t="s">
        <v>914</v>
      </c>
      <c r="F1116" s="898"/>
      <c r="G1116" s="898"/>
      <c r="H1116" s="898"/>
      <c r="I1116" s="898"/>
      <c r="J1116" s="417">
        <v>9010801024873</v>
      </c>
      <c r="K1116" s="418"/>
      <c r="L1116" s="418"/>
      <c r="M1116" s="418"/>
      <c r="N1116" s="418"/>
      <c r="O1116" s="418"/>
      <c r="P1116" s="318" t="s">
        <v>916</v>
      </c>
      <c r="Q1116" s="318"/>
      <c r="R1116" s="318"/>
      <c r="S1116" s="318"/>
      <c r="T1116" s="318"/>
      <c r="U1116" s="318"/>
      <c r="V1116" s="318"/>
      <c r="W1116" s="318"/>
      <c r="X1116" s="318"/>
      <c r="Y1116" s="319">
        <v>77</v>
      </c>
      <c r="Z1116" s="320"/>
      <c r="AA1116" s="320"/>
      <c r="AB1116" s="321"/>
      <c r="AC1116" s="323" t="s">
        <v>369</v>
      </c>
      <c r="AD1116" s="324"/>
      <c r="AE1116" s="324"/>
      <c r="AF1116" s="324"/>
      <c r="AG1116" s="324"/>
      <c r="AH1116" s="325">
        <v>3</v>
      </c>
      <c r="AI1116" s="326"/>
      <c r="AJ1116" s="326"/>
      <c r="AK1116" s="326"/>
      <c r="AL1116" s="327">
        <v>92.68</v>
      </c>
      <c r="AM1116" s="328"/>
      <c r="AN1116" s="328"/>
      <c r="AO1116" s="329"/>
      <c r="AP1116" s="322" t="s">
        <v>950</v>
      </c>
      <c r="AQ1116" s="322"/>
      <c r="AR1116" s="322"/>
      <c r="AS1116" s="322"/>
      <c r="AT1116" s="322"/>
      <c r="AU1116" s="322"/>
      <c r="AV1116" s="322"/>
      <c r="AW1116" s="322"/>
      <c r="AX1116" s="322"/>
      <c r="AY1116">
        <f>COUNTA($E$1116)</f>
        <v>1</v>
      </c>
    </row>
    <row r="1117" spans="1:51" ht="30" customHeight="1" x14ac:dyDescent="0.15">
      <c r="A1117" s="403">
        <v>8</v>
      </c>
      <c r="B1117" s="403">
        <v>1</v>
      </c>
      <c r="C1117" s="899"/>
      <c r="D1117" s="899"/>
      <c r="E1117" s="262" t="s">
        <v>945</v>
      </c>
      <c r="F1117" s="898"/>
      <c r="G1117" s="898"/>
      <c r="H1117" s="898"/>
      <c r="I1117" s="898"/>
      <c r="J1117" s="417">
        <v>9010801024873</v>
      </c>
      <c r="K1117" s="418"/>
      <c r="L1117" s="418"/>
      <c r="M1117" s="418"/>
      <c r="N1117" s="418"/>
      <c r="O1117" s="418"/>
      <c r="P1117" s="318" t="s">
        <v>917</v>
      </c>
      <c r="Q1117" s="318"/>
      <c r="R1117" s="318"/>
      <c r="S1117" s="318"/>
      <c r="T1117" s="318"/>
      <c r="U1117" s="318"/>
      <c r="V1117" s="318"/>
      <c r="W1117" s="318"/>
      <c r="X1117" s="318"/>
      <c r="Y1117" s="319">
        <v>29</v>
      </c>
      <c r="Z1117" s="320"/>
      <c r="AA1117" s="320"/>
      <c r="AB1117" s="321"/>
      <c r="AC1117" s="323" t="s">
        <v>369</v>
      </c>
      <c r="AD1117" s="324"/>
      <c r="AE1117" s="324"/>
      <c r="AF1117" s="324"/>
      <c r="AG1117" s="324"/>
      <c r="AH1117" s="325">
        <v>3</v>
      </c>
      <c r="AI1117" s="326"/>
      <c r="AJ1117" s="326"/>
      <c r="AK1117" s="326"/>
      <c r="AL1117" s="327">
        <v>97.74</v>
      </c>
      <c r="AM1117" s="328"/>
      <c r="AN1117" s="328"/>
      <c r="AO1117" s="329"/>
      <c r="AP1117" s="322" t="s">
        <v>950</v>
      </c>
      <c r="AQ1117" s="322"/>
      <c r="AR1117" s="322"/>
      <c r="AS1117" s="322"/>
      <c r="AT1117" s="322"/>
      <c r="AU1117" s="322"/>
      <c r="AV1117" s="322"/>
      <c r="AW1117" s="322"/>
      <c r="AX1117" s="322"/>
      <c r="AY1117">
        <f>COUNTA($E$1117)</f>
        <v>1</v>
      </c>
    </row>
    <row r="1118" spans="1:51" ht="30" customHeight="1" x14ac:dyDescent="0.15">
      <c r="A1118" s="403">
        <v>9</v>
      </c>
      <c r="B1118" s="403">
        <v>1</v>
      </c>
      <c r="C1118" s="899"/>
      <c r="D1118" s="899"/>
      <c r="E1118" s="898" t="s">
        <v>918</v>
      </c>
      <c r="F1118" s="898"/>
      <c r="G1118" s="898"/>
      <c r="H1118" s="898"/>
      <c r="I1118" s="898"/>
      <c r="J1118" s="417">
        <v>6010801000811</v>
      </c>
      <c r="K1118" s="418"/>
      <c r="L1118" s="418"/>
      <c r="M1118" s="418"/>
      <c r="N1118" s="418"/>
      <c r="O1118" s="418"/>
      <c r="P1118" s="318" t="s">
        <v>919</v>
      </c>
      <c r="Q1118" s="318"/>
      <c r="R1118" s="318"/>
      <c r="S1118" s="318"/>
      <c r="T1118" s="318"/>
      <c r="U1118" s="318"/>
      <c r="V1118" s="318"/>
      <c r="W1118" s="318"/>
      <c r="X1118" s="318"/>
      <c r="Y1118" s="319">
        <v>139</v>
      </c>
      <c r="Z1118" s="320"/>
      <c r="AA1118" s="320"/>
      <c r="AB1118" s="321"/>
      <c r="AC1118" s="323" t="s">
        <v>376</v>
      </c>
      <c r="AD1118" s="324"/>
      <c r="AE1118" s="324"/>
      <c r="AF1118" s="324"/>
      <c r="AG1118" s="324"/>
      <c r="AH1118" s="419" t="s">
        <v>959</v>
      </c>
      <c r="AI1118" s="420"/>
      <c r="AJ1118" s="420"/>
      <c r="AK1118" s="420"/>
      <c r="AL1118" s="327">
        <v>99.96</v>
      </c>
      <c r="AM1118" s="328"/>
      <c r="AN1118" s="328"/>
      <c r="AO1118" s="329"/>
      <c r="AP1118" s="322" t="s">
        <v>950</v>
      </c>
      <c r="AQ1118" s="322"/>
      <c r="AR1118" s="322"/>
      <c r="AS1118" s="322"/>
      <c r="AT1118" s="322"/>
      <c r="AU1118" s="322"/>
      <c r="AV1118" s="322"/>
      <c r="AW1118" s="322"/>
      <c r="AX1118" s="322"/>
      <c r="AY1118">
        <f>COUNTA($E$1118)</f>
        <v>1</v>
      </c>
    </row>
    <row r="1119" spans="1:51" ht="30" customHeight="1" x14ac:dyDescent="0.15">
      <c r="A1119" s="403">
        <v>10</v>
      </c>
      <c r="B1119" s="403">
        <v>1</v>
      </c>
      <c r="C1119" s="899"/>
      <c r="D1119" s="899"/>
      <c r="E1119" s="898" t="s">
        <v>920</v>
      </c>
      <c r="F1119" s="898"/>
      <c r="G1119" s="898"/>
      <c r="H1119" s="898"/>
      <c r="I1119" s="898"/>
      <c r="J1119" s="417">
        <v>3012401012867</v>
      </c>
      <c r="K1119" s="418"/>
      <c r="L1119" s="418"/>
      <c r="M1119" s="418"/>
      <c r="N1119" s="418"/>
      <c r="O1119" s="418"/>
      <c r="P1119" s="318" t="s">
        <v>921</v>
      </c>
      <c r="Q1119" s="318"/>
      <c r="R1119" s="318"/>
      <c r="S1119" s="318"/>
      <c r="T1119" s="318"/>
      <c r="U1119" s="318"/>
      <c r="V1119" s="318"/>
      <c r="W1119" s="318"/>
      <c r="X1119" s="318"/>
      <c r="Y1119" s="319">
        <v>136</v>
      </c>
      <c r="Z1119" s="320"/>
      <c r="AA1119" s="320"/>
      <c r="AB1119" s="321"/>
      <c r="AC1119" s="323" t="s">
        <v>369</v>
      </c>
      <c r="AD1119" s="324"/>
      <c r="AE1119" s="324"/>
      <c r="AF1119" s="324"/>
      <c r="AG1119" s="324"/>
      <c r="AH1119" s="325">
        <v>2</v>
      </c>
      <c r="AI1119" s="326"/>
      <c r="AJ1119" s="326"/>
      <c r="AK1119" s="326"/>
      <c r="AL1119" s="327">
        <v>78.12</v>
      </c>
      <c r="AM1119" s="328"/>
      <c r="AN1119" s="328"/>
      <c r="AO1119" s="329"/>
      <c r="AP1119" s="322" t="s">
        <v>950</v>
      </c>
      <c r="AQ1119" s="322"/>
      <c r="AR1119" s="322"/>
      <c r="AS1119" s="322"/>
      <c r="AT1119" s="322"/>
      <c r="AU1119" s="322"/>
      <c r="AV1119" s="322"/>
      <c r="AW1119" s="322"/>
      <c r="AX1119" s="322"/>
      <c r="AY1119">
        <f>COUNTA($E$1119)</f>
        <v>1</v>
      </c>
    </row>
    <row r="1120" spans="1:51" ht="30" customHeight="1" x14ac:dyDescent="0.15">
      <c r="A1120" s="403">
        <v>11</v>
      </c>
      <c r="B1120" s="403">
        <v>1</v>
      </c>
      <c r="C1120" s="899" t="s">
        <v>947</v>
      </c>
      <c r="D1120" s="899"/>
      <c r="E1120" s="262" t="s">
        <v>944</v>
      </c>
      <c r="F1120" s="898"/>
      <c r="G1120" s="898"/>
      <c r="H1120" s="898"/>
      <c r="I1120" s="898"/>
      <c r="J1120" s="417">
        <v>2010001007784</v>
      </c>
      <c r="K1120" s="418"/>
      <c r="L1120" s="418"/>
      <c r="M1120" s="418"/>
      <c r="N1120" s="418"/>
      <c r="O1120" s="418"/>
      <c r="P1120" s="318" t="s">
        <v>922</v>
      </c>
      <c r="Q1120" s="318"/>
      <c r="R1120" s="318"/>
      <c r="S1120" s="318"/>
      <c r="T1120" s="318"/>
      <c r="U1120" s="318"/>
      <c r="V1120" s="318"/>
      <c r="W1120" s="318"/>
      <c r="X1120" s="318"/>
      <c r="Y1120" s="319">
        <v>87</v>
      </c>
      <c r="Z1120" s="320"/>
      <c r="AA1120" s="320"/>
      <c r="AB1120" s="321"/>
      <c r="AC1120" s="323" t="s">
        <v>369</v>
      </c>
      <c r="AD1120" s="324"/>
      <c r="AE1120" s="324"/>
      <c r="AF1120" s="324"/>
      <c r="AG1120" s="324"/>
      <c r="AH1120" s="325">
        <v>2</v>
      </c>
      <c r="AI1120" s="326"/>
      <c r="AJ1120" s="326"/>
      <c r="AK1120" s="326"/>
      <c r="AL1120" s="327">
        <v>99.4</v>
      </c>
      <c r="AM1120" s="328"/>
      <c r="AN1120" s="328"/>
      <c r="AO1120" s="329"/>
      <c r="AP1120" s="322" t="s">
        <v>950</v>
      </c>
      <c r="AQ1120" s="322"/>
      <c r="AR1120" s="322"/>
      <c r="AS1120" s="322"/>
      <c r="AT1120" s="322"/>
      <c r="AU1120" s="322"/>
      <c r="AV1120" s="322"/>
      <c r="AW1120" s="322"/>
      <c r="AX1120" s="322"/>
      <c r="AY1120">
        <f>COUNTA($E$1120)</f>
        <v>1</v>
      </c>
    </row>
    <row r="1121" spans="1:51" ht="45.75" customHeight="1" x14ac:dyDescent="0.15">
      <c r="A1121" s="403">
        <v>12</v>
      </c>
      <c r="B1121" s="403">
        <v>1</v>
      </c>
      <c r="C1121" s="899"/>
      <c r="D1121" s="899"/>
      <c r="E1121" s="898" t="s">
        <v>923</v>
      </c>
      <c r="F1121" s="898"/>
      <c r="G1121" s="898"/>
      <c r="H1121" s="898"/>
      <c r="I1121" s="898"/>
      <c r="J1121" s="417">
        <v>3010403011350</v>
      </c>
      <c r="K1121" s="418"/>
      <c r="L1121" s="418"/>
      <c r="M1121" s="418"/>
      <c r="N1121" s="418"/>
      <c r="O1121" s="418"/>
      <c r="P1121" s="318" t="s">
        <v>924</v>
      </c>
      <c r="Q1121" s="318"/>
      <c r="R1121" s="318"/>
      <c r="S1121" s="318"/>
      <c r="T1121" s="318"/>
      <c r="U1121" s="318"/>
      <c r="V1121" s="318"/>
      <c r="W1121" s="318"/>
      <c r="X1121" s="318"/>
      <c r="Y1121" s="319">
        <v>38</v>
      </c>
      <c r="Z1121" s="320"/>
      <c r="AA1121" s="320"/>
      <c r="AB1121" s="321"/>
      <c r="AC1121" s="323" t="s">
        <v>376</v>
      </c>
      <c r="AD1121" s="324"/>
      <c r="AE1121" s="324"/>
      <c r="AF1121" s="324"/>
      <c r="AG1121" s="324"/>
      <c r="AH1121" s="419" t="s">
        <v>959</v>
      </c>
      <c r="AI1121" s="420"/>
      <c r="AJ1121" s="420"/>
      <c r="AK1121" s="420"/>
      <c r="AL1121" s="327">
        <v>98.89</v>
      </c>
      <c r="AM1121" s="328"/>
      <c r="AN1121" s="328"/>
      <c r="AO1121" s="329"/>
      <c r="AP1121" s="322" t="s">
        <v>950</v>
      </c>
      <c r="AQ1121" s="322"/>
      <c r="AR1121" s="322"/>
      <c r="AS1121" s="322"/>
      <c r="AT1121" s="322"/>
      <c r="AU1121" s="322"/>
      <c r="AV1121" s="322"/>
      <c r="AW1121" s="322"/>
      <c r="AX1121" s="322"/>
      <c r="AY1121">
        <f>COUNTA($E$1121)</f>
        <v>1</v>
      </c>
    </row>
    <row r="1122" spans="1:51" ht="45.75" customHeight="1" x14ac:dyDescent="0.15">
      <c r="A1122" s="403">
        <v>13</v>
      </c>
      <c r="B1122" s="403">
        <v>1</v>
      </c>
      <c r="C1122" s="899"/>
      <c r="D1122" s="899"/>
      <c r="E1122" s="898" t="s">
        <v>923</v>
      </c>
      <c r="F1122" s="898"/>
      <c r="G1122" s="898"/>
      <c r="H1122" s="898"/>
      <c r="I1122" s="898"/>
      <c r="J1122" s="417">
        <v>3010403011350</v>
      </c>
      <c r="K1122" s="418"/>
      <c r="L1122" s="418"/>
      <c r="M1122" s="418"/>
      <c r="N1122" s="418"/>
      <c r="O1122" s="418"/>
      <c r="P1122" s="318" t="s">
        <v>933</v>
      </c>
      <c r="Q1122" s="318"/>
      <c r="R1122" s="318"/>
      <c r="S1122" s="318"/>
      <c r="T1122" s="318"/>
      <c r="U1122" s="318"/>
      <c r="V1122" s="318"/>
      <c r="W1122" s="318"/>
      <c r="X1122" s="318"/>
      <c r="Y1122" s="319">
        <v>10</v>
      </c>
      <c r="Z1122" s="320"/>
      <c r="AA1122" s="320"/>
      <c r="AB1122" s="321"/>
      <c r="AC1122" s="323" t="s">
        <v>376</v>
      </c>
      <c r="AD1122" s="324"/>
      <c r="AE1122" s="324"/>
      <c r="AF1122" s="324"/>
      <c r="AG1122" s="324"/>
      <c r="AH1122" s="419" t="s">
        <v>959</v>
      </c>
      <c r="AI1122" s="420"/>
      <c r="AJ1122" s="420"/>
      <c r="AK1122" s="420"/>
      <c r="AL1122" s="327">
        <v>100</v>
      </c>
      <c r="AM1122" s="328"/>
      <c r="AN1122" s="328"/>
      <c r="AO1122" s="329"/>
      <c r="AP1122" s="322" t="s">
        <v>950</v>
      </c>
      <c r="AQ1122" s="322"/>
      <c r="AR1122" s="322"/>
      <c r="AS1122" s="322"/>
      <c r="AT1122" s="322"/>
      <c r="AU1122" s="322"/>
      <c r="AV1122" s="322"/>
      <c r="AW1122" s="322"/>
      <c r="AX1122" s="322"/>
      <c r="AY1122">
        <f>COUNTA($E$1122)</f>
        <v>1</v>
      </c>
    </row>
    <row r="1123" spans="1:51" ht="45.75" customHeight="1" x14ac:dyDescent="0.15">
      <c r="A1123" s="403">
        <v>14</v>
      </c>
      <c r="B1123" s="403">
        <v>1</v>
      </c>
      <c r="C1123" s="899"/>
      <c r="D1123" s="899"/>
      <c r="E1123" s="898" t="s">
        <v>923</v>
      </c>
      <c r="F1123" s="898"/>
      <c r="G1123" s="898"/>
      <c r="H1123" s="898"/>
      <c r="I1123" s="898"/>
      <c r="J1123" s="417">
        <v>3010403011350</v>
      </c>
      <c r="K1123" s="418"/>
      <c r="L1123" s="418"/>
      <c r="M1123" s="418"/>
      <c r="N1123" s="418"/>
      <c r="O1123" s="418"/>
      <c r="P1123" s="318" t="s">
        <v>925</v>
      </c>
      <c r="Q1123" s="318"/>
      <c r="R1123" s="318"/>
      <c r="S1123" s="318"/>
      <c r="T1123" s="318"/>
      <c r="U1123" s="318"/>
      <c r="V1123" s="318"/>
      <c r="W1123" s="318"/>
      <c r="X1123" s="318"/>
      <c r="Y1123" s="319">
        <v>9</v>
      </c>
      <c r="Z1123" s="320"/>
      <c r="AA1123" s="320"/>
      <c r="AB1123" s="321"/>
      <c r="AC1123" s="323" t="s">
        <v>376</v>
      </c>
      <c r="AD1123" s="324"/>
      <c r="AE1123" s="324"/>
      <c r="AF1123" s="324"/>
      <c r="AG1123" s="324"/>
      <c r="AH1123" s="419" t="s">
        <v>959</v>
      </c>
      <c r="AI1123" s="420"/>
      <c r="AJ1123" s="420"/>
      <c r="AK1123" s="420"/>
      <c r="AL1123" s="327">
        <v>98.89</v>
      </c>
      <c r="AM1123" s="328"/>
      <c r="AN1123" s="328"/>
      <c r="AO1123" s="329"/>
      <c r="AP1123" s="322" t="s">
        <v>950</v>
      </c>
      <c r="AQ1123" s="322"/>
      <c r="AR1123" s="322"/>
      <c r="AS1123" s="322"/>
      <c r="AT1123" s="322"/>
      <c r="AU1123" s="322"/>
      <c r="AV1123" s="322"/>
      <c r="AW1123" s="322"/>
      <c r="AX1123" s="322"/>
      <c r="AY1123">
        <f>COUNTA($E$1123)</f>
        <v>1</v>
      </c>
    </row>
    <row r="1124" spans="1:51" ht="45.75" customHeight="1" x14ac:dyDescent="0.15">
      <c r="A1124" s="403">
        <v>15</v>
      </c>
      <c r="B1124" s="403">
        <v>1</v>
      </c>
      <c r="C1124" s="899"/>
      <c r="D1124" s="899"/>
      <c r="E1124" s="898" t="s">
        <v>923</v>
      </c>
      <c r="F1124" s="898"/>
      <c r="G1124" s="898"/>
      <c r="H1124" s="898"/>
      <c r="I1124" s="898"/>
      <c r="J1124" s="417">
        <v>3010403011350</v>
      </c>
      <c r="K1124" s="418"/>
      <c r="L1124" s="418"/>
      <c r="M1124" s="418"/>
      <c r="N1124" s="418"/>
      <c r="O1124" s="418"/>
      <c r="P1124" s="318" t="s">
        <v>926</v>
      </c>
      <c r="Q1124" s="318"/>
      <c r="R1124" s="318"/>
      <c r="S1124" s="318"/>
      <c r="T1124" s="318"/>
      <c r="U1124" s="318"/>
      <c r="V1124" s="318"/>
      <c r="W1124" s="318"/>
      <c r="X1124" s="318"/>
      <c r="Y1124" s="319">
        <v>9</v>
      </c>
      <c r="Z1124" s="320"/>
      <c r="AA1124" s="320"/>
      <c r="AB1124" s="321"/>
      <c r="AC1124" s="323" t="s">
        <v>376</v>
      </c>
      <c r="AD1124" s="324"/>
      <c r="AE1124" s="324"/>
      <c r="AF1124" s="324"/>
      <c r="AG1124" s="324"/>
      <c r="AH1124" s="419" t="s">
        <v>959</v>
      </c>
      <c r="AI1124" s="420"/>
      <c r="AJ1124" s="420"/>
      <c r="AK1124" s="420"/>
      <c r="AL1124" s="327">
        <v>98.25</v>
      </c>
      <c r="AM1124" s="328"/>
      <c r="AN1124" s="328"/>
      <c r="AO1124" s="329"/>
      <c r="AP1124" s="322" t="s">
        <v>950</v>
      </c>
      <c r="AQ1124" s="322"/>
      <c r="AR1124" s="322"/>
      <c r="AS1124" s="322"/>
      <c r="AT1124" s="322"/>
      <c r="AU1124" s="322"/>
      <c r="AV1124" s="322"/>
      <c r="AW1124" s="322"/>
      <c r="AX1124" s="322"/>
      <c r="AY1124">
        <f>COUNTA($E$1124)</f>
        <v>1</v>
      </c>
    </row>
    <row r="1125" spans="1:51" ht="45.75" customHeight="1" x14ac:dyDescent="0.15">
      <c r="A1125" s="403">
        <v>16</v>
      </c>
      <c r="B1125" s="403">
        <v>1</v>
      </c>
      <c r="C1125" s="899"/>
      <c r="D1125" s="899"/>
      <c r="E1125" s="898" t="s">
        <v>923</v>
      </c>
      <c r="F1125" s="898"/>
      <c r="G1125" s="898"/>
      <c r="H1125" s="898"/>
      <c r="I1125" s="898"/>
      <c r="J1125" s="417">
        <v>3010403011350</v>
      </c>
      <c r="K1125" s="418"/>
      <c r="L1125" s="418"/>
      <c r="M1125" s="418"/>
      <c r="N1125" s="418"/>
      <c r="O1125" s="418"/>
      <c r="P1125" s="318" t="s">
        <v>927</v>
      </c>
      <c r="Q1125" s="318"/>
      <c r="R1125" s="318"/>
      <c r="S1125" s="318"/>
      <c r="T1125" s="318"/>
      <c r="U1125" s="318"/>
      <c r="V1125" s="318"/>
      <c r="W1125" s="318"/>
      <c r="X1125" s="318"/>
      <c r="Y1125" s="319">
        <v>7</v>
      </c>
      <c r="Z1125" s="320"/>
      <c r="AA1125" s="320"/>
      <c r="AB1125" s="321"/>
      <c r="AC1125" s="323" t="s">
        <v>376</v>
      </c>
      <c r="AD1125" s="324"/>
      <c r="AE1125" s="324"/>
      <c r="AF1125" s="324"/>
      <c r="AG1125" s="324"/>
      <c r="AH1125" s="419" t="s">
        <v>959</v>
      </c>
      <c r="AI1125" s="420"/>
      <c r="AJ1125" s="420"/>
      <c r="AK1125" s="420"/>
      <c r="AL1125" s="327">
        <v>97.6</v>
      </c>
      <c r="AM1125" s="328"/>
      <c r="AN1125" s="328"/>
      <c r="AO1125" s="329"/>
      <c r="AP1125" s="322" t="s">
        <v>950</v>
      </c>
      <c r="AQ1125" s="322"/>
      <c r="AR1125" s="322"/>
      <c r="AS1125" s="322"/>
      <c r="AT1125" s="322"/>
      <c r="AU1125" s="322"/>
      <c r="AV1125" s="322"/>
      <c r="AW1125" s="322"/>
      <c r="AX1125" s="322"/>
      <c r="AY1125">
        <f>COUNTA($E$1125)</f>
        <v>1</v>
      </c>
    </row>
    <row r="1126" spans="1:51" ht="45.75" customHeight="1" x14ac:dyDescent="0.15">
      <c r="A1126" s="403">
        <v>17</v>
      </c>
      <c r="B1126" s="403">
        <v>1</v>
      </c>
      <c r="C1126" s="899"/>
      <c r="D1126" s="899"/>
      <c r="E1126" s="898" t="s">
        <v>923</v>
      </c>
      <c r="F1126" s="898"/>
      <c r="G1126" s="898"/>
      <c r="H1126" s="898"/>
      <c r="I1126" s="898"/>
      <c r="J1126" s="417">
        <v>3010403011350</v>
      </c>
      <c r="K1126" s="418"/>
      <c r="L1126" s="418"/>
      <c r="M1126" s="418"/>
      <c r="N1126" s="418"/>
      <c r="O1126" s="418"/>
      <c r="P1126" s="318" t="s">
        <v>928</v>
      </c>
      <c r="Q1126" s="318"/>
      <c r="R1126" s="318"/>
      <c r="S1126" s="318"/>
      <c r="T1126" s="318"/>
      <c r="U1126" s="318"/>
      <c r="V1126" s="318"/>
      <c r="W1126" s="318"/>
      <c r="X1126" s="318"/>
      <c r="Y1126" s="319">
        <v>3</v>
      </c>
      <c r="Z1126" s="320"/>
      <c r="AA1126" s="320"/>
      <c r="AB1126" s="321"/>
      <c r="AC1126" s="323" t="s">
        <v>376</v>
      </c>
      <c r="AD1126" s="324"/>
      <c r="AE1126" s="324"/>
      <c r="AF1126" s="324"/>
      <c r="AG1126" s="324"/>
      <c r="AH1126" s="419" t="s">
        <v>959</v>
      </c>
      <c r="AI1126" s="420"/>
      <c r="AJ1126" s="420"/>
      <c r="AK1126" s="420"/>
      <c r="AL1126" s="327">
        <v>99.96</v>
      </c>
      <c r="AM1126" s="328"/>
      <c r="AN1126" s="328"/>
      <c r="AO1126" s="329"/>
      <c r="AP1126" s="322" t="s">
        <v>950</v>
      </c>
      <c r="AQ1126" s="322"/>
      <c r="AR1126" s="322"/>
      <c r="AS1126" s="322"/>
      <c r="AT1126" s="322"/>
      <c r="AU1126" s="322"/>
      <c r="AV1126" s="322"/>
      <c r="AW1126" s="322"/>
      <c r="AX1126" s="322"/>
      <c r="AY1126">
        <f>COUNTA($E$1126)</f>
        <v>1</v>
      </c>
    </row>
    <row r="1127" spans="1:51" ht="45.75" customHeight="1" x14ac:dyDescent="0.15">
      <c r="A1127" s="403">
        <v>18</v>
      </c>
      <c r="B1127" s="403">
        <v>1</v>
      </c>
      <c r="C1127" s="899"/>
      <c r="D1127" s="899"/>
      <c r="E1127" s="262" t="s">
        <v>923</v>
      </c>
      <c r="F1127" s="898"/>
      <c r="G1127" s="898"/>
      <c r="H1127" s="898"/>
      <c r="I1127" s="898"/>
      <c r="J1127" s="417">
        <v>3010403011350</v>
      </c>
      <c r="K1127" s="418"/>
      <c r="L1127" s="418"/>
      <c r="M1127" s="418"/>
      <c r="N1127" s="418"/>
      <c r="O1127" s="418"/>
      <c r="P1127" s="318" t="s">
        <v>929</v>
      </c>
      <c r="Q1127" s="318"/>
      <c r="R1127" s="318"/>
      <c r="S1127" s="318"/>
      <c r="T1127" s="318"/>
      <c r="U1127" s="318"/>
      <c r="V1127" s="318"/>
      <c r="W1127" s="318"/>
      <c r="X1127" s="318"/>
      <c r="Y1127" s="319">
        <v>3</v>
      </c>
      <c r="Z1127" s="320"/>
      <c r="AA1127" s="320"/>
      <c r="AB1127" s="321"/>
      <c r="AC1127" s="323" t="s">
        <v>376</v>
      </c>
      <c r="AD1127" s="324"/>
      <c r="AE1127" s="324"/>
      <c r="AF1127" s="324"/>
      <c r="AG1127" s="324"/>
      <c r="AH1127" s="419" t="s">
        <v>959</v>
      </c>
      <c r="AI1127" s="420"/>
      <c r="AJ1127" s="420"/>
      <c r="AK1127" s="420"/>
      <c r="AL1127" s="327">
        <v>97.11</v>
      </c>
      <c r="AM1127" s="328"/>
      <c r="AN1127" s="328"/>
      <c r="AO1127" s="329"/>
      <c r="AP1127" s="322" t="s">
        <v>950</v>
      </c>
      <c r="AQ1127" s="322"/>
      <c r="AR1127" s="322"/>
      <c r="AS1127" s="322"/>
      <c r="AT1127" s="322"/>
      <c r="AU1127" s="322"/>
      <c r="AV1127" s="322"/>
      <c r="AW1127" s="322"/>
      <c r="AX1127" s="322"/>
      <c r="AY1127">
        <f>COUNTA($E$1127)</f>
        <v>1</v>
      </c>
    </row>
    <row r="1128" spans="1:51" ht="45.75" customHeight="1" x14ac:dyDescent="0.15">
      <c r="A1128" s="403">
        <v>19</v>
      </c>
      <c r="B1128" s="403">
        <v>1</v>
      </c>
      <c r="C1128" s="899"/>
      <c r="D1128" s="899"/>
      <c r="E1128" s="898" t="s">
        <v>923</v>
      </c>
      <c r="F1128" s="898"/>
      <c r="G1128" s="898"/>
      <c r="H1128" s="898"/>
      <c r="I1128" s="898"/>
      <c r="J1128" s="417">
        <v>3010403011350</v>
      </c>
      <c r="K1128" s="418"/>
      <c r="L1128" s="418"/>
      <c r="M1128" s="418"/>
      <c r="N1128" s="418"/>
      <c r="O1128" s="418"/>
      <c r="P1128" s="318" t="s">
        <v>934</v>
      </c>
      <c r="Q1128" s="318"/>
      <c r="R1128" s="318"/>
      <c r="S1128" s="318"/>
      <c r="T1128" s="318"/>
      <c r="U1128" s="318"/>
      <c r="V1128" s="318"/>
      <c r="W1128" s="318"/>
      <c r="X1128" s="318"/>
      <c r="Y1128" s="319">
        <v>2</v>
      </c>
      <c r="Z1128" s="320"/>
      <c r="AA1128" s="320"/>
      <c r="AB1128" s="321"/>
      <c r="AC1128" s="323" t="s">
        <v>376</v>
      </c>
      <c r="AD1128" s="324"/>
      <c r="AE1128" s="324"/>
      <c r="AF1128" s="324"/>
      <c r="AG1128" s="324"/>
      <c r="AH1128" s="419" t="s">
        <v>959</v>
      </c>
      <c r="AI1128" s="420"/>
      <c r="AJ1128" s="420"/>
      <c r="AK1128" s="420"/>
      <c r="AL1128" s="327">
        <v>100</v>
      </c>
      <c r="AM1128" s="328"/>
      <c r="AN1128" s="328"/>
      <c r="AO1128" s="329"/>
      <c r="AP1128" s="322" t="s">
        <v>950</v>
      </c>
      <c r="AQ1128" s="322"/>
      <c r="AR1128" s="322"/>
      <c r="AS1128" s="322"/>
      <c r="AT1128" s="322"/>
      <c r="AU1128" s="322"/>
      <c r="AV1128" s="322"/>
      <c r="AW1128" s="322"/>
      <c r="AX1128" s="322"/>
      <c r="AY1128">
        <f>COUNTA($E$1128)</f>
        <v>1</v>
      </c>
    </row>
    <row r="1129" spans="1:51" ht="45.75" customHeight="1" x14ac:dyDescent="0.15">
      <c r="A1129" s="403">
        <v>20</v>
      </c>
      <c r="B1129" s="403">
        <v>1</v>
      </c>
      <c r="C1129" s="899"/>
      <c r="D1129" s="899"/>
      <c r="E1129" s="898" t="s">
        <v>923</v>
      </c>
      <c r="F1129" s="898"/>
      <c r="G1129" s="898"/>
      <c r="H1129" s="898"/>
      <c r="I1129" s="898"/>
      <c r="J1129" s="417">
        <v>3010403011350</v>
      </c>
      <c r="K1129" s="418"/>
      <c r="L1129" s="418"/>
      <c r="M1129" s="418"/>
      <c r="N1129" s="418"/>
      <c r="O1129" s="418"/>
      <c r="P1129" s="318" t="s">
        <v>930</v>
      </c>
      <c r="Q1129" s="318"/>
      <c r="R1129" s="318"/>
      <c r="S1129" s="318"/>
      <c r="T1129" s="318"/>
      <c r="U1129" s="318"/>
      <c r="V1129" s="318"/>
      <c r="W1129" s="318"/>
      <c r="X1129" s="318"/>
      <c r="Y1129" s="319">
        <v>0.9</v>
      </c>
      <c r="Z1129" s="320"/>
      <c r="AA1129" s="320"/>
      <c r="AB1129" s="321"/>
      <c r="AC1129" s="323" t="s">
        <v>369</v>
      </c>
      <c r="AD1129" s="324"/>
      <c r="AE1129" s="324"/>
      <c r="AF1129" s="324"/>
      <c r="AG1129" s="324"/>
      <c r="AH1129" s="325">
        <v>2</v>
      </c>
      <c r="AI1129" s="326"/>
      <c r="AJ1129" s="326"/>
      <c r="AK1129" s="326"/>
      <c r="AL1129" s="327">
        <v>59.29</v>
      </c>
      <c r="AM1129" s="328"/>
      <c r="AN1129" s="328"/>
      <c r="AO1129" s="329"/>
      <c r="AP1129" s="322" t="s">
        <v>950</v>
      </c>
      <c r="AQ1129" s="322"/>
      <c r="AR1129" s="322"/>
      <c r="AS1129" s="322"/>
      <c r="AT1129" s="322"/>
      <c r="AU1129" s="322"/>
      <c r="AV1129" s="322"/>
      <c r="AW1129" s="322"/>
      <c r="AX1129" s="322"/>
      <c r="AY1129">
        <f>COUNTA($E$1129)</f>
        <v>1</v>
      </c>
    </row>
    <row r="1130" spans="1:51" ht="45.75" customHeight="1" x14ac:dyDescent="0.15">
      <c r="A1130" s="403">
        <v>21</v>
      </c>
      <c r="B1130" s="403">
        <v>1</v>
      </c>
      <c r="C1130" s="899"/>
      <c r="D1130" s="899"/>
      <c r="E1130" s="898" t="s">
        <v>923</v>
      </c>
      <c r="F1130" s="898"/>
      <c r="G1130" s="898"/>
      <c r="H1130" s="898"/>
      <c r="I1130" s="898"/>
      <c r="J1130" s="417">
        <v>3010403011350</v>
      </c>
      <c r="K1130" s="418"/>
      <c r="L1130" s="418"/>
      <c r="M1130" s="418"/>
      <c r="N1130" s="418"/>
      <c r="O1130" s="418"/>
      <c r="P1130" s="318" t="s">
        <v>931</v>
      </c>
      <c r="Q1130" s="318"/>
      <c r="R1130" s="318"/>
      <c r="S1130" s="318"/>
      <c r="T1130" s="318"/>
      <c r="U1130" s="318"/>
      <c r="V1130" s="318"/>
      <c r="W1130" s="318"/>
      <c r="X1130" s="318"/>
      <c r="Y1130" s="319">
        <v>0.8</v>
      </c>
      <c r="Z1130" s="320"/>
      <c r="AA1130" s="320"/>
      <c r="AB1130" s="321"/>
      <c r="AC1130" s="323" t="s">
        <v>374</v>
      </c>
      <c r="AD1130" s="324"/>
      <c r="AE1130" s="324"/>
      <c r="AF1130" s="324"/>
      <c r="AG1130" s="324"/>
      <c r="AH1130" s="419" t="s">
        <v>959</v>
      </c>
      <c r="AI1130" s="420"/>
      <c r="AJ1130" s="420"/>
      <c r="AK1130" s="420"/>
      <c r="AL1130" s="327">
        <v>60</v>
      </c>
      <c r="AM1130" s="328"/>
      <c r="AN1130" s="328"/>
      <c r="AO1130" s="329"/>
      <c r="AP1130" s="322" t="s">
        <v>950</v>
      </c>
      <c r="AQ1130" s="322"/>
      <c r="AR1130" s="322"/>
      <c r="AS1130" s="322"/>
      <c r="AT1130" s="322"/>
      <c r="AU1130" s="322"/>
      <c r="AV1130" s="322"/>
      <c r="AW1130" s="322"/>
      <c r="AX1130" s="322"/>
      <c r="AY1130">
        <f>COUNTA($E$1130)</f>
        <v>1</v>
      </c>
    </row>
    <row r="1131" spans="1:51" ht="45.75" customHeight="1" x14ac:dyDescent="0.15">
      <c r="A1131" s="403">
        <v>22</v>
      </c>
      <c r="B1131" s="403">
        <v>1</v>
      </c>
      <c r="C1131" s="899"/>
      <c r="D1131" s="899"/>
      <c r="E1131" s="262" t="s">
        <v>943</v>
      </c>
      <c r="F1131" s="898"/>
      <c r="G1131" s="898"/>
      <c r="H1131" s="898"/>
      <c r="I1131" s="898"/>
      <c r="J1131" s="417">
        <v>3010403011350</v>
      </c>
      <c r="K1131" s="418"/>
      <c r="L1131" s="418"/>
      <c r="M1131" s="418"/>
      <c r="N1131" s="418"/>
      <c r="O1131" s="418"/>
      <c r="P1131" s="318" t="s">
        <v>932</v>
      </c>
      <c r="Q1131" s="318"/>
      <c r="R1131" s="318"/>
      <c r="S1131" s="318"/>
      <c r="T1131" s="318"/>
      <c r="U1131" s="318"/>
      <c r="V1131" s="318"/>
      <c r="W1131" s="318"/>
      <c r="X1131" s="318"/>
      <c r="Y1131" s="319">
        <v>0.7</v>
      </c>
      <c r="Z1131" s="320"/>
      <c r="AA1131" s="320"/>
      <c r="AB1131" s="321"/>
      <c r="AC1131" s="323" t="s">
        <v>369</v>
      </c>
      <c r="AD1131" s="324"/>
      <c r="AE1131" s="324"/>
      <c r="AF1131" s="324"/>
      <c r="AG1131" s="324"/>
      <c r="AH1131" s="325">
        <v>2</v>
      </c>
      <c r="AI1131" s="326"/>
      <c r="AJ1131" s="326"/>
      <c r="AK1131" s="326"/>
      <c r="AL1131" s="327">
        <v>100</v>
      </c>
      <c r="AM1131" s="328"/>
      <c r="AN1131" s="328"/>
      <c r="AO1131" s="329"/>
      <c r="AP1131" s="322" t="s">
        <v>950</v>
      </c>
      <c r="AQ1131" s="322"/>
      <c r="AR1131" s="322"/>
      <c r="AS1131" s="322"/>
      <c r="AT1131" s="322"/>
      <c r="AU1131" s="322"/>
      <c r="AV1131" s="322"/>
      <c r="AW1131" s="322"/>
      <c r="AX1131" s="322"/>
      <c r="AY1131">
        <f>COUNTA($E$1131)</f>
        <v>1</v>
      </c>
    </row>
    <row r="1132" spans="1:51" ht="30" customHeight="1" x14ac:dyDescent="0.15">
      <c r="A1132" s="403">
        <v>23</v>
      </c>
      <c r="B1132" s="403">
        <v>1</v>
      </c>
      <c r="C1132" s="899" t="s">
        <v>946</v>
      </c>
      <c r="D1132" s="899"/>
      <c r="E1132" s="898" t="s">
        <v>807</v>
      </c>
      <c r="F1132" s="898"/>
      <c r="G1132" s="898"/>
      <c r="H1132" s="898"/>
      <c r="I1132" s="898"/>
      <c r="J1132" s="417">
        <v>7010401022916</v>
      </c>
      <c r="K1132" s="418"/>
      <c r="L1132" s="418"/>
      <c r="M1132" s="418"/>
      <c r="N1132" s="418"/>
      <c r="O1132" s="418"/>
      <c r="P1132" s="318" t="s">
        <v>935</v>
      </c>
      <c r="Q1132" s="318"/>
      <c r="R1132" s="318"/>
      <c r="S1132" s="318"/>
      <c r="T1132" s="318"/>
      <c r="U1132" s="318"/>
      <c r="V1132" s="318"/>
      <c r="W1132" s="318"/>
      <c r="X1132" s="318"/>
      <c r="Y1132" s="319">
        <v>68</v>
      </c>
      <c r="Z1132" s="320"/>
      <c r="AA1132" s="320"/>
      <c r="AB1132" s="321"/>
      <c r="AC1132" s="323" t="s">
        <v>376</v>
      </c>
      <c r="AD1132" s="324"/>
      <c r="AE1132" s="324"/>
      <c r="AF1132" s="324"/>
      <c r="AG1132" s="324"/>
      <c r="AH1132" s="419" t="s">
        <v>959</v>
      </c>
      <c r="AI1132" s="420"/>
      <c r="AJ1132" s="420"/>
      <c r="AK1132" s="420"/>
      <c r="AL1132" s="327">
        <v>99.76</v>
      </c>
      <c r="AM1132" s="328"/>
      <c r="AN1132" s="328"/>
      <c r="AO1132" s="329"/>
      <c r="AP1132" s="322" t="s">
        <v>950</v>
      </c>
      <c r="AQ1132" s="322"/>
      <c r="AR1132" s="322"/>
      <c r="AS1132" s="322"/>
      <c r="AT1132" s="322"/>
      <c r="AU1132" s="322"/>
      <c r="AV1132" s="322"/>
      <c r="AW1132" s="322"/>
      <c r="AX1132" s="322"/>
      <c r="AY1132">
        <f>COUNTA($E$1132)</f>
        <v>1</v>
      </c>
    </row>
    <row r="1133" spans="1:51" ht="30" customHeight="1" x14ac:dyDescent="0.15">
      <c r="A1133" s="403">
        <v>24</v>
      </c>
      <c r="B1133" s="403">
        <v>1</v>
      </c>
      <c r="C1133" s="899" t="s">
        <v>946</v>
      </c>
      <c r="D1133" s="899"/>
      <c r="E1133" s="898" t="s">
        <v>807</v>
      </c>
      <c r="F1133" s="898"/>
      <c r="G1133" s="898"/>
      <c r="H1133" s="898"/>
      <c r="I1133" s="898"/>
      <c r="J1133" s="417">
        <v>7010401022916</v>
      </c>
      <c r="K1133" s="418"/>
      <c r="L1133" s="418"/>
      <c r="M1133" s="418"/>
      <c r="N1133" s="418"/>
      <c r="O1133" s="418"/>
      <c r="P1133" s="318" t="s">
        <v>936</v>
      </c>
      <c r="Q1133" s="318"/>
      <c r="R1133" s="318"/>
      <c r="S1133" s="318"/>
      <c r="T1133" s="318"/>
      <c r="U1133" s="318"/>
      <c r="V1133" s="318"/>
      <c r="W1133" s="318"/>
      <c r="X1133" s="318"/>
      <c r="Y1133" s="319">
        <v>13</v>
      </c>
      <c r="Z1133" s="320"/>
      <c r="AA1133" s="320"/>
      <c r="AB1133" s="321"/>
      <c r="AC1133" s="323" t="s">
        <v>376</v>
      </c>
      <c r="AD1133" s="324"/>
      <c r="AE1133" s="324"/>
      <c r="AF1133" s="324"/>
      <c r="AG1133" s="324"/>
      <c r="AH1133" s="419" t="s">
        <v>959</v>
      </c>
      <c r="AI1133" s="420"/>
      <c r="AJ1133" s="420"/>
      <c r="AK1133" s="420"/>
      <c r="AL1133" s="327">
        <v>100</v>
      </c>
      <c r="AM1133" s="328"/>
      <c r="AN1133" s="328"/>
      <c r="AO1133" s="329"/>
      <c r="AP1133" s="322" t="s">
        <v>950</v>
      </c>
      <c r="AQ1133" s="322"/>
      <c r="AR1133" s="322"/>
      <c r="AS1133" s="322"/>
      <c r="AT1133" s="322"/>
      <c r="AU1133" s="322"/>
      <c r="AV1133" s="322"/>
      <c r="AW1133" s="322"/>
      <c r="AX1133" s="322"/>
      <c r="AY1133">
        <f>COUNTA($E$1133)</f>
        <v>1</v>
      </c>
    </row>
    <row r="1134" spans="1:51" ht="30" customHeight="1" x14ac:dyDescent="0.15">
      <c r="A1134" s="403">
        <v>25</v>
      </c>
      <c r="B1134" s="403">
        <v>1</v>
      </c>
      <c r="C1134" s="899"/>
      <c r="D1134" s="899"/>
      <c r="E1134" s="898" t="s">
        <v>937</v>
      </c>
      <c r="F1134" s="898"/>
      <c r="G1134" s="898"/>
      <c r="H1134" s="898"/>
      <c r="I1134" s="898"/>
      <c r="J1134" s="417">
        <v>2010001098064</v>
      </c>
      <c r="K1134" s="418"/>
      <c r="L1134" s="418"/>
      <c r="M1134" s="418"/>
      <c r="N1134" s="418"/>
      <c r="O1134" s="418"/>
      <c r="P1134" s="317" t="s">
        <v>953</v>
      </c>
      <c r="Q1134" s="318"/>
      <c r="R1134" s="318"/>
      <c r="S1134" s="318"/>
      <c r="T1134" s="318"/>
      <c r="U1134" s="318"/>
      <c r="V1134" s="318"/>
      <c r="W1134" s="318"/>
      <c r="X1134" s="318"/>
      <c r="Y1134" s="319">
        <v>40</v>
      </c>
      <c r="Z1134" s="320"/>
      <c r="AA1134" s="320"/>
      <c r="AB1134" s="321"/>
      <c r="AC1134" s="323" t="s">
        <v>369</v>
      </c>
      <c r="AD1134" s="324"/>
      <c r="AE1134" s="324"/>
      <c r="AF1134" s="324"/>
      <c r="AG1134" s="324"/>
      <c r="AH1134" s="325">
        <v>1</v>
      </c>
      <c r="AI1134" s="326"/>
      <c r="AJ1134" s="326"/>
      <c r="AK1134" s="326"/>
      <c r="AL1134" s="327">
        <v>79.489999999999995</v>
      </c>
      <c r="AM1134" s="328"/>
      <c r="AN1134" s="328"/>
      <c r="AO1134" s="329"/>
      <c r="AP1134" s="322" t="s">
        <v>950</v>
      </c>
      <c r="AQ1134" s="322"/>
      <c r="AR1134" s="322"/>
      <c r="AS1134" s="322"/>
      <c r="AT1134" s="322"/>
      <c r="AU1134" s="322"/>
      <c r="AV1134" s="322"/>
      <c r="AW1134" s="322"/>
      <c r="AX1134" s="322"/>
      <c r="AY1134">
        <f>COUNTA($E$1134)</f>
        <v>1</v>
      </c>
    </row>
    <row r="1135" spans="1:51" ht="30" customHeight="1" x14ac:dyDescent="0.15">
      <c r="A1135" s="403">
        <v>26</v>
      </c>
      <c r="B1135" s="403">
        <v>1</v>
      </c>
      <c r="C1135" s="899"/>
      <c r="D1135" s="899"/>
      <c r="E1135" s="262" t="s">
        <v>942</v>
      </c>
      <c r="F1135" s="898"/>
      <c r="G1135" s="898"/>
      <c r="H1135" s="898"/>
      <c r="I1135" s="898"/>
      <c r="J1135" s="417">
        <v>2010001098064</v>
      </c>
      <c r="K1135" s="418"/>
      <c r="L1135" s="418"/>
      <c r="M1135" s="418"/>
      <c r="N1135" s="418"/>
      <c r="O1135" s="418"/>
      <c r="P1135" s="317" t="s">
        <v>952</v>
      </c>
      <c r="Q1135" s="318"/>
      <c r="R1135" s="318"/>
      <c r="S1135" s="318"/>
      <c r="T1135" s="318"/>
      <c r="U1135" s="318"/>
      <c r="V1135" s="318"/>
      <c r="W1135" s="318"/>
      <c r="X1135" s="318"/>
      <c r="Y1135" s="319">
        <v>22</v>
      </c>
      <c r="Z1135" s="320"/>
      <c r="AA1135" s="320"/>
      <c r="AB1135" s="321"/>
      <c r="AC1135" s="323" t="s">
        <v>369</v>
      </c>
      <c r="AD1135" s="324"/>
      <c r="AE1135" s="324"/>
      <c r="AF1135" s="324"/>
      <c r="AG1135" s="324"/>
      <c r="AH1135" s="325">
        <v>1</v>
      </c>
      <c r="AI1135" s="326"/>
      <c r="AJ1135" s="326"/>
      <c r="AK1135" s="326"/>
      <c r="AL1135" s="327">
        <v>80.900000000000006</v>
      </c>
      <c r="AM1135" s="328"/>
      <c r="AN1135" s="328"/>
      <c r="AO1135" s="329"/>
      <c r="AP1135" s="322" t="s">
        <v>950</v>
      </c>
      <c r="AQ1135" s="322"/>
      <c r="AR1135" s="322"/>
      <c r="AS1135" s="322"/>
      <c r="AT1135" s="322"/>
      <c r="AU1135" s="322"/>
      <c r="AV1135" s="322"/>
      <c r="AW1135" s="322"/>
      <c r="AX1135" s="322"/>
      <c r="AY1135">
        <f>COUNTA($E$1135)</f>
        <v>1</v>
      </c>
    </row>
    <row r="1136" spans="1:51" ht="44.25" customHeight="1" x14ac:dyDescent="0.15">
      <c r="A1136" s="403">
        <v>27</v>
      </c>
      <c r="B1136" s="403">
        <v>1</v>
      </c>
      <c r="C1136" s="899"/>
      <c r="D1136" s="899"/>
      <c r="E1136" s="262" t="s">
        <v>941</v>
      </c>
      <c r="F1136" s="898"/>
      <c r="G1136" s="898"/>
      <c r="H1136" s="898"/>
      <c r="I1136" s="898"/>
      <c r="J1136" s="417">
        <v>7012701009163</v>
      </c>
      <c r="K1136" s="418"/>
      <c r="L1136" s="418"/>
      <c r="M1136" s="418"/>
      <c r="N1136" s="418"/>
      <c r="O1136" s="418"/>
      <c r="P1136" s="318" t="s">
        <v>939</v>
      </c>
      <c r="Q1136" s="318"/>
      <c r="R1136" s="318"/>
      <c r="S1136" s="318"/>
      <c r="T1136" s="318"/>
      <c r="U1136" s="318"/>
      <c r="V1136" s="318"/>
      <c r="W1136" s="318"/>
      <c r="X1136" s="318"/>
      <c r="Y1136" s="319">
        <v>43</v>
      </c>
      <c r="Z1136" s="320"/>
      <c r="AA1136" s="320"/>
      <c r="AB1136" s="321"/>
      <c r="AC1136" s="323" t="s">
        <v>376</v>
      </c>
      <c r="AD1136" s="324"/>
      <c r="AE1136" s="324"/>
      <c r="AF1136" s="324"/>
      <c r="AG1136" s="324"/>
      <c r="AH1136" s="419" t="s">
        <v>959</v>
      </c>
      <c r="AI1136" s="420"/>
      <c r="AJ1136" s="420"/>
      <c r="AK1136" s="420"/>
      <c r="AL1136" s="327">
        <v>99.8</v>
      </c>
      <c r="AM1136" s="328"/>
      <c r="AN1136" s="328"/>
      <c r="AO1136" s="329"/>
      <c r="AP1136" s="322" t="s">
        <v>950</v>
      </c>
      <c r="AQ1136" s="322"/>
      <c r="AR1136" s="322"/>
      <c r="AS1136" s="322"/>
      <c r="AT1136" s="322"/>
      <c r="AU1136" s="322"/>
      <c r="AV1136" s="322"/>
      <c r="AW1136" s="322"/>
      <c r="AX1136" s="322"/>
      <c r="AY1136">
        <f>COUNTA($E$1136)</f>
        <v>1</v>
      </c>
    </row>
    <row r="1137" spans="1:51" ht="44.25" customHeight="1" x14ac:dyDescent="0.15">
      <c r="A1137" s="403">
        <v>28</v>
      </c>
      <c r="B1137" s="403">
        <v>1</v>
      </c>
      <c r="C1137" s="899"/>
      <c r="D1137" s="899"/>
      <c r="E1137" s="898" t="s">
        <v>938</v>
      </c>
      <c r="F1137" s="898"/>
      <c r="G1137" s="898"/>
      <c r="H1137" s="898"/>
      <c r="I1137" s="898"/>
      <c r="J1137" s="417">
        <v>7012701009163</v>
      </c>
      <c r="K1137" s="418"/>
      <c r="L1137" s="418"/>
      <c r="M1137" s="418"/>
      <c r="N1137" s="418"/>
      <c r="O1137" s="418"/>
      <c r="P1137" s="318" t="s">
        <v>940</v>
      </c>
      <c r="Q1137" s="318"/>
      <c r="R1137" s="318"/>
      <c r="S1137" s="318"/>
      <c r="T1137" s="318"/>
      <c r="U1137" s="318"/>
      <c r="V1137" s="318"/>
      <c r="W1137" s="318"/>
      <c r="X1137" s="318"/>
      <c r="Y1137" s="319">
        <v>13</v>
      </c>
      <c r="Z1137" s="320"/>
      <c r="AA1137" s="320"/>
      <c r="AB1137" s="321"/>
      <c r="AC1137" s="323" t="s">
        <v>376</v>
      </c>
      <c r="AD1137" s="324"/>
      <c r="AE1137" s="324"/>
      <c r="AF1137" s="324"/>
      <c r="AG1137" s="324"/>
      <c r="AH1137" s="419" t="s">
        <v>959</v>
      </c>
      <c r="AI1137" s="420"/>
      <c r="AJ1137" s="420"/>
      <c r="AK1137" s="420"/>
      <c r="AL1137" s="327">
        <v>99.82</v>
      </c>
      <c r="AM1137" s="328"/>
      <c r="AN1137" s="328"/>
      <c r="AO1137" s="329"/>
      <c r="AP1137" s="322" t="s">
        <v>950</v>
      </c>
      <c r="AQ1137" s="322"/>
      <c r="AR1137" s="322"/>
      <c r="AS1137" s="322"/>
      <c r="AT1137" s="322"/>
      <c r="AU1137" s="322"/>
      <c r="AV1137" s="322"/>
      <c r="AW1137" s="322"/>
      <c r="AX1137" s="322"/>
      <c r="AY1137">
        <f>COUNTA($E$1137)</f>
        <v>1</v>
      </c>
    </row>
    <row r="1138" spans="1:51" ht="30" hidden="1" customHeight="1" x14ac:dyDescent="0.15">
      <c r="A1138" s="403">
        <v>29</v>
      </c>
      <c r="B1138" s="403">
        <v>1</v>
      </c>
      <c r="C1138" s="899"/>
      <c r="D1138" s="899"/>
      <c r="E1138" s="898"/>
      <c r="F1138" s="898"/>
      <c r="G1138" s="898"/>
      <c r="H1138" s="898"/>
      <c r="I1138" s="898"/>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9"/>
      <c r="D1139" s="899"/>
      <c r="E1139" s="898"/>
      <c r="F1139" s="898"/>
      <c r="G1139" s="898"/>
      <c r="H1139" s="898"/>
      <c r="I1139" s="898"/>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10:Y811">
    <cfRule type="expression" dxfId="2813" priority="13689">
      <formula>IF(RIGHT(TEXT(Y810,"0.#"),1)=".",FALSE,TRUE)</formula>
    </cfRule>
    <cfRule type="expression" dxfId="2812" priority="13690">
      <formula>IF(RIGHT(TEXT(Y810,"0.#"),1)=".",TRUE,FALSE)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cfRule type="expression" dxfId="2805" priority="13713">
      <formula>IF(RIGHT(TEXT(Y791,"0.#"),1)=".",FALSE,TRUE)</formula>
    </cfRule>
    <cfRule type="expression" dxfId="2804" priority="13714">
      <formula>IF(RIGHT(TEXT(Y791,"0.#"),1)=".",TRUE,FALSE)</formula>
    </cfRule>
  </conditionalFormatting>
  <conditionalFormatting sqref="AU799">
    <cfRule type="expression" dxfId="2803" priority="13709">
      <formula>IF(RIGHT(TEXT(AU799,"0.#"),1)=".",FALSE,TRUE)</formula>
    </cfRule>
    <cfRule type="expression" dxfId="2802" priority="13710">
      <formula>IF(RIGHT(TEXT(AU799,"0.#"),1)=".",TRUE,FALSE)</formula>
    </cfRule>
  </conditionalFormatting>
  <conditionalFormatting sqref="AU797:AU798">
    <cfRule type="expression" dxfId="2801" priority="13707">
      <formula>IF(RIGHT(TEXT(AU797,"0.#"),1)=".",FALSE,TRUE)</formula>
    </cfRule>
    <cfRule type="expression" dxfId="2800" priority="13708">
      <formula>IF(RIGHT(TEXT(AU797,"0.#"),1)=".",TRUE,FALSE)</formula>
    </cfRule>
  </conditionalFormatting>
  <conditionalFormatting sqref="Y829 Y816">
    <cfRule type="expression" dxfId="2799" priority="13693">
      <formula>IF(RIGHT(TEXT(Y816,"0.#"),1)=".",FALSE,TRUE)</formula>
    </cfRule>
    <cfRule type="expression" dxfId="2798" priority="13694">
      <formula>IF(RIGHT(TEXT(Y816,"0.#"),1)=".",TRUE,FALSE)</formula>
    </cfRule>
  </conditionalFormatting>
  <conditionalFormatting sqref="Y838 Y825 Y812">
    <cfRule type="expression" dxfId="2797" priority="13691">
      <formula>IF(RIGHT(TEXT(Y812,"0.#"),1)=".",FALSE,TRUE)</formula>
    </cfRule>
    <cfRule type="expression" dxfId="2796" priority="13692">
      <formula>IF(RIGHT(TEXT(Y812,"0.#"),1)=".",TRUE,FALSE)</formula>
    </cfRule>
  </conditionalFormatting>
  <conditionalFormatting sqref="AU829 AU816">
    <cfRule type="expression" dxfId="2795" priority="13687">
      <formula>IF(RIGHT(TEXT(AU816,"0.#"),1)=".",FALSE,TRUE)</formula>
    </cfRule>
    <cfRule type="expression" dxfId="2794" priority="13688">
      <formula>IF(RIGHT(TEXT(AU816,"0.#"),1)=".",TRUE,FALSE)</formula>
    </cfRule>
  </conditionalFormatting>
  <conditionalFormatting sqref="AU838 AU825 AU812">
    <cfRule type="expression" dxfId="2793" priority="13685">
      <formula>IF(RIGHT(TEXT(AU812,"0.#"),1)=".",FALSE,TRUE)</formula>
    </cfRule>
    <cfRule type="expression" dxfId="2792" priority="13686">
      <formula>IF(RIGHT(TEXT(AU812,"0.#"),1)=".",TRUE,FALSE)</formula>
    </cfRule>
  </conditionalFormatting>
  <conditionalFormatting sqref="AU830:AU837 AU828 AU817:AU824 AU815 AU807:AU811">
    <cfRule type="expression" dxfId="2791" priority="13683">
      <formula>IF(RIGHT(TEXT(AU807,"0.#"),1)=".",FALSE,TRUE)</formula>
    </cfRule>
    <cfRule type="expression" dxfId="2790" priority="13684">
      <formula>IF(RIGHT(TEXT(AU807,"0.#"),1)=".",TRUE,FALSE)</formula>
    </cfRule>
  </conditionalFormatting>
  <conditionalFormatting sqref="AM87">
    <cfRule type="expression" dxfId="2789" priority="13337">
      <formula>IF(RIGHT(TEXT(AM87,"0.#"),1)=".",FALSE,TRUE)</formula>
    </cfRule>
    <cfRule type="expression" dxfId="2788" priority="13338">
      <formula>IF(RIGHT(TEXT(AM87,"0.#"),1)=".",TRUE,FALSE)</formula>
    </cfRule>
  </conditionalFormatting>
  <conditionalFormatting sqref="AE55">
    <cfRule type="expression" dxfId="2787" priority="13405">
      <formula>IF(RIGHT(TEXT(AE55,"0.#"),1)=".",FALSE,TRUE)</formula>
    </cfRule>
    <cfRule type="expression" dxfId="2786" priority="13406">
      <formula>IF(RIGHT(TEXT(AE55,"0.#"),1)=".",TRUE,FALSE)</formula>
    </cfRule>
  </conditionalFormatting>
  <conditionalFormatting sqref="AI55">
    <cfRule type="expression" dxfId="2785" priority="13403">
      <formula>IF(RIGHT(TEXT(AI55,"0.#"),1)=".",FALSE,TRUE)</formula>
    </cfRule>
    <cfRule type="expression" dxfId="2784" priority="13404">
      <formula>IF(RIGHT(TEXT(AI55,"0.#"),1)=".",TRUE,FALSE)</formula>
    </cfRule>
  </conditionalFormatting>
  <conditionalFormatting sqref="AM34">
    <cfRule type="expression" dxfId="2783" priority="13483">
      <formula>IF(RIGHT(TEXT(AM34,"0.#"),1)=".",FALSE,TRUE)</formula>
    </cfRule>
    <cfRule type="expression" dxfId="2782" priority="13484">
      <formula>IF(RIGHT(TEXT(AM34,"0.#"),1)=".",TRUE,FALSE)</formula>
    </cfRule>
  </conditionalFormatting>
  <conditionalFormatting sqref="AE33">
    <cfRule type="expression" dxfId="2781" priority="13497">
      <formula>IF(RIGHT(TEXT(AE33,"0.#"),1)=".",FALSE,TRUE)</formula>
    </cfRule>
    <cfRule type="expression" dxfId="2780" priority="13498">
      <formula>IF(RIGHT(TEXT(AE33,"0.#"),1)=".",TRUE,FALSE)</formula>
    </cfRule>
  </conditionalFormatting>
  <conditionalFormatting sqref="AE34">
    <cfRule type="expression" dxfId="2779" priority="13495">
      <formula>IF(RIGHT(TEXT(AE34,"0.#"),1)=".",FALSE,TRUE)</formula>
    </cfRule>
    <cfRule type="expression" dxfId="2778" priority="13496">
      <formula>IF(RIGHT(TEXT(AE34,"0.#"),1)=".",TRUE,FALSE)</formula>
    </cfRule>
  </conditionalFormatting>
  <conditionalFormatting sqref="AI34">
    <cfRule type="expression" dxfId="2777" priority="13493">
      <formula>IF(RIGHT(TEXT(AI34,"0.#"),1)=".",FALSE,TRUE)</formula>
    </cfRule>
    <cfRule type="expression" dxfId="2776" priority="13494">
      <formula>IF(RIGHT(TEXT(AI34,"0.#"),1)=".",TRUE,FALSE)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M33">
    <cfRule type="expression" dxfId="2769" priority="13485">
      <formula>IF(RIGHT(TEXT(AM33,"0.#"),1)=".",FALSE,TRUE)</formula>
    </cfRule>
    <cfRule type="expression" dxfId="2768" priority="13486">
      <formula>IF(RIGHT(TEXT(AM33,"0.#"),1)=".",TRUE,FALSE)</formula>
    </cfRule>
  </conditionalFormatting>
  <conditionalFormatting sqref="AQ32:AQ34">
    <cfRule type="expression" dxfId="2767" priority="13477">
      <formula>IF(RIGHT(TEXT(AQ32,"0.#"),1)=".",FALSE,TRUE)</formula>
    </cfRule>
    <cfRule type="expression" dxfId="2766" priority="13478">
      <formula>IF(RIGHT(TEXT(AQ32,"0.#"),1)=".",TRUE,FALSE)</formula>
    </cfRule>
  </conditionalFormatting>
  <conditionalFormatting sqref="AU32:AU34">
    <cfRule type="expression" dxfId="2765" priority="13475">
      <formula>IF(RIGHT(TEXT(AU32,"0.#"),1)=".",FALSE,TRUE)</formula>
    </cfRule>
    <cfRule type="expression" dxfId="2764" priority="13476">
      <formula>IF(RIGHT(TEXT(AU32,"0.#"),1)=".",TRUE,FALSE)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47:AO874">
    <cfRule type="expression" dxfId="2525" priority="6661">
      <formula>IF(AND(AL847&gt;=0, RIGHT(TEXT(AL847,"0.#"),1)&lt;&gt;"."),TRUE,FALSE)</formula>
    </cfRule>
    <cfRule type="expression" dxfId="2524" priority="6662">
      <formula>IF(AND(AL847&gt;=0, RIGHT(TEXT(AL847,"0.#"),1)="."),TRUE,FALSE)</formula>
    </cfRule>
    <cfRule type="expression" dxfId="2523" priority="6663">
      <formula>IF(AND(AL847&lt;0, RIGHT(TEXT(AL847,"0.#"),1)&lt;&gt;"."),TRUE,FALSE)</formula>
    </cfRule>
    <cfRule type="expression" dxfId="2522" priority="6664">
      <formula>IF(AND(AL847&lt;0, RIGHT(TEXT(AL847,"0.#"),1)="."),TRUE,FALSE)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65 Y868: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 RIGHT(TEXT(AL1110,"0.#"),1)&lt;&gt;"."),TRUE,FALSE)</formula>
    </cfRule>
    <cfRule type="expression" dxfId="2420" priority="2896">
      <formula>IF(AND(AL1110&gt;=0, RIGHT(TEXT(AL1110,"0.#"),1)="."),TRUE,FALSE)</formula>
    </cfRule>
    <cfRule type="expression" dxfId="2419" priority="2897">
      <formula>IF(AND(AL1110&lt;0, RIGHT(TEXT(AL1110,"0.#"),1)&lt;&gt;"."),TRUE,FALSE)</formula>
    </cfRule>
    <cfRule type="expression" dxfId="2418" priority="2898">
      <formula>IF(AND(AL1110&lt;0, 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45:AO846">
    <cfRule type="expression" dxfId="2407" priority="2847">
      <formula>IF(AND(AL845&gt;=0, RIGHT(TEXT(AL845,"0.#"),1)&lt;&gt;"."),TRUE,FALSE)</formula>
    </cfRule>
    <cfRule type="expression" dxfId="2406" priority="2848">
      <formula>IF(AND(AL845&gt;=0, RIGHT(TEXT(AL845,"0.#"),1)="."),TRUE,FALSE)</formula>
    </cfRule>
    <cfRule type="expression" dxfId="2405" priority="2849">
      <formula>IF(AND(AL845&lt;0, RIGHT(TEXT(AL845,"0.#"),1)&lt;&gt;"."),TRUE,FALSE)</formula>
    </cfRule>
    <cfRule type="expression" dxfId="2404" priority="2850">
      <formula>IF(AND(AL845&lt;0, RIGHT(TEXT(AL845,"0.#"),1)="."),TRUE,FALSE)</formula>
    </cfRule>
  </conditionalFormatting>
  <conditionalFormatting sqref="Y845:Y846">
    <cfRule type="expression" dxfId="2403" priority="2845">
      <formula>IF(RIGHT(TEXT(Y845,"0.#"),1)=".",FALSE,TRUE)</formula>
    </cfRule>
    <cfRule type="expression" dxfId="2402" priority="2846">
      <formula>IF(RIGHT(TEXT(Y845,"0.#"),1)=".",TRUE,FALSE)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80:Y907">
    <cfRule type="expression" dxfId="2085" priority="2105">
      <formula>IF(RIGHT(TEXT(Y880,"0.#"),1)=".",FALSE,TRUE)</formula>
    </cfRule>
    <cfRule type="expression" dxfId="2084" priority="2106">
      <formula>IF(RIGHT(TEXT(Y880,"0.#"),1)=".",TRUE,FALSE)</formula>
    </cfRule>
  </conditionalFormatting>
  <conditionalFormatting sqref="Y878:Y879">
    <cfRule type="expression" dxfId="2083" priority="2099">
      <formula>IF(RIGHT(TEXT(Y878,"0.#"),1)=".",FALSE,TRUE)</formula>
    </cfRule>
    <cfRule type="expression" dxfId="2082" priority="2100">
      <formula>IF(RIGHT(TEXT(Y878,"0.#"),1)=".",TRUE,FALSE)</formula>
    </cfRule>
  </conditionalFormatting>
  <conditionalFormatting sqref="Y913:Y940">
    <cfRule type="expression" dxfId="2081" priority="2093">
      <formula>IF(RIGHT(TEXT(Y913,"0.#"),1)=".",FALSE,TRUE)</formula>
    </cfRule>
    <cfRule type="expression" dxfId="2080" priority="2094">
      <formula>IF(RIGHT(TEXT(Y913,"0.#"),1)=".",TRUE,FALSE)</formula>
    </cfRule>
  </conditionalFormatting>
  <conditionalFormatting sqref="Y911:Y912">
    <cfRule type="expression" dxfId="2079" priority="2087">
      <formula>IF(RIGHT(TEXT(Y911,"0.#"),1)=".",FALSE,TRUE)</formula>
    </cfRule>
    <cfRule type="expression" dxfId="2078" priority="2088">
      <formula>IF(RIGHT(TEXT(Y911,"0.#"),1)=".",TRUE,FALSE)</formula>
    </cfRule>
  </conditionalFormatting>
  <conditionalFormatting sqref="Y946:Y973">
    <cfRule type="expression" dxfId="2077" priority="2081">
      <formula>IF(RIGHT(TEXT(Y946,"0.#"),1)=".",FALSE,TRUE)</formula>
    </cfRule>
    <cfRule type="expression" dxfId="2076" priority="2082">
      <formula>IF(RIGHT(TEXT(Y946,"0.#"),1)=".",TRUE,FALSE)</formula>
    </cfRule>
  </conditionalFormatting>
  <conditionalFormatting sqref="Y944:Y945">
    <cfRule type="expression" dxfId="2075" priority="2075">
      <formula>IF(RIGHT(TEXT(Y944,"0.#"),1)=".",FALSE,TRUE)</formula>
    </cfRule>
    <cfRule type="expression" dxfId="2074" priority="2076">
      <formula>IF(RIGHT(TEXT(Y944,"0.#"),1)=".",TRUE,FALSE)</formula>
    </cfRule>
  </conditionalFormatting>
  <conditionalFormatting sqref="Y979:Y1006">
    <cfRule type="expression" dxfId="2073" priority="2069">
      <formula>IF(RIGHT(TEXT(Y979,"0.#"),1)=".",FALSE,TRUE)</formula>
    </cfRule>
    <cfRule type="expression" dxfId="2072" priority="2070">
      <formula>IF(RIGHT(TEXT(Y979,"0.#"),1)=".",TRUE,FALSE)</formula>
    </cfRule>
  </conditionalFormatting>
  <conditionalFormatting sqref="Y977:Y978">
    <cfRule type="expression" dxfId="2071" priority="2063">
      <formula>IF(RIGHT(TEXT(Y977,"0.#"),1)=".",FALSE,TRUE)</formula>
    </cfRule>
    <cfRule type="expression" dxfId="2070" priority="2064">
      <formula>IF(RIGHT(TEXT(Y977,"0.#"),1)=".",TRUE,FALSE)</formula>
    </cfRule>
  </conditionalFormatting>
  <conditionalFormatting sqref="Y1012:Y1039">
    <cfRule type="expression" dxfId="2069" priority="2057">
      <formula>IF(RIGHT(TEXT(Y1012,"0.#"),1)=".",FALSE,TRUE)</formula>
    </cfRule>
    <cfRule type="expression" dxfId="2068" priority="2058">
      <formula>IF(RIGHT(TEXT(Y1012,"0.#"),1)=".",TRUE,FALSE)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80:AO907">
    <cfRule type="expression" dxfId="1987" priority="2107">
      <formula>IF(AND(AL880&gt;=0, RIGHT(TEXT(AL880,"0.#"),1)&lt;&gt;"."),TRUE,FALSE)</formula>
    </cfRule>
    <cfRule type="expression" dxfId="1986" priority="2108">
      <formula>IF(AND(AL880&gt;=0, RIGHT(TEXT(AL880,"0.#"),1)="."),TRUE,FALSE)</formula>
    </cfRule>
    <cfRule type="expression" dxfId="1985" priority="2109">
      <formula>IF(AND(AL880&lt;0, RIGHT(TEXT(AL880,"0.#"),1)&lt;&gt;"."),TRUE,FALSE)</formula>
    </cfRule>
    <cfRule type="expression" dxfId="1984" priority="2110">
      <formula>IF(AND(AL880&lt;0, RIGHT(TEXT(AL880,"0.#"),1)="."),TRUE,FALSE)</formula>
    </cfRule>
  </conditionalFormatting>
  <conditionalFormatting sqref="AL878:AO879">
    <cfRule type="expression" dxfId="1983" priority="2101">
      <formula>IF(AND(AL878&gt;=0, RIGHT(TEXT(AL878,"0.#"),1)&lt;&gt;"."),TRUE,FALSE)</formula>
    </cfRule>
    <cfRule type="expression" dxfId="1982" priority="2102">
      <formula>IF(AND(AL878&gt;=0, RIGHT(TEXT(AL878,"0.#"),1)="."),TRUE,FALSE)</formula>
    </cfRule>
    <cfRule type="expression" dxfId="1981" priority="2103">
      <formula>IF(AND(AL878&lt;0, RIGHT(TEXT(AL878,"0.#"),1)&lt;&gt;"."),TRUE,FALSE)</formula>
    </cfRule>
    <cfRule type="expression" dxfId="1980" priority="2104">
      <formula>IF(AND(AL878&lt;0, RIGHT(TEXT(AL878,"0.#"),1)="."),TRUE,FALSE)</formula>
    </cfRule>
  </conditionalFormatting>
  <conditionalFormatting sqref="AL913:AO940">
    <cfRule type="expression" dxfId="1979" priority="2095">
      <formula>IF(AND(AL913&gt;=0, RIGHT(TEXT(AL913,"0.#"),1)&lt;&gt;"."),TRUE,FALSE)</formula>
    </cfRule>
    <cfRule type="expression" dxfId="1978" priority="2096">
      <formula>IF(AND(AL913&gt;=0, RIGHT(TEXT(AL913,"0.#"),1)="."),TRUE,FALSE)</formula>
    </cfRule>
    <cfRule type="expression" dxfId="1977" priority="2097">
      <formula>IF(AND(AL913&lt;0, RIGHT(TEXT(AL913,"0.#"),1)&lt;&gt;"."),TRUE,FALSE)</formula>
    </cfRule>
    <cfRule type="expression" dxfId="1976" priority="2098">
      <formula>IF(AND(AL913&lt;0, RIGHT(TEXT(AL913,"0.#"),1)="."),TRUE,FALSE)</formula>
    </cfRule>
  </conditionalFormatting>
  <conditionalFormatting sqref="AL911:AO912">
    <cfRule type="expression" dxfId="1975" priority="2089">
      <formula>IF(AND(AL911&gt;=0, RIGHT(TEXT(AL911,"0.#"),1)&lt;&gt;"."),TRUE,FALSE)</formula>
    </cfRule>
    <cfRule type="expression" dxfId="1974" priority="2090">
      <formula>IF(AND(AL911&gt;=0, RIGHT(TEXT(AL911,"0.#"),1)="."),TRUE,FALSE)</formula>
    </cfRule>
    <cfRule type="expression" dxfId="1973" priority="2091">
      <formula>IF(AND(AL911&lt;0, RIGHT(TEXT(AL911,"0.#"),1)&lt;&gt;"."),TRUE,FALSE)</formula>
    </cfRule>
    <cfRule type="expression" dxfId="1972" priority="2092">
      <formula>IF(AND(AL911&lt;0, RIGHT(TEXT(AL911,"0.#"),1)="."),TRUE,FALSE)</formula>
    </cfRule>
  </conditionalFormatting>
  <conditionalFormatting sqref="AL946:AO973">
    <cfRule type="expression" dxfId="1971" priority="2083">
      <formula>IF(AND(AL946&gt;=0, RIGHT(TEXT(AL946,"0.#"),1)&lt;&gt;"."),TRUE,FALSE)</formula>
    </cfRule>
    <cfRule type="expression" dxfId="1970" priority="2084">
      <formula>IF(AND(AL946&gt;=0, RIGHT(TEXT(AL946,"0.#"),1)="."),TRUE,FALSE)</formula>
    </cfRule>
    <cfRule type="expression" dxfId="1969" priority="2085">
      <formula>IF(AND(AL946&lt;0, RIGHT(TEXT(AL946,"0.#"),1)&lt;&gt;"."),TRUE,FALSE)</formula>
    </cfRule>
    <cfRule type="expression" dxfId="1968" priority="2086">
      <formula>IF(AND(AL946&lt;0, RIGHT(TEXT(AL946,"0.#"),1)="."),TRUE,FALSE)</formula>
    </cfRule>
  </conditionalFormatting>
  <conditionalFormatting sqref="AL944:AO945">
    <cfRule type="expression" dxfId="1967" priority="2077">
      <formula>IF(AND(AL944&gt;=0, RIGHT(TEXT(AL944,"0.#"),1)&lt;&gt;"."),TRUE,FALSE)</formula>
    </cfRule>
    <cfRule type="expression" dxfId="1966" priority="2078">
      <formula>IF(AND(AL944&gt;=0, RIGHT(TEXT(AL944,"0.#"),1)="."),TRUE,FALSE)</formula>
    </cfRule>
    <cfRule type="expression" dxfId="1965" priority="2079">
      <formula>IF(AND(AL944&lt;0, RIGHT(TEXT(AL944,"0.#"),1)&lt;&gt;"."),TRUE,FALSE)</formula>
    </cfRule>
    <cfRule type="expression" dxfId="1964" priority="2080">
      <formula>IF(AND(AL944&lt;0, RIGHT(TEXT(AL944,"0.#"),1)="."),TRUE,FALSE)</formula>
    </cfRule>
  </conditionalFormatting>
  <conditionalFormatting sqref="AL984:AO984 AL998:AO1006">
    <cfRule type="expression" dxfId="1963" priority="2071">
      <formula>IF(AND(AL984&gt;=0, RIGHT(TEXT(AL984,"0.#"),1)&lt;&gt;"."),TRUE,FALSE)</formula>
    </cfRule>
    <cfRule type="expression" dxfId="1962" priority="2072">
      <formula>IF(AND(AL984&gt;=0, RIGHT(TEXT(AL984,"0.#"),1)="."),TRUE,FALSE)</formula>
    </cfRule>
    <cfRule type="expression" dxfId="1961" priority="2073">
      <formula>IF(AND(AL984&lt;0, RIGHT(TEXT(AL984,"0.#"),1)&lt;&gt;"."),TRUE,FALSE)</formula>
    </cfRule>
    <cfRule type="expression" dxfId="1960" priority="2074">
      <formula>IF(AND(AL984&lt;0, RIGHT(TEXT(AL984,"0.#"),1)="."),TRUE,FALSE)</formula>
    </cfRule>
  </conditionalFormatting>
  <conditionalFormatting sqref="AL977:AO977">
    <cfRule type="expression" dxfId="1959" priority="2065">
      <formula>IF(AND(AL977&gt;=0, RIGHT(TEXT(AL977,"0.#"),1)&lt;&gt;"."),TRUE,FALSE)</formula>
    </cfRule>
    <cfRule type="expression" dxfId="1958" priority="2066">
      <formula>IF(AND(AL977&gt;=0, RIGHT(TEXT(AL977,"0.#"),1)="."),TRUE,FALSE)</formula>
    </cfRule>
    <cfRule type="expression" dxfId="1957" priority="2067">
      <formula>IF(AND(AL977&lt;0, RIGHT(TEXT(AL977,"0.#"),1)&lt;&gt;"."),TRUE,FALSE)</formula>
    </cfRule>
    <cfRule type="expression" dxfId="1956" priority="2068">
      <formula>IF(AND(AL977&lt;0, RIGHT(TEXT(AL977,"0.#"),1)="."),TRUE,FALSE)</formula>
    </cfRule>
  </conditionalFormatting>
  <conditionalFormatting sqref="AL1012:AO1039">
    <cfRule type="expression" dxfId="1955" priority="2059">
      <formula>IF(AND(AL1012&gt;=0, RIGHT(TEXT(AL1012,"0.#"),1)&lt;&gt;"."),TRUE,FALSE)</formula>
    </cfRule>
    <cfRule type="expression" dxfId="1954" priority="2060">
      <formula>IF(AND(AL1012&gt;=0, RIGHT(TEXT(AL1012,"0.#"),1)="."),TRUE,FALSE)</formula>
    </cfRule>
    <cfRule type="expression" dxfId="1953" priority="2061">
      <formula>IF(AND(AL1012&lt;0, RIGHT(TEXT(AL1012,"0.#"),1)&lt;&gt;"."),TRUE,FALSE)</formula>
    </cfRule>
    <cfRule type="expression" dxfId="1952" priority="2062">
      <formula>IF(AND(AL1012&lt;0, RIGHT(TEXT(AL1012,"0.#"),1)="."),TRUE,FALSE)</formula>
    </cfRule>
  </conditionalFormatting>
  <conditionalFormatting sqref="AL1010:AO1011">
    <cfRule type="expression" dxfId="1951" priority="2053">
      <formula>IF(AND(AL1010&gt;=0, RIGHT(TEXT(AL1010,"0.#"),1)&lt;&gt;"."),TRUE,FALSE)</formula>
    </cfRule>
    <cfRule type="expression" dxfId="1950" priority="2054">
      <formula>IF(AND(AL1010&gt;=0, RIGHT(TEXT(AL1010,"0.#"),1)="."),TRUE,FALSE)</formula>
    </cfRule>
    <cfRule type="expression" dxfId="1949" priority="2055">
      <formula>IF(AND(AL1010&lt;0, RIGHT(TEXT(AL1010,"0.#"),1)&lt;&gt;"."),TRUE,FALSE)</formula>
    </cfRule>
    <cfRule type="expression" dxfId="1948" priority="2056">
      <formula>IF(AND(AL1010&lt;0, RIGHT(TEXT(AL1010,"0.#"),1)="."),TRUE,FALSE)</formula>
    </cfRule>
  </conditionalFormatting>
  <conditionalFormatting sqref="Y1010:Y1011">
    <cfRule type="expression" dxfId="1947" priority="2051">
      <formula>IF(RIGHT(TEXT(Y1010,"0.#"),1)=".",FALSE,TRUE)</formula>
    </cfRule>
    <cfRule type="expression" dxfId="1946" priority="2052">
      <formula>IF(RIGHT(TEXT(Y1010,"0.#"),1)=".",TRUE,FALSE)</formula>
    </cfRule>
  </conditionalFormatting>
  <conditionalFormatting sqref="AL1045:AO1072">
    <cfRule type="expression" dxfId="1945" priority="2047">
      <formula>IF(AND(AL1045&gt;=0, RIGHT(TEXT(AL1045,"0.#"),1)&lt;&gt;"."),TRUE,FALSE)</formula>
    </cfRule>
    <cfRule type="expression" dxfId="1944" priority="2048">
      <formula>IF(AND(AL1045&gt;=0, RIGHT(TEXT(AL1045,"0.#"),1)="."),TRUE,FALSE)</formula>
    </cfRule>
    <cfRule type="expression" dxfId="1943" priority="2049">
      <formula>IF(AND(AL1045&lt;0, RIGHT(TEXT(AL1045,"0.#"),1)&lt;&gt;"."),TRUE,FALSE)</formula>
    </cfRule>
    <cfRule type="expression" dxfId="1942" priority="2050">
      <formula>IF(AND(AL1045&lt;0, RIGHT(TEXT(AL1045,"0.#"),1)="."),TRUE,FALSE)</formula>
    </cfRule>
  </conditionalFormatting>
  <conditionalFormatting sqref="Y1045:Y1072">
    <cfRule type="expression" dxfId="1941" priority="2045">
      <formula>IF(RIGHT(TEXT(Y1045,"0.#"),1)=".",FALSE,TRUE)</formula>
    </cfRule>
    <cfRule type="expression" dxfId="1940" priority="2046">
      <formula>IF(RIGHT(TEXT(Y1045,"0.#"),1)=".",TRUE,FALSE)</formula>
    </cfRule>
  </conditionalFormatting>
  <conditionalFormatting sqref="AL1043:AO1044">
    <cfRule type="expression" dxfId="1939" priority="2041">
      <formula>IF(AND(AL1043&gt;=0, RIGHT(TEXT(AL1043,"0.#"),1)&lt;&gt;"."),TRUE,FALSE)</formula>
    </cfRule>
    <cfRule type="expression" dxfId="1938" priority="2042">
      <formula>IF(AND(AL1043&gt;=0, RIGHT(TEXT(AL1043,"0.#"),1)="."),TRUE,FALSE)</formula>
    </cfRule>
    <cfRule type="expression" dxfId="1937" priority="2043">
      <formula>IF(AND(AL1043&lt;0, RIGHT(TEXT(AL1043,"0.#"),1)&lt;&gt;"."),TRUE,FALSE)</formula>
    </cfRule>
    <cfRule type="expression" dxfId="1936" priority="2044">
      <formula>IF(AND(AL1043&lt;0, RIGHT(TEXT(AL1043,"0.#"),1)="."),TRUE,FALSE)</formula>
    </cfRule>
  </conditionalFormatting>
  <conditionalFormatting sqref="Y1043:Y1044">
    <cfRule type="expression" dxfId="1935" priority="2039">
      <formula>IF(RIGHT(TEXT(Y1043,"0.#"),1)=".",FALSE,TRUE)</formula>
    </cfRule>
    <cfRule type="expression" dxfId="1934" priority="2040">
      <formula>IF(RIGHT(TEXT(Y1043,"0.#"),1)=".",TRUE,FALSE)</formula>
    </cfRule>
  </conditionalFormatting>
  <conditionalFormatting sqref="AL1078:AO1105">
    <cfRule type="expression" dxfId="1933" priority="2035">
      <formula>IF(AND(AL1078&gt;=0, RIGHT(TEXT(AL1078,"0.#"),1)&lt;&gt;"."),TRUE,FALSE)</formula>
    </cfRule>
    <cfRule type="expression" dxfId="1932" priority="2036">
      <formula>IF(AND(AL1078&gt;=0, RIGHT(TEXT(AL1078,"0.#"),1)="."),TRUE,FALSE)</formula>
    </cfRule>
    <cfRule type="expression" dxfId="1931" priority="2037">
      <formula>IF(AND(AL1078&lt;0, RIGHT(TEXT(AL1078,"0.#"),1)&lt;&gt;"."),TRUE,FALSE)</formula>
    </cfRule>
    <cfRule type="expression" dxfId="1930" priority="2038">
      <formula>IF(AND(AL1078&lt;0, RIGHT(TEXT(AL1078,"0.#"),1)="."),TRUE,FALSE)</formula>
    </cfRule>
  </conditionalFormatting>
  <conditionalFormatting sqref="Y1078:Y1105">
    <cfRule type="expression" dxfId="1929" priority="2033">
      <formula>IF(RIGHT(TEXT(Y1078,"0.#"),1)=".",FALSE,TRUE)</formula>
    </cfRule>
    <cfRule type="expression" dxfId="1928" priority="2034">
      <formula>IF(RIGHT(TEXT(Y1078,"0.#"),1)=".",TRUE,FALSE)</formula>
    </cfRule>
  </conditionalFormatting>
  <conditionalFormatting sqref="AL1076:AO1077">
    <cfRule type="expression" dxfId="1927" priority="2029">
      <formula>IF(AND(AL1076&gt;=0, RIGHT(TEXT(AL1076,"0.#"),1)&lt;&gt;"."),TRUE,FALSE)</formula>
    </cfRule>
    <cfRule type="expression" dxfId="1926" priority="2030">
      <formula>IF(AND(AL1076&gt;=0, RIGHT(TEXT(AL1076,"0.#"),1)="."),TRUE,FALSE)</formula>
    </cfRule>
    <cfRule type="expression" dxfId="1925" priority="2031">
      <formula>IF(AND(AL1076&lt;0, RIGHT(TEXT(AL1076,"0.#"),1)&lt;&gt;"."),TRUE,FALSE)</formula>
    </cfRule>
    <cfRule type="expression" dxfId="1924" priority="2032">
      <formula>IF(AND(AL1076&lt;0, RIGHT(TEXT(AL1076,"0.#"),1)="."),TRUE,FALSE)</formula>
    </cfRule>
  </conditionalFormatting>
  <conditionalFormatting sqref="Y1076:Y1077">
    <cfRule type="expression" dxfId="1923" priority="2027">
      <formula>IF(RIGHT(TEXT(Y1076,"0.#"),1)=".",FALSE,TRUE)</formula>
    </cfRule>
    <cfRule type="expression" dxfId="1922" priority="2028">
      <formula>IF(RIGHT(TEXT(Y1076,"0.#"),1)=".",TRUE,FALSE)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P29:AC29">
    <cfRule type="expression" dxfId="729" priority="37">
      <formula>IF(RIGHT(TEXT(P29,"0.#"),1)=".",FALSE,TRUE)</formula>
    </cfRule>
    <cfRule type="expression" dxfId="728" priority="38">
      <formula>IF(RIGHT(TEXT(P29,"0.#"),1)=".",TRUE,FALSE)</formula>
    </cfRule>
  </conditionalFormatting>
  <conditionalFormatting sqref="Y789">
    <cfRule type="expression" dxfId="727" priority="35">
      <formula>IF(RIGHT(TEXT(Y789,"0.#"),1)=".",FALSE,TRUE)</formula>
    </cfRule>
    <cfRule type="expression" dxfId="726" priority="36">
      <formula>IF(RIGHT(TEXT(Y789,"0.#"),1)=".",TRUE,FALSE)</formula>
    </cfRule>
  </conditionalFormatting>
  <conditionalFormatting sqref="AL978:AO983">
    <cfRule type="expression" dxfId="725" priority="23">
      <formula>IF(AND(AL978&gt;=0, RIGHT(TEXT(AL978,"0.#"),1)&lt;&gt;"."),TRUE,FALSE)</formula>
    </cfRule>
    <cfRule type="expression" dxfId="724" priority="24">
      <formula>IF(AND(AL978&gt;=0, RIGHT(TEXT(AL978,"0.#"),1)="."),TRUE,FALSE)</formula>
    </cfRule>
    <cfRule type="expression" dxfId="723" priority="25">
      <formula>IF(AND(AL978&lt;0, RIGHT(TEXT(AL978,"0.#"),1)&lt;&gt;"."),TRUE,FALSE)</formula>
    </cfRule>
    <cfRule type="expression" dxfId="722" priority="26">
      <formula>IF(AND(AL978&lt;0, RIGHT(TEXT(AL978,"0.#"),1)="."),TRUE,FALSE)</formula>
    </cfRule>
  </conditionalFormatting>
  <conditionalFormatting sqref="AL985:AO997">
    <cfRule type="expression" dxfId="721" priority="19">
      <formula>IF(AND(AL985&gt;=0, RIGHT(TEXT(AL985,"0.#"),1)&lt;&gt;"."),TRUE,FALSE)</formula>
    </cfRule>
    <cfRule type="expression" dxfId="720" priority="20">
      <formula>IF(AND(AL985&gt;=0, RIGHT(TEXT(AL985,"0.#"),1)="."),TRUE,FALSE)</formula>
    </cfRule>
    <cfRule type="expression" dxfId="719" priority="21">
      <formula>IF(AND(AL985&lt;0, RIGHT(TEXT(AL985,"0.#"),1)&lt;&gt;"."),TRUE,FALSE)</formula>
    </cfRule>
    <cfRule type="expression" dxfId="718" priority="22">
      <formula>IF(AND(AL985&lt;0, RIGHT(TEXT(AL985,"0.#"),1)="."),TRUE,FALSE)</formula>
    </cfRule>
  </conditionalFormatting>
  <conditionalFormatting sqref="AU791:AU796">
    <cfRule type="expression" dxfId="717" priority="15">
      <formula>IF(RIGHT(TEXT(AU791,"0.#"),1)=".",FALSE,TRUE)</formula>
    </cfRule>
    <cfRule type="expression" dxfId="716" priority="16">
      <formula>IF(RIGHT(TEXT(AU791,"0.#"),1)=".",TRUE,FALSE)</formula>
    </cfRule>
  </conditionalFormatting>
  <conditionalFormatting sqref="AU790">
    <cfRule type="expression" dxfId="715" priority="17">
      <formula>IF(RIGHT(TEXT(AU790,"0.#"),1)=".",FALSE,TRUE)</formula>
    </cfRule>
    <cfRule type="expression" dxfId="714" priority="18">
      <formula>IF(RIGHT(TEXT(AU790,"0.#"),1)=".",TRUE,FALSE)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03">
    <cfRule type="expression" dxfId="711" priority="11">
      <formula>IF(RIGHT(TEXT(Y803,"0.#"),1)=".",FALSE,TRUE)</formula>
    </cfRule>
    <cfRule type="expression" dxfId="710" priority="12">
      <formula>IF(RIGHT(TEXT(Y803,"0.#"),1)=".",TRUE,FALSE)</formula>
    </cfRule>
  </conditionalFormatting>
  <conditionalFormatting sqref="Y804:Y809 Y802">
    <cfRule type="expression" dxfId="709" priority="9">
      <formula>IF(RIGHT(TEXT(Y802,"0.#"),1)=".",FALSE,TRUE)</formula>
    </cfRule>
    <cfRule type="expression" dxfId="708" priority="10">
      <formula>IF(RIGHT(TEXT(Y802,"0.#"),1)=".",TRUE,FALSE)</formula>
    </cfRule>
  </conditionalFormatting>
  <conditionalFormatting sqref="AU804:AU806 AU802">
    <cfRule type="expression" dxfId="707" priority="5">
      <formula>IF(RIGHT(TEXT(AU802,"0.#"),1)=".",FALSE,TRUE)</formula>
    </cfRule>
    <cfRule type="expression" dxfId="706" priority="6">
      <formula>IF(RIGHT(TEXT(AU802,"0.#"),1)=".",TRUE,FALSE)</formula>
    </cfRule>
  </conditionalFormatting>
  <conditionalFormatting sqref="AU803">
    <cfRule type="expression" dxfId="705" priority="7">
      <formula>IF(RIGHT(TEXT(AU803,"0.#"),1)=".",FALSE,TRUE)</formula>
    </cfRule>
    <cfRule type="expression" dxfId="704" priority="8">
      <formula>IF(RIGHT(TEXT(AU803,"0.#"),1)=".",TRUE,FALSE)</formula>
    </cfRule>
  </conditionalFormatting>
  <conditionalFormatting sqref="Y867">
    <cfRule type="expression" dxfId="703" priority="3">
      <formula>IF(RIGHT(TEXT(Y867,"0.#"),1)=".",FALSE,TRUE)</formula>
    </cfRule>
    <cfRule type="expression" dxfId="702" priority="4">
      <formula>IF(RIGHT(TEXT(Y867,"0.#"),1)=".",TRUE,FALSE)</formula>
    </cfRule>
  </conditionalFormatting>
  <conditionalFormatting sqref="Y866">
    <cfRule type="expression" dxfId="701" priority="1">
      <formula>IF(RIGHT(TEXT(Y866,"0.#"),1)=".",FALSE,TRUE)</formula>
    </cfRule>
    <cfRule type="expression" dxfId="700" priority="2">
      <formula>IF(RIGHT(TEXT(Y866,"0.#"),1)=".",TRUE,FALSE)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4" fitToHeight="10" orientation="portrait" r:id="rId1"/>
  <headerFooter differentFirst="1" alignWithMargins="0"/>
  <rowBreaks count="9" manualBreakCount="9">
    <brk id="129" max="49" man="1"/>
    <brk id="249" max="49" man="1"/>
    <brk id="369" max="49" man="1"/>
    <brk id="714" max="49" man="1"/>
    <brk id="747" max="49" man="1"/>
    <brk id="841" max="49" man="1"/>
    <brk id="943" max="49" man="1"/>
    <brk id="1107" max="49" man="1"/>
    <brk id="113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754</v>
      </c>
      <c r="H2" s="13" t="str">
        <f>IF(G2="","",F2)</f>
        <v>一般会計</v>
      </c>
      <c r="I2" s="13" t="str">
        <f>IF(H2="","",IF(I1&lt;&gt;"",CONCATENATE(I1,"、",H2),H2))</f>
        <v>一般会計</v>
      </c>
      <c r="K2" s="14" t="s">
        <v>103</v>
      </c>
      <c r="L2" s="15"/>
      <c r="M2" s="13" t="str">
        <f>IF(L2="","",K2)</f>
        <v/>
      </c>
      <c r="N2" s="13" t="str">
        <f>IF(M2="","",IF(N1&lt;&gt;"",CONCATENATE(N1,"、",M2),M2))</f>
        <v/>
      </c>
      <c r="O2" s="13"/>
      <c r="P2" s="12" t="s">
        <v>74</v>
      </c>
      <c r="Q2" s="17" t="s">
        <v>754</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t="s">
        <v>754</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754</v>
      </c>
      <c r="M5" s="13" t="str">
        <f t="shared" si="2"/>
        <v>防衛関係</v>
      </c>
      <c r="N5" s="13" t="str">
        <f t="shared" si="6"/>
        <v>防衛関係</v>
      </c>
      <c r="O5" s="13"/>
      <c r="P5" s="12" t="s">
        <v>77</v>
      </c>
      <c r="Q5" s="17"/>
      <c r="R5" s="13" t="str">
        <f t="shared" si="3"/>
        <v/>
      </c>
      <c r="S5" s="13" t="str">
        <f t="shared" si="4"/>
        <v>直接実施</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t="s">
        <v>754</v>
      </c>
      <c r="C6" s="13" t="str">
        <f t="shared" si="0"/>
        <v>科学技術・イノベーション</v>
      </c>
      <c r="D6" s="13" t="str">
        <f t="shared" ref="D6:D21" si="8">IF(C6="",D5,IF(D5&lt;&gt;"",CONCATENATE(D5,"、",C6),C6))</f>
        <v>宇宙開発利用、科学技術・イノベーション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宇宙開発利用、科学技術・イノベーション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宇宙開発利用、科学技術・イノベーション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宇宙開発利用、科学技術・イノベーション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324</v>
      </c>
      <c r="B10" s="15" t="s">
        <v>754</v>
      </c>
      <c r="C10" s="13" t="str">
        <f t="shared" si="0"/>
        <v>国土強靱化施策</v>
      </c>
      <c r="D10" s="13" t="str">
        <f t="shared" si="8"/>
        <v>宇宙開発利用、科学技術・イノベーション、国土強靱化施策</v>
      </c>
      <c r="F10" s="18" t="s">
        <v>117</v>
      </c>
      <c r="G10" s="17"/>
      <c r="H10" s="13" t="str">
        <f t="shared" si="1"/>
        <v/>
      </c>
      <c r="I10" s="13" t="str">
        <f t="shared" si="5"/>
        <v>一般会計</v>
      </c>
      <c r="K10" s="14" t="s">
        <v>328</v>
      </c>
      <c r="L10" s="15"/>
      <c r="M10" s="13" t="str">
        <f t="shared" si="2"/>
        <v/>
      </c>
      <c r="N10" s="13" t="str">
        <f t="shared" si="6"/>
        <v>防衛関係</v>
      </c>
      <c r="O10" s="13"/>
      <c r="P10" s="13" t="str">
        <f>S8</f>
        <v>直接実施</v>
      </c>
      <c r="Q10" s="19"/>
      <c r="T10" s="13"/>
      <c r="W10" s="32" t="s">
        <v>156</v>
      </c>
      <c r="Y10" s="32" t="s">
        <v>421</v>
      </c>
      <c r="Z10" s="32" t="s">
        <v>552</v>
      </c>
      <c r="AA10" s="94" t="s">
        <v>515</v>
      </c>
      <c r="AB10" s="94" t="s">
        <v>646</v>
      </c>
      <c r="AC10" s="31"/>
      <c r="AD10" s="31"/>
      <c r="AE10" s="31"/>
      <c r="AF10" s="30"/>
      <c r="AG10" s="53" t="s">
        <v>359</v>
      </c>
      <c r="AK10" s="51" t="str">
        <f t="shared" si="7"/>
        <v>I</v>
      </c>
      <c r="AP10" s="51" t="s">
        <v>354</v>
      </c>
    </row>
    <row r="11" spans="1:42" ht="13.5" customHeight="1" x14ac:dyDescent="0.15">
      <c r="A11" s="14" t="s">
        <v>93</v>
      </c>
      <c r="B11" s="15"/>
      <c r="C11" s="13" t="str">
        <f t="shared" si="0"/>
        <v/>
      </c>
      <c r="D11" s="13" t="str">
        <f t="shared" si="8"/>
        <v>宇宙開発利用、科学技術・イノベーション、国土強靱化施策</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宇宙開発利用、科学技術・イノベーション、国土強靱化施策</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宇宙開発利用、科学技術・イノベーション、国土強靱化施策</v>
      </c>
      <c r="F13" s="18" t="s">
        <v>120</v>
      </c>
      <c r="G13" s="17"/>
      <c r="H13" s="13" t="str">
        <f t="shared" si="1"/>
        <v/>
      </c>
      <c r="I13" s="13" t="str">
        <f t="shared" si="5"/>
        <v>一般会計</v>
      </c>
      <c r="K13" s="13" t="str">
        <f>N11</f>
        <v>防衛関係</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宇宙開発利用、科学技術・イノベーション、国土強靱化施策</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宇宙開発利用、科学技術・イノベーション、国土強靱化施策</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宇宙開発利用、科学技術・イノベーション、国土強靱化施策</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宇宙開発利用、科学技術・イノベーション、国土強靱化施策</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宇宙開発利用、科学技術・イノベーション、国土強靱化施策</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宇宙開発利用、科学技術・イノベーション、国土強靱化施策</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宇宙開発利用、科学技術・イノベーション、国土強靱化施策</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宇宙開発利用、科学技術・イノベーション、国土強靱化施策</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宇宙開発利用、科学技術・イノベーション、国土強靱化施策</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宇宙開発利用、科学技術・イノベーション、国土強靱化施策</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宇宙開発利用、科学技術・イノベーション、国土強靱化施策</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宇宙開発利用、科学技術・イノベーション、国土強靱化施策</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0" t="s">
        <v>346</v>
      </c>
      <c r="B2" s="521"/>
      <c r="C2" s="521"/>
      <c r="D2" s="521"/>
      <c r="E2" s="521"/>
      <c r="F2" s="522"/>
      <c r="G2" s="802" t="s">
        <v>146</v>
      </c>
      <c r="H2" s="787"/>
      <c r="I2" s="787"/>
      <c r="J2" s="787"/>
      <c r="K2" s="787"/>
      <c r="L2" s="787"/>
      <c r="M2" s="787"/>
      <c r="N2" s="787"/>
      <c r="O2" s="788"/>
      <c r="P2" s="786" t="s">
        <v>59</v>
      </c>
      <c r="Q2" s="787"/>
      <c r="R2" s="787"/>
      <c r="S2" s="787"/>
      <c r="T2" s="787"/>
      <c r="U2" s="787"/>
      <c r="V2" s="787"/>
      <c r="W2" s="787"/>
      <c r="X2" s="788"/>
      <c r="Y2" s="1010"/>
      <c r="Z2" s="410"/>
      <c r="AA2" s="411"/>
      <c r="AB2" s="1014" t="s">
        <v>11</v>
      </c>
      <c r="AC2" s="1015"/>
      <c r="AD2" s="1016"/>
      <c r="AE2" s="1002" t="s">
        <v>387</v>
      </c>
      <c r="AF2" s="1002"/>
      <c r="AG2" s="1002"/>
      <c r="AH2" s="1002"/>
      <c r="AI2" s="1002" t="s">
        <v>409</v>
      </c>
      <c r="AJ2" s="1002"/>
      <c r="AK2" s="1002"/>
      <c r="AL2" s="466"/>
      <c r="AM2" s="1002" t="s">
        <v>506</v>
      </c>
      <c r="AN2" s="1002"/>
      <c r="AO2" s="1002"/>
      <c r="AP2" s="466"/>
      <c r="AQ2" s="215" t="s">
        <v>232</v>
      </c>
      <c r="AR2" s="199"/>
      <c r="AS2" s="199"/>
      <c r="AT2" s="200"/>
      <c r="AU2" s="370" t="s">
        <v>134</v>
      </c>
      <c r="AV2" s="370"/>
      <c r="AW2" s="370"/>
      <c r="AX2" s="371"/>
      <c r="AY2" s="34">
        <f>COUNTA($G$4)</f>
        <v>0</v>
      </c>
    </row>
    <row r="3" spans="1:51" ht="18.75" customHeight="1" x14ac:dyDescent="0.15">
      <c r="A3" s="520"/>
      <c r="B3" s="521"/>
      <c r="C3" s="521"/>
      <c r="D3" s="521"/>
      <c r="E3" s="521"/>
      <c r="F3" s="522"/>
      <c r="G3" s="575"/>
      <c r="H3" s="376"/>
      <c r="I3" s="376"/>
      <c r="J3" s="376"/>
      <c r="K3" s="376"/>
      <c r="L3" s="376"/>
      <c r="M3" s="376"/>
      <c r="N3" s="376"/>
      <c r="O3" s="576"/>
      <c r="P3" s="588"/>
      <c r="Q3" s="376"/>
      <c r="R3" s="376"/>
      <c r="S3" s="376"/>
      <c r="T3" s="376"/>
      <c r="U3" s="376"/>
      <c r="V3" s="376"/>
      <c r="W3" s="376"/>
      <c r="X3" s="576"/>
      <c r="Y3" s="1011"/>
      <c r="Z3" s="1012"/>
      <c r="AA3" s="1013"/>
      <c r="AB3" s="1017"/>
      <c r="AC3" s="1018"/>
      <c r="AD3" s="1019"/>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23"/>
      <c r="B4" s="521"/>
      <c r="C4" s="521"/>
      <c r="D4" s="521"/>
      <c r="E4" s="521"/>
      <c r="F4" s="522"/>
      <c r="G4" s="548"/>
      <c r="H4" s="1020"/>
      <c r="I4" s="1020"/>
      <c r="J4" s="1020"/>
      <c r="K4" s="1020"/>
      <c r="L4" s="1020"/>
      <c r="M4" s="1020"/>
      <c r="N4" s="1020"/>
      <c r="O4" s="1021"/>
      <c r="P4" s="191"/>
      <c r="Q4" s="1028"/>
      <c r="R4" s="1028"/>
      <c r="S4" s="1028"/>
      <c r="T4" s="1028"/>
      <c r="U4" s="1028"/>
      <c r="V4" s="1028"/>
      <c r="W4" s="1028"/>
      <c r="X4" s="1029"/>
      <c r="Y4" s="1006" t="s">
        <v>12</v>
      </c>
      <c r="Z4" s="1007"/>
      <c r="AA4" s="1008"/>
      <c r="AB4" s="559"/>
      <c r="AC4" s="1009"/>
      <c r="AD4" s="1009"/>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24"/>
      <c r="B5" s="525"/>
      <c r="C5" s="525"/>
      <c r="D5" s="525"/>
      <c r="E5" s="525"/>
      <c r="F5" s="526"/>
      <c r="G5" s="1022"/>
      <c r="H5" s="1023"/>
      <c r="I5" s="1023"/>
      <c r="J5" s="1023"/>
      <c r="K5" s="1023"/>
      <c r="L5" s="1023"/>
      <c r="M5" s="1023"/>
      <c r="N5" s="1023"/>
      <c r="O5" s="1024"/>
      <c r="P5" s="1030"/>
      <c r="Q5" s="1030"/>
      <c r="R5" s="1030"/>
      <c r="S5" s="1030"/>
      <c r="T5" s="1030"/>
      <c r="U5" s="1030"/>
      <c r="V5" s="1030"/>
      <c r="W5" s="1030"/>
      <c r="X5" s="1031"/>
      <c r="Y5" s="303" t="s">
        <v>54</v>
      </c>
      <c r="Z5" s="1003"/>
      <c r="AA5" s="1004"/>
      <c r="AB5" s="530"/>
      <c r="AC5" s="1005"/>
      <c r="AD5" s="1005"/>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24"/>
      <c r="B6" s="525"/>
      <c r="C6" s="525"/>
      <c r="D6" s="525"/>
      <c r="E6" s="525"/>
      <c r="F6" s="526"/>
      <c r="G6" s="1025"/>
      <c r="H6" s="1026"/>
      <c r="I6" s="1026"/>
      <c r="J6" s="1026"/>
      <c r="K6" s="1026"/>
      <c r="L6" s="1026"/>
      <c r="M6" s="1026"/>
      <c r="N6" s="1026"/>
      <c r="O6" s="1027"/>
      <c r="P6" s="1032"/>
      <c r="Q6" s="1032"/>
      <c r="R6" s="1032"/>
      <c r="S6" s="1032"/>
      <c r="T6" s="1032"/>
      <c r="U6" s="1032"/>
      <c r="V6" s="1032"/>
      <c r="W6" s="1032"/>
      <c r="X6" s="1033"/>
      <c r="Y6" s="1034" t="s">
        <v>13</v>
      </c>
      <c r="Z6" s="1003"/>
      <c r="AA6" s="1004"/>
      <c r="AB6" s="469" t="s">
        <v>180</v>
      </c>
      <c r="AC6" s="1035"/>
      <c r="AD6" s="1035"/>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3" t="s">
        <v>377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20" t="s">
        <v>346</v>
      </c>
      <c r="B9" s="521"/>
      <c r="C9" s="521"/>
      <c r="D9" s="521"/>
      <c r="E9" s="521"/>
      <c r="F9" s="522"/>
      <c r="G9" s="802" t="s">
        <v>146</v>
      </c>
      <c r="H9" s="787"/>
      <c r="I9" s="787"/>
      <c r="J9" s="787"/>
      <c r="K9" s="787"/>
      <c r="L9" s="787"/>
      <c r="M9" s="787"/>
      <c r="N9" s="787"/>
      <c r="O9" s="788"/>
      <c r="P9" s="786" t="s">
        <v>59</v>
      </c>
      <c r="Q9" s="787"/>
      <c r="R9" s="787"/>
      <c r="S9" s="787"/>
      <c r="T9" s="787"/>
      <c r="U9" s="787"/>
      <c r="V9" s="787"/>
      <c r="W9" s="787"/>
      <c r="X9" s="788"/>
      <c r="Y9" s="1010"/>
      <c r="Z9" s="410"/>
      <c r="AA9" s="411"/>
      <c r="AB9" s="1014" t="s">
        <v>11</v>
      </c>
      <c r="AC9" s="1015"/>
      <c r="AD9" s="1016"/>
      <c r="AE9" s="1002" t="s">
        <v>387</v>
      </c>
      <c r="AF9" s="1002"/>
      <c r="AG9" s="1002"/>
      <c r="AH9" s="1002"/>
      <c r="AI9" s="1002" t="s">
        <v>409</v>
      </c>
      <c r="AJ9" s="1002"/>
      <c r="AK9" s="1002"/>
      <c r="AL9" s="466"/>
      <c r="AM9" s="1002" t="s">
        <v>506</v>
      </c>
      <c r="AN9" s="1002"/>
      <c r="AO9" s="1002"/>
      <c r="AP9" s="466"/>
      <c r="AQ9" s="215" t="s">
        <v>232</v>
      </c>
      <c r="AR9" s="199"/>
      <c r="AS9" s="199"/>
      <c r="AT9" s="200"/>
      <c r="AU9" s="370" t="s">
        <v>134</v>
      </c>
      <c r="AV9" s="370"/>
      <c r="AW9" s="370"/>
      <c r="AX9" s="371"/>
      <c r="AY9" s="34">
        <f>COUNTA($G$11)</f>
        <v>0</v>
      </c>
    </row>
    <row r="10" spans="1:51" ht="18.75" customHeight="1" x14ac:dyDescent="0.15">
      <c r="A10" s="520"/>
      <c r="B10" s="521"/>
      <c r="C10" s="521"/>
      <c r="D10" s="521"/>
      <c r="E10" s="521"/>
      <c r="F10" s="522"/>
      <c r="G10" s="575"/>
      <c r="H10" s="376"/>
      <c r="I10" s="376"/>
      <c r="J10" s="376"/>
      <c r="K10" s="376"/>
      <c r="L10" s="376"/>
      <c r="M10" s="376"/>
      <c r="N10" s="376"/>
      <c r="O10" s="576"/>
      <c r="P10" s="588"/>
      <c r="Q10" s="376"/>
      <c r="R10" s="376"/>
      <c r="S10" s="376"/>
      <c r="T10" s="376"/>
      <c r="U10" s="376"/>
      <c r="V10" s="376"/>
      <c r="W10" s="376"/>
      <c r="X10" s="576"/>
      <c r="Y10" s="1011"/>
      <c r="Z10" s="1012"/>
      <c r="AA10" s="1013"/>
      <c r="AB10" s="1017"/>
      <c r="AC10" s="1018"/>
      <c r="AD10" s="1019"/>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23"/>
      <c r="B11" s="521"/>
      <c r="C11" s="521"/>
      <c r="D11" s="521"/>
      <c r="E11" s="521"/>
      <c r="F11" s="522"/>
      <c r="G11" s="548"/>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9"/>
      <c r="AC11" s="1009"/>
      <c r="AD11" s="1009"/>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24"/>
      <c r="B12" s="525"/>
      <c r="C12" s="525"/>
      <c r="D12" s="525"/>
      <c r="E12" s="525"/>
      <c r="F12" s="526"/>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30"/>
      <c r="AC12" s="1005"/>
      <c r="AD12" s="1005"/>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55"/>
      <c r="B13" s="656"/>
      <c r="C13" s="656"/>
      <c r="D13" s="656"/>
      <c r="E13" s="656"/>
      <c r="F13" s="657"/>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9" t="s">
        <v>180</v>
      </c>
      <c r="AC13" s="1035"/>
      <c r="AD13" s="1035"/>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3" t="s">
        <v>377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20" t="s">
        <v>346</v>
      </c>
      <c r="B16" s="521"/>
      <c r="C16" s="521"/>
      <c r="D16" s="521"/>
      <c r="E16" s="521"/>
      <c r="F16" s="522"/>
      <c r="G16" s="802" t="s">
        <v>146</v>
      </c>
      <c r="H16" s="787"/>
      <c r="I16" s="787"/>
      <c r="J16" s="787"/>
      <c r="K16" s="787"/>
      <c r="L16" s="787"/>
      <c r="M16" s="787"/>
      <c r="N16" s="787"/>
      <c r="O16" s="788"/>
      <c r="P16" s="786" t="s">
        <v>59</v>
      </c>
      <c r="Q16" s="787"/>
      <c r="R16" s="787"/>
      <c r="S16" s="787"/>
      <c r="T16" s="787"/>
      <c r="U16" s="787"/>
      <c r="V16" s="787"/>
      <c r="W16" s="787"/>
      <c r="X16" s="788"/>
      <c r="Y16" s="1010"/>
      <c r="Z16" s="410"/>
      <c r="AA16" s="411"/>
      <c r="AB16" s="1014" t="s">
        <v>11</v>
      </c>
      <c r="AC16" s="1015"/>
      <c r="AD16" s="1016"/>
      <c r="AE16" s="1002" t="s">
        <v>387</v>
      </c>
      <c r="AF16" s="1002"/>
      <c r="AG16" s="1002"/>
      <c r="AH16" s="1002"/>
      <c r="AI16" s="1002" t="s">
        <v>409</v>
      </c>
      <c r="AJ16" s="1002"/>
      <c r="AK16" s="1002"/>
      <c r="AL16" s="466"/>
      <c r="AM16" s="1002" t="s">
        <v>506</v>
      </c>
      <c r="AN16" s="1002"/>
      <c r="AO16" s="1002"/>
      <c r="AP16" s="466"/>
      <c r="AQ16" s="215" t="s">
        <v>232</v>
      </c>
      <c r="AR16" s="199"/>
      <c r="AS16" s="199"/>
      <c r="AT16" s="200"/>
      <c r="AU16" s="370" t="s">
        <v>134</v>
      </c>
      <c r="AV16" s="370"/>
      <c r="AW16" s="370"/>
      <c r="AX16" s="371"/>
      <c r="AY16" s="34">
        <f>COUNTA($G$18)</f>
        <v>0</v>
      </c>
    </row>
    <row r="17" spans="1:51" ht="18.75" customHeight="1" x14ac:dyDescent="0.15">
      <c r="A17" s="520"/>
      <c r="B17" s="521"/>
      <c r="C17" s="521"/>
      <c r="D17" s="521"/>
      <c r="E17" s="521"/>
      <c r="F17" s="522"/>
      <c r="G17" s="575"/>
      <c r="H17" s="376"/>
      <c r="I17" s="376"/>
      <c r="J17" s="376"/>
      <c r="K17" s="376"/>
      <c r="L17" s="376"/>
      <c r="M17" s="376"/>
      <c r="N17" s="376"/>
      <c r="O17" s="576"/>
      <c r="P17" s="588"/>
      <c r="Q17" s="376"/>
      <c r="R17" s="376"/>
      <c r="S17" s="376"/>
      <c r="T17" s="376"/>
      <c r="U17" s="376"/>
      <c r="V17" s="376"/>
      <c r="W17" s="376"/>
      <c r="X17" s="576"/>
      <c r="Y17" s="1011"/>
      <c r="Z17" s="1012"/>
      <c r="AA17" s="1013"/>
      <c r="AB17" s="1017"/>
      <c r="AC17" s="1018"/>
      <c r="AD17" s="1019"/>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23"/>
      <c r="B18" s="521"/>
      <c r="C18" s="521"/>
      <c r="D18" s="521"/>
      <c r="E18" s="521"/>
      <c r="F18" s="522"/>
      <c r="G18" s="548"/>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9"/>
      <c r="AC18" s="1009"/>
      <c r="AD18" s="1009"/>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24"/>
      <c r="B19" s="525"/>
      <c r="C19" s="525"/>
      <c r="D19" s="525"/>
      <c r="E19" s="525"/>
      <c r="F19" s="526"/>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30"/>
      <c r="AC19" s="1005"/>
      <c r="AD19" s="1005"/>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55"/>
      <c r="B20" s="656"/>
      <c r="C20" s="656"/>
      <c r="D20" s="656"/>
      <c r="E20" s="656"/>
      <c r="F20" s="657"/>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9" t="s">
        <v>180</v>
      </c>
      <c r="AC20" s="1035"/>
      <c r="AD20" s="1035"/>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3" t="s">
        <v>377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20" t="s">
        <v>346</v>
      </c>
      <c r="B23" s="521"/>
      <c r="C23" s="521"/>
      <c r="D23" s="521"/>
      <c r="E23" s="521"/>
      <c r="F23" s="522"/>
      <c r="G23" s="802" t="s">
        <v>146</v>
      </c>
      <c r="H23" s="787"/>
      <c r="I23" s="787"/>
      <c r="J23" s="787"/>
      <c r="K23" s="787"/>
      <c r="L23" s="787"/>
      <c r="M23" s="787"/>
      <c r="N23" s="787"/>
      <c r="O23" s="788"/>
      <c r="P23" s="786" t="s">
        <v>59</v>
      </c>
      <c r="Q23" s="787"/>
      <c r="R23" s="787"/>
      <c r="S23" s="787"/>
      <c r="T23" s="787"/>
      <c r="U23" s="787"/>
      <c r="V23" s="787"/>
      <c r="W23" s="787"/>
      <c r="X23" s="788"/>
      <c r="Y23" s="1010"/>
      <c r="Z23" s="410"/>
      <c r="AA23" s="411"/>
      <c r="AB23" s="1014" t="s">
        <v>11</v>
      </c>
      <c r="AC23" s="1015"/>
      <c r="AD23" s="1016"/>
      <c r="AE23" s="1002" t="s">
        <v>387</v>
      </c>
      <c r="AF23" s="1002"/>
      <c r="AG23" s="1002"/>
      <c r="AH23" s="1002"/>
      <c r="AI23" s="1002" t="s">
        <v>409</v>
      </c>
      <c r="AJ23" s="1002"/>
      <c r="AK23" s="1002"/>
      <c r="AL23" s="466"/>
      <c r="AM23" s="1002" t="s">
        <v>506</v>
      </c>
      <c r="AN23" s="1002"/>
      <c r="AO23" s="1002"/>
      <c r="AP23" s="466"/>
      <c r="AQ23" s="215" t="s">
        <v>232</v>
      </c>
      <c r="AR23" s="199"/>
      <c r="AS23" s="199"/>
      <c r="AT23" s="200"/>
      <c r="AU23" s="370" t="s">
        <v>134</v>
      </c>
      <c r="AV23" s="370"/>
      <c r="AW23" s="370"/>
      <c r="AX23" s="371"/>
      <c r="AY23" s="34">
        <f>COUNTA($G$25)</f>
        <v>0</v>
      </c>
    </row>
    <row r="24" spans="1:51" ht="18.75" customHeight="1" x14ac:dyDescent="0.15">
      <c r="A24" s="520"/>
      <c r="B24" s="521"/>
      <c r="C24" s="521"/>
      <c r="D24" s="521"/>
      <c r="E24" s="521"/>
      <c r="F24" s="522"/>
      <c r="G24" s="575"/>
      <c r="H24" s="376"/>
      <c r="I24" s="376"/>
      <c r="J24" s="376"/>
      <c r="K24" s="376"/>
      <c r="L24" s="376"/>
      <c r="M24" s="376"/>
      <c r="N24" s="376"/>
      <c r="O24" s="576"/>
      <c r="P24" s="588"/>
      <c r="Q24" s="376"/>
      <c r="R24" s="376"/>
      <c r="S24" s="376"/>
      <c r="T24" s="376"/>
      <c r="U24" s="376"/>
      <c r="V24" s="376"/>
      <c r="W24" s="376"/>
      <c r="X24" s="576"/>
      <c r="Y24" s="1011"/>
      <c r="Z24" s="1012"/>
      <c r="AA24" s="1013"/>
      <c r="AB24" s="1017"/>
      <c r="AC24" s="1018"/>
      <c r="AD24" s="1019"/>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23"/>
      <c r="B25" s="521"/>
      <c r="C25" s="521"/>
      <c r="D25" s="521"/>
      <c r="E25" s="521"/>
      <c r="F25" s="522"/>
      <c r="G25" s="548"/>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9"/>
      <c r="AC25" s="1009"/>
      <c r="AD25" s="1009"/>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24"/>
      <c r="B26" s="525"/>
      <c r="C26" s="525"/>
      <c r="D26" s="525"/>
      <c r="E26" s="525"/>
      <c r="F26" s="526"/>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30"/>
      <c r="AC26" s="1005"/>
      <c r="AD26" s="1005"/>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55"/>
      <c r="B27" s="656"/>
      <c r="C27" s="656"/>
      <c r="D27" s="656"/>
      <c r="E27" s="656"/>
      <c r="F27" s="657"/>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9" t="s">
        <v>180</v>
      </c>
      <c r="AC27" s="1035"/>
      <c r="AD27" s="1035"/>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3" t="s">
        <v>377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20" t="s">
        <v>346</v>
      </c>
      <c r="B30" s="521"/>
      <c r="C30" s="521"/>
      <c r="D30" s="521"/>
      <c r="E30" s="521"/>
      <c r="F30" s="522"/>
      <c r="G30" s="802" t="s">
        <v>146</v>
      </c>
      <c r="H30" s="787"/>
      <c r="I30" s="787"/>
      <c r="J30" s="787"/>
      <c r="K30" s="787"/>
      <c r="L30" s="787"/>
      <c r="M30" s="787"/>
      <c r="N30" s="787"/>
      <c r="O30" s="788"/>
      <c r="P30" s="786" t="s">
        <v>59</v>
      </c>
      <c r="Q30" s="787"/>
      <c r="R30" s="787"/>
      <c r="S30" s="787"/>
      <c r="T30" s="787"/>
      <c r="U30" s="787"/>
      <c r="V30" s="787"/>
      <c r="W30" s="787"/>
      <c r="X30" s="788"/>
      <c r="Y30" s="1010"/>
      <c r="Z30" s="410"/>
      <c r="AA30" s="411"/>
      <c r="AB30" s="1014" t="s">
        <v>11</v>
      </c>
      <c r="AC30" s="1015"/>
      <c r="AD30" s="1016"/>
      <c r="AE30" s="1002" t="s">
        <v>387</v>
      </c>
      <c r="AF30" s="1002"/>
      <c r="AG30" s="1002"/>
      <c r="AH30" s="1002"/>
      <c r="AI30" s="1002" t="s">
        <v>409</v>
      </c>
      <c r="AJ30" s="1002"/>
      <c r="AK30" s="1002"/>
      <c r="AL30" s="466"/>
      <c r="AM30" s="1002" t="s">
        <v>506</v>
      </c>
      <c r="AN30" s="1002"/>
      <c r="AO30" s="1002"/>
      <c r="AP30" s="466"/>
      <c r="AQ30" s="215" t="s">
        <v>232</v>
      </c>
      <c r="AR30" s="199"/>
      <c r="AS30" s="199"/>
      <c r="AT30" s="200"/>
      <c r="AU30" s="370" t="s">
        <v>134</v>
      </c>
      <c r="AV30" s="370"/>
      <c r="AW30" s="370"/>
      <c r="AX30" s="371"/>
      <c r="AY30" s="34">
        <f>COUNTA($G$32)</f>
        <v>0</v>
      </c>
    </row>
    <row r="31" spans="1:51" ht="18.75" customHeight="1" x14ac:dyDescent="0.15">
      <c r="A31" s="520"/>
      <c r="B31" s="521"/>
      <c r="C31" s="521"/>
      <c r="D31" s="521"/>
      <c r="E31" s="521"/>
      <c r="F31" s="522"/>
      <c r="G31" s="575"/>
      <c r="H31" s="376"/>
      <c r="I31" s="376"/>
      <c r="J31" s="376"/>
      <c r="K31" s="376"/>
      <c r="L31" s="376"/>
      <c r="M31" s="376"/>
      <c r="N31" s="376"/>
      <c r="O31" s="576"/>
      <c r="P31" s="588"/>
      <c r="Q31" s="376"/>
      <c r="R31" s="376"/>
      <c r="S31" s="376"/>
      <c r="T31" s="376"/>
      <c r="U31" s="376"/>
      <c r="V31" s="376"/>
      <c r="W31" s="376"/>
      <c r="X31" s="576"/>
      <c r="Y31" s="1011"/>
      <c r="Z31" s="1012"/>
      <c r="AA31" s="1013"/>
      <c r="AB31" s="1017"/>
      <c r="AC31" s="1018"/>
      <c r="AD31" s="1019"/>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23"/>
      <c r="B32" s="521"/>
      <c r="C32" s="521"/>
      <c r="D32" s="521"/>
      <c r="E32" s="521"/>
      <c r="F32" s="522"/>
      <c r="G32" s="548"/>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9"/>
      <c r="AC32" s="1009"/>
      <c r="AD32" s="1009"/>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24"/>
      <c r="B33" s="525"/>
      <c r="C33" s="525"/>
      <c r="D33" s="525"/>
      <c r="E33" s="525"/>
      <c r="F33" s="526"/>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30"/>
      <c r="AC33" s="1005"/>
      <c r="AD33" s="1005"/>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55"/>
      <c r="B34" s="656"/>
      <c r="C34" s="656"/>
      <c r="D34" s="656"/>
      <c r="E34" s="656"/>
      <c r="F34" s="657"/>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9" t="s">
        <v>180</v>
      </c>
      <c r="AC34" s="1035"/>
      <c r="AD34" s="1035"/>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3" t="s">
        <v>377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20" t="s">
        <v>346</v>
      </c>
      <c r="B37" s="521"/>
      <c r="C37" s="521"/>
      <c r="D37" s="521"/>
      <c r="E37" s="521"/>
      <c r="F37" s="522"/>
      <c r="G37" s="802" t="s">
        <v>146</v>
      </c>
      <c r="H37" s="787"/>
      <c r="I37" s="787"/>
      <c r="J37" s="787"/>
      <c r="K37" s="787"/>
      <c r="L37" s="787"/>
      <c r="M37" s="787"/>
      <c r="N37" s="787"/>
      <c r="O37" s="788"/>
      <c r="P37" s="786" t="s">
        <v>59</v>
      </c>
      <c r="Q37" s="787"/>
      <c r="R37" s="787"/>
      <c r="S37" s="787"/>
      <c r="T37" s="787"/>
      <c r="U37" s="787"/>
      <c r="V37" s="787"/>
      <c r="W37" s="787"/>
      <c r="X37" s="788"/>
      <c r="Y37" s="1010"/>
      <c r="Z37" s="410"/>
      <c r="AA37" s="411"/>
      <c r="AB37" s="1014" t="s">
        <v>11</v>
      </c>
      <c r="AC37" s="1015"/>
      <c r="AD37" s="1016"/>
      <c r="AE37" s="1002" t="s">
        <v>387</v>
      </c>
      <c r="AF37" s="1002"/>
      <c r="AG37" s="1002"/>
      <c r="AH37" s="1002"/>
      <c r="AI37" s="1002" t="s">
        <v>409</v>
      </c>
      <c r="AJ37" s="1002"/>
      <c r="AK37" s="1002"/>
      <c r="AL37" s="466"/>
      <c r="AM37" s="1002" t="s">
        <v>506</v>
      </c>
      <c r="AN37" s="1002"/>
      <c r="AO37" s="1002"/>
      <c r="AP37" s="466"/>
      <c r="AQ37" s="215" t="s">
        <v>232</v>
      </c>
      <c r="AR37" s="199"/>
      <c r="AS37" s="199"/>
      <c r="AT37" s="200"/>
      <c r="AU37" s="370" t="s">
        <v>134</v>
      </c>
      <c r="AV37" s="370"/>
      <c r="AW37" s="370"/>
      <c r="AX37" s="371"/>
      <c r="AY37" s="34">
        <f>COUNTA($G$39)</f>
        <v>0</v>
      </c>
    </row>
    <row r="38" spans="1:51" ht="18.75" customHeight="1" x14ac:dyDescent="0.15">
      <c r="A38" s="520"/>
      <c r="B38" s="521"/>
      <c r="C38" s="521"/>
      <c r="D38" s="521"/>
      <c r="E38" s="521"/>
      <c r="F38" s="522"/>
      <c r="G38" s="575"/>
      <c r="H38" s="376"/>
      <c r="I38" s="376"/>
      <c r="J38" s="376"/>
      <c r="K38" s="376"/>
      <c r="L38" s="376"/>
      <c r="M38" s="376"/>
      <c r="N38" s="376"/>
      <c r="O38" s="576"/>
      <c r="P38" s="588"/>
      <c r="Q38" s="376"/>
      <c r="R38" s="376"/>
      <c r="S38" s="376"/>
      <c r="T38" s="376"/>
      <c r="U38" s="376"/>
      <c r="V38" s="376"/>
      <c r="W38" s="376"/>
      <c r="X38" s="576"/>
      <c r="Y38" s="1011"/>
      <c r="Z38" s="1012"/>
      <c r="AA38" s="1013"/>
      <c r="AB38" s="1017"/>
      <c r="AC38" s="1018"/>
      <c r="AD38" s="1019"/>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23"/>
      <c r="B39" s="521"/>
      <c r="C39" s="521"/>
      <c r="D39" s="521"/>
      <c r="E39" s="521"/>
      <c r="F39" s="522"/>
      <c r="G39" s="548"/>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9"/>
      <c r="AC39" s="1009"/>
      <c r="AD39" s="1009"/>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24"/>
      <c r="B40" s="525"/>
      <c r="C40" s="525"/>
      <c r="D40" s="525"/>
      <c r="E40" s="525"/>
      <c r="F40" s="526"/>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30"/>
      <c r="AC40" s="1005"/>
      <c r="AD40" s="1005"/>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55"/>
      <c r="B41" s="656"/>
      <c r="C41" s="656"/>
      <c r="D41" s="656"/>
      <c r="E41" s="656"/>
      <c r="F41" s="657"/>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9" t="s">
        <v>180</v>
      </c>
      <c r="AC41" s="1035"/>
      <c r="AD41" s="1035"/>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3" t="s">
        <v>377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20" t="s">
        <v>346</v>
      </c>
      <c r="B44" s="521"/>
      <c r="C44" s="521"/>
      <c r="D44" s="521"/>
      <c r="E44" s="521"/>
      <c r="F44" s="522"/>
      <c r="G44" s="802" t="s">
        <v>146</v>
      </c>
      <c r="H44" s="787"/>
      <c r="I44" s="787"/>
      <c r="J44" s="787"/>
      <c r="K44" s="787"/>
      <c r="L44" s="787"/>
      <c r="M44" s="787"/>
      <c r="N44" s="787"/>
      <c r="O44" s="788"/>
      <c r="P44" s="786" t="s">
        <v>59</v>
      </c>
      <c r="Q44" s="787"/>
      <c r="R44" s="787"/>
      <c r="S44" s="787"/>
      <c r="T44" s="787"/>
      <c r="U44" s="787"/>
      <c r="V44" s="787"/>
      <c r="W44" s="787"/>
      <c r="X44" s="788"/>
      <c r="Y44" s="1010"/>
      <c r="Z44" s="410"/>
      <c r="AA44" s="411"/>
      <c r="AB44" s="1014" t="s">
        <v>11</v>
      </c>
      <c r="AC44" s="1015"/>
      <c r="AD44" s="1016"/>
      <c r="AE44" s="1002" t="s">
        <v>387</v>
      </c>
      <c r="AF44" s="1002"/>
      <c r="AG44" s="1002"/>
      <c r="AH44" s="1002"/>
      <c r="AI44" s="1002" t="s">
        <v>409</v>
      </c>
      <c r="AJ44" s="1002"/>
      <c r="AK44" s="1002"/>
      <c r="AL44" s="466"/>
      <c r="AM44" s="1002" t="s">
        <v>506</v>
      </c>
      <c r="AN44" s="1002"/>
      <c r="AO44" s="1002"/>
      <c r="AP44" s="466"/>
      <c r="AQ44" s="215" t="s">
        <v>232</v>
      </c>
      <c r="AR44" s="199"/>
      <c r="AS44" s="199"/>
      <c r="AT44" s="200"/>
      <c r="AU44" s="370" t="s">
        <v>134</v>
      </c>
      <c r="AV44" s="370"/>
      <c r="AW44" s="370"/>
      <c r="AX44" s="371"/>
      <c r="AY44" s="34">
        <f>COUNTA($G$46)</f>
        <v>0</v>
      </c>
    </row>
    <row r="45" spans="1:51" ht="18.75" customHeight="1" x14ac:dyDescent="0.15">
      <c r="A45" s="520"/>
      <c r="B45" s="521"/>
      <c r="C45" s="521"/>
      <c r="D45" s="521"/>
      <c r="E45" s="521"/>
      <c r="F45" s="522"/>
      <c r="G45" s="575"/>
      <c r="H45" s="376"/>
      <c r="I45" s="376"/>
      <c r="J45" s="376"/>
      <c r="K45" s="376"/>
      <c r="L45" s="376"/>
      <c r="M45" s="376"/>
      <c r="N45" s="376"/>
      <c r="O45" s="576"/>
      <c r="P45" s="588"/>
      <c r="Q45" s="376"/>
      <c r="R45" s="376"/>
      <c r="S45" s="376"/>
      <c r="T45" s="376"/>
      <c r="U45" s="376"/>
      <c r="V45" s="376"/>
      <c r="W45" s="376"/>
      <c r="X45" s="576"/>
      <c r="Y45" s="1011"/>
      <c r="Z45" s="1012"/>
      <c r="AA45" s="1013"/>
      <c r="AB45" s="1017"/>
      <c r="AC45" s="1018"/>
      <c r="AD45" s="1019"/>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23"/>
      <c r="B46" s="521"/>
      <c r="C46" s="521"/>
      <c r="D46" s="521"/>
      <c r="E46" s="521"/>
      <c r="F46" s="522"/>
      <c r="G46" s="548"/>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9"/>
      <c r="AC46" s="1009"/>
      <c r="AD46" s="1009"/>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24"/>
      <c r="B47" s="525"/>
      <c r="C47" s="525"/>
      <c r="D47" s="525"/>
      <c r="E47" s="525"/>
      <c r="F47" s="526"/>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30"/>
      <c r="AC47" s="1005"/>
      <c r="AD47" s="1005"/>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55"/>
      <c r="B48" s="656"/>
      <c r="C48" s="656"/>
      <c r="D48" s="656"/>
      <c r="E48" s="656"/>
      <c r="F48" s="657"/>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9" t="s">
        <v>180</v>
      </c>
      <c r="AC48" s="1035"/>
      <c r="AD48" s="1035"/>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3" t="s">
        <v>377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20" t="s">
        <v>346</v>
      </c>
      <c r="B51" s="521"/>
      <c r="C51" s="521"/>
      <c r="D51" s="521"/>
      <c r="E51" s="521"/>
      <c r="F51" s="522"/>
      <c r="G51" s="802" t="s">
        <v>146</v>
      </c>
      <c r="H51" s="787"/>
      <c r="I51" s="787"/>
      <c r="J51" s="787"/>
      <c r="K51" s="787"/>
      <c r="L51" s="787"/>
      <c r="M51" s="787"/>
      <c r="N51" s="787"/>
      <c r="O51" s="788"/>
      <c r="P51" s="786" t="s">
        <v>59</v>
      </c>
      <c r="Q51" s="787"/>
      <c r="R51" s="787"/>
      <c r="S51" s="787"/>
      <c r="T51" s="787"/>
      <c r="U51" s="787"/>
      <c r="V51" s="787"/>
      <c r="W51" s="787"/>
      <c r="X51" s="788"/>
      <c r="Y51" s="1010"/>
      <c r="Z51" s="410"/>
      <c r="AA51" s="411"/>
      <c r="AB51" s="466" t="s">
        <v>11</v>
      </c>
      <c r="AC51" s="1015"/>
      <c r="AD51" s="1016"/>
      <c r="AE51" s="1002" t="s">
        <v>387</v>
      </c>
      <c r="AF51" s="1002"/>
      <c r="AG51" s="1002"/>
      <c r="AH51" s="1002"/>
      <c r="AI51" s="1002" t="s">
        <v>409</v>
      </c>
      <c r="AJ51" s="1002"/>
      <c r="AK51" s="1002"/>
      <c r="AL51" s="466"/>
      <c r="AM51" s="1002" t="s">
        <v>506</v>
      </c>
      <c r="AN51" s="1002"/>
      <c r="AO51" s="1002"/>
      <c r="AP51" s="466"/>
      <c r="AQ51" s="215" t="s">
        <v>232</v>
      </c>
      <c r="AR51" s="199"/>
      <c r="AS51" s="199"/>
      <c r="AT51" s="200"/>
      <c r="AU51" s="370" t="s">
        <v>134</v>
      </c>
      <c r="AV51" s="370"/>
      <c r="AW51" s="370"/>
      <c r="AX51" s="371"/>
      <c r="AY51" s="34">
        <f>COUNTA($G$53)</f>
        <v>0</v>
      </c>
    </row>
    <row r="52" spans="1:51" ht="18.75" customHeight="1" x14ac:dyDescent="0.15">
      <c r="A52" s="520"/>
      <c r="B52" s="521"/>
      <c r="C52" s="521"/>
      <c r="D52" s="521"/>
      <c r="E52" s="521"/>
      <c r="F52" s="522"/>
      <c r="G52" s="575"/>
      <c r="H52" s="376"/>
      <c r="I52" s="376"/>
      <c r="J52" s="376"/>
      <c r="K52" s="376"/>
      <c r="L52" s="376"/>
      <c r="M52" s="376"/>
      <c r="N52" s="376"/>
      <c r="O52" s="576"/>
      <c r="P52" s="588"/>
      <c r="Q52" s="376"/>
      <c r="R52" s="376"/>
      <c r="S52" s="376"/>
      <c r="T52" s="376"/>
      <c r="U52" s="376"/>
      <c r="V52" s="376"/>
      <c r="W52" s="376"/>
      <c r="X52" s="576"/>
      <c r="Y52" s="1011"/>
      <c r="Z52" s="1012"/>
      <c r="AA52" s="1013"/>
      <c r="AB52" s="1017"/>
      <c r="AC52" s="1018"/>
      <c r="AD52" s="1019"/>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23"/>
      <c r="B53" s="521"/>
      <c r="C53" s="521"/>
      <c r="D53" s="521"/>
      <c r="E53" s="521"/>
      <c r="F53" s="522"/>
      <c r="G53" s="548"/>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9"/>
      <c r="AC53" s="1009"/>
      <c r="AD53" s="1009"/>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24"/>
      <c r="B54" s="525"/>
      <c r="C54" s="525"/>
      <c r="D54" s="525"/>
      <c r="E54" s="525"/>
      <c r="F54" s="526"/>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30"/>
      <c r="AC54" s="1005"/>
      <c r="AD54" s="1005"/>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55"/>
      <c r="B55" s="656"/>
      <c r="C55" s="656"/>
      <c r="D55" s="656"/>
      <c r="E55" s="656"/>
      <c r="F55" s="657"/>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9" t="s">
        <v>180</v>
      </c>
      <c r="AC55" s="1035"/>
      <c r="AD55" s="1035"/>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3" t="s">
        <v>377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20" t="s">
        <v>346</v>
      </c>
      <c r="B58" s="521"/>
      <c r="C58" s="521"/>
      <c r="D58" s="521"/>
      <c r="E58" s="521"/>
      <c r="F58" s="522"/>
      <c r="G58" s="802" t="s">
        <v>146</v>
      </c>
      <c r="H58" s="787"/>
      <c r="I58" s="787"/>
      <c r="J58" s="787"/>
      <c r="K58" s="787"/>
      <c r="L58" s="787"/>
      <c r="M58" s="787"/>
      <c r="N58" s="787"/>
      <c r="O58" s="788"/>
      <c r="P58" s="786" t="s">
        <v>59</v>
      </c>
      <c r="Q58" s="787"/>
      <c r="R58" s="787"/>
      <c r="S58" s="787"/>
      <c r="T58" s="787"/>
      <c r="U58" s="787"/>
      <c r="V58" s="787"/>
      <c r="W58" s="787"/>
      <c r="X58" s="788"/>
      <c r="Y58" s="1010"/>
      <c r="Z58" s="410"/>
      <c r="AA58" s="411"/>
      <c r="AB58" s="1014" t="s">
        <v>11</v>
      </c>
      <c r="AC58" s="1015"/>
      <c r="AD58" s="1016"/>
      <c r="AE58" s="1002" t="s">
        <v>387</v>
      </c>
      <c r="AF58" s="1002"/>
      <c r="AG58" s="1002"/>
      <c r="AH58" s="1002"/>
      <c r="AI58" s="1002" t="s">
        <v>409</v>
      </c>
      <c r="AJ58" s="1002"/>
      <c r="AK58" s="1002"/>
      <c r="AL58" s="466"/>
      <c r="AM58" s="1002" t="s">
        <v>506</v>
      </c>
      <c r="AN58" s="1002"/>
      <c r="AO58" s="1002"/>
      <c r="AP58" s="466"/>
      <c r="AQ58" s="215" t="s">
        <v>232</v>
      </c>
      <c r="AR58" s="199"/>
      <c r="AS58" s="199"/>
      <c r="AT58" s="200"/>
      <c r="AU58" s="370" t="s">
        <v>134</v>
      </c>
      <c r="AV58" s="370"/>
      <c r="AW58" s="370"/>
      <c r="AX58" s="371"/>
      <c r="AY58" s="34">
        <f>COUNTA($G$60)</f>
        <v>0</v>
      </c>
    </row>
    <row r="59" spans="1:51" ht="18.75" customHeight="1" x14ac:dyDescent="0.15">
      <c r="A59" s="520"/>
      <c r="B59" s="521"/>
      <c r="C59" s="521"/>
      <c r="D59" s="521"/>
      <c r="E59" s="521"/>
      <c r="F59" s="522"/>
      <c r="G59" s="575"/>
      <c r="H59" s="376"/>
      <c r="I59" s="376"/>
      <c r="J59" s="376"/>
      <c r="K59" s="376"/>
      <c r="L59" s="376"/>
      <c r="M59" s="376"/>
      <c r="N59" s="376"/>
      <c r="O59" s="576"/>
      <c r="P59" s="588"/>
      <c r="Q59" s="376"/>
      <c r="R59" s="376"/>
      <c r="S59" s="376"/>
      <c r="T59" s="376"/>
      <c r="U59" s="376"/>
      <c r="V59" s="376"/>
      <c r="W59" s="376"/>
      <c r="X59" s="576"/>
      <c r="Y59" s="1011"/>
      <c r="Z59" s="1012"/>
      <c r="AA59" s="1013"/>
      <c r="AB59" s="1017"/>
      <c r="AC59" s="1018"/>
      <c r="AD59" s="1019"/>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23"/>
      <c r="B60" s="521"/>
      <c r="C60" s="521"/>
      <c r="D60" s="521"/>
      <c r="E60" s="521"/>
      <c r="F60" s="522"/>
      <c r="G60" s="548"/>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9"/>
      <c r="AC60" s="1009"/>
      <c r="AD60" s="1009"/>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24"/>
      <c r="B61" s="525"/>
      <c r="C61" s="525"/>
      <c r="D61" s="525"/>
      <c r="E61" s="525"/>
      <c r="F61" s="526"/>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30"/>
      <c r="AC61" s="1005"/>
      <c r="AD61" s="1005"/>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55"/>
      <c r="B62" s="656"/>
      <c r="C62" s="656"/>
      <c r="D62" s="656"/>
      <c r="E62" s="656"/>
      <c r="F62" s="657"/>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9" t="s">
        <v>180</v>
      </c>
      <c r="AC62" s="1035"/>
      <c r="AD62" s="1035"/>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3" t="s">
        <v>377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20" t="s">
        <v>346</v>
      </c>
      <c r="B65" s="521"/>
      <c r="C65" s="521"/>
      <c r="D65" s="521"/>
      <c r="E65" s="521"/>
      <c r="F65" s="522"/>
      <c r="G65" s="802" t="s">
        <v>146</v>
      </c>
      <c r="H65" s="787"/>
      <c r="I65" s="787"/>
      <c r="J65" s="787"/>
      <c r="K65" s="787"/>
      <c r="L65" s="787"/>
      <c r="M65" s="787"/>
      <c r="N65" s="787"/>
      <c r="O65" s="788"/>
      <c r="P65" s="786" t="s">
        <v>59</v>
      </c>
      <c r="Q65" s="787"/>
      <c r="R65" s="787"/>
      <c r="S65" s="787"/>
      <c r="T65" s="787"/>
      <c r="U65" s="787"/>
      <c r="V65" s="787"/>
      <c r="W65" s="787"/>
      <c r="X65" s="788"/>
      <c r="Y65" s="1010"/>
      <c r="Z65" s="410"/>
      <c r="AA65" s="411"/>
      <c r="AB65" s="1014" t="s">
        <v>11</v>
      </c>
      <c r="AC65" s="1015"/>
      <c r="AD65" s="1016"/>
      <c r="AE65" s="1002" t="s">
        <v>387</v>
      </c>
      <c r="AF65" s="1002"/>
      <c r="AG65" s="1002"/>
      <c r="AH65" s="1002"/>
      <c r="AI65" s="1002" t="s">
        <v>409</v>
      </c>
      <c r="AJ65" s="1002"/>
      <c r="AK65" s="1002"/>
      <c r="AL65" s="466"/>
      <c r="AM65" s="1002" t="s">
        <v>506</v>
      </c>
      <c r="AN65" s="1002"/>
      <c r="AO65" s="1002"/>
      <c r="AP65" s="466"/>
      <c r="AQ65" s="215" t="s">
        <v>232</v>
      </c>
      <c r="AR65" s="199"/>
      <c r="AS65" s="199"/>
      <c r="AT65" s="200"/>
      <c r="AU65" s="370" t="s">
        <v>134</v>
      </c>
      <c r="AV65" s="370"/>
      <c r="AW65" s="370"/>
      <c r="AX65" s="371"/>
      <c r="AY65" s="34">
        <f>COUNTA($G$67)</f>
        <v>0</v>
      </c>
    </row>
    <row r="66" spans="1:51" ht="18.75" customHeight="1" x14ac:dyDescent="0.15">
      <c r="A66" s="520"/>
      <c r="B66" s="521"/>
      <c r="C66" s="521"/>
      <c r="D66" s="521"/>
      <c r="E66" s="521"/>
      <c r="F66" s="522"/>
      <c r="G66" s="575"/>
      <c r="H66" s="376"/>
      <c r="I66" s="376"/>
      <c r="J66" s="376"/>
      <c r="K66" s="376"/>
      <c r="L66" s="376"/>
      <c r="M66" s="376"/>
      <c r="N66" s="376"/>
      <c r="O66" s="576"/>
      <c r="P66" s="588"/>
      <c r="Q66" s="376"/>
      <c r="R66" s="376"/>
      <c r="S66" s="376"/>
      <c r="T66" s="376"/>
      <c r="U66" s="376"/>
      <c r="V66" s="376"/>
      <c r="W66" s="376"/>
      <c r="X66" s="576"/>
      <c r="Y66" s="1011"/>
      <c r="Z66" s="1012"/>
      <c r="AA66" s="1013"/>
      <c r="AB66" s="1017"/>
      <c r="AC66" s="1018"/>
      <c r="AD66" s="1019"/>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23"/>
      <c r="B67" s="521"/>
      <c r="C67" s="521"/>
      <c r="D67" s="521"/>
      <c r="E67" s="521"/>
      <c r="F67" s="522"/>
      <c r="G67" s="548"/>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9"/>
      <c r="AC67" s="1009"/>
      <c r="AD67" s="1009"/>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24"/>
      <c r="B68" s="525"/>
      <c r="C68" s="525"/>
      <c r="D68" s="525"/>
      <c r="E68" s="525"/>
      <c r="F68" s="526"/>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30"/>
      <c r="AC68" s="1005"/>
      <c r="AD68" s="1005"/>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55"/>
      <c r="B69" s="656"/>
      <c r="C69" s="656"/>
      <c r="D69" s="656"/>
      <c r="E69" s="656"/>
      <c r="F69" s="657"/>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5"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3" t="s">
        <v>377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47" t="s">
        <v>363</v>
      </c>
      <c r="H2" s="448"/>
      <c r="I2" s="448"/>
      <c r="J2" s="448"/>
      <c r="K2" s="448"/>
      <c r="L2" s="448"/>
      <c r="M2" s="448"/>
      <c r="N2" s="448"/>
      <c r="O2" s="448"/>
      <c r="P2" s="448"/>
      <c r="Q2" s="448"/>
      <c r="R2" s="448"/>
      <c r="S2" s="448"/>
      <c r="T2" s="448"/>
      <c r="U2" s="448"/>
      <c r="V2" s="448"/>
      <c r="W2" s="448"/>
      <c r="X2" s="448"/>
      <c r="Y2" s="448"/>
      <c r="Z2" s="448"/>
      <c r="AA2" s="448"/>
      <c r="AB2" s="449"/>
      <c r="AC2" s="447" t="s">
        <v>365</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c r="AY3" s="34">
        <f>$AY$2</f>
        <v>0</v>
      </c>
    </row>
    <row r="4" spans="1:51" ht="24.75" customHeight="1" x14ac:dyDescent="0.15">
      <c r="A4" s="1042"/>
      <c r="B4" s="1043"/>
      <c r="C4" s="1043"/>
      <c r="D4" s="1043"/>
      <c r="E4" s="1043"/>
      <c r="F4" s="1044"/>
      <c r="G4" s="457"/>
      <c r="H4" s="458"/>
      <c r="I4" s="458"/>
      <c r="J4" s="458"/>
      <c r="K4" s="459"/>
      <c r="L4" s="460"/>
      <c r="M4" s="461"/>
      <c r="N4" s="461"/>
      <c r="O4" s="461"/>
      <c r="P4" s="461"/>
      <c r="Q4" s="461"/>
      <c r="R4" s="461"/>
      <c r="S4" s="461"/>
      <c r="T4" s="461"/>
      <c r="U4" s="461"/>
      <c r="V4" s="461"/>
      <c r="W4" s="461"/>
      <c r="X4" s="462"/>
      <c r="Y4" s="463"/>
      <c r="Z4" s="464"/>
      <c r="AA4" s="464"/>
      <c r="AB4" s="565"/>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2"/>
      <c r="B5" s="1043"/>
      <c r="C5" s="1043"/>
      <c r="D5" s="1043"/>
      <c r="E5" s="1043"/>
      <c r="F5" s="1044"/>
      <c r="G5" s="349"/>
      <c r="H5" s="350"/>
      <c r="I5" s="350"/>
      <c r="J5" s="350"/>
      <c r="K5" s="351"/>
      <c r="L5" s="399"/>
      <c r="M5" s="400"/>
      <c r="N5" s="400"/>
      <c r="O5" s="400"/>
      <c r="P5" s="400"/>
      <c r="Q5" s="400"/>
      <c r="R5" s="400"/>
      <c r="S5" s="400"/>
      <c r="T5" s="400"/>
      <c r="U5" s="400"/>
      <c r="V5" s="400"/>
      <c r="W5" s="400"/>
      <c r="X5" s="401"/>
      <c r="Y5" s="396"/>
      <c r="Z5" s="397"/>
      <c r="AA5" s="397"/>
      <c r="AB5" s="402"/>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2"/>
      <c r="B6" s="1043"/>
      <c r="C6" s="1043"/>
      <c r="D6" s="1043"/>
      <c r="E6" s="1043"/>
      <c r="F6" s="1044"/>
      <c r="G6" s="349"/>
      <c r="H6" s="350"/>
      <c r="I6" s="350"/>
      <c r="J6" s="350"/>
      <c r="K6" s="351"/>
      <c r="L6" s="399"/>
      <c r="M6" s="400"/>
      <c r="N6" s="400"/>
      <c r="O6" s="400"/>
      <c r="P6" s="400"/>
      <c r="Q6" s="400"/>
      <c r="R6" s="400"/>
      <c r="S6" s="400"/>
      <c r="T6" s="400"/>
      <c r="U6" s="400"/>
      <c r="V6" s="400"/>
      <c r="W6" s="400"/>
      <c r="X6" s="401"/>
      <c r="Y6" s="396"/>
      <c r="Z6" s="397"/>
      <c r="AA6" s="397"/>
      <c r="AB6" s="402"/>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2"/>
      <c r="B7" s="1043"/>
      <c r="C7" s="1043"/>
      <c r="D7" s="1043"/>
      <c r="E7" s="1043"/>
      <c r="F7" s="1044"/>
      <c r="G7" s="349"/>
      <c r="H7" s="350"/>
      <c r="I7" s="350"/>
      <c r="J7" s="350"/>
      <c r="K7" s="351"/>
      <c r="L7" s="399"/>
      <c r="M7" s="400"/>
      <c r="N7" s="400"/>
      <c r="O7" s="400"/>
      <c r="P7" s="400"/>
      <c r="Q7" s="400"/>
      <c r="R7" s="400"/>
      <c r="S7" s="400"/>
      <c r="T7" s="400"/>
      <c r="U7" s="400"/>
      <c r="V7" s="400"/>
      <c r="W7" s="400"/>
      <c r="X7" s="401"/>
      <c r="Y7" s="396"/>
      <c r="Z7" s="397"/>
      <c r="AA7" s="397"/>
      <c r="AB7" s="402"/>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2"/>
      <c r="B8" s="1043"/>
      <c r="C8" s="1043"/>
      <c r="D8" s="1043"/>
      <c r="E8" s="1043"/>
      <c r="F8" s="1044"/>
      <c r="G8" s="349"/>
      <c r="H8" s="350"/>
      <c r="I8" s="350"/>
      <c r="J8" s="350"/>
      <c r="K8" s="351"/>
      <c r="L8" s="399"/>
      <c r="M8" s="400"/>
      <c r="N8" s="400"/>
      <c r="O8" s="400"/>
      <c r="P8" s="400"/>
      <c r="Q8" s="400"/>
      <c r="R8" s="400"/>
      <c r="S8" s="400"/>
      <c r="T8" s="400"/>
      <c r="U8" s="400"/>
      <c r="V8" s="400"/>
      <c r="W8" s="400"/>
      <c r="X8" s="401"/>
      <c r="Y8" s="396"/>
      <c r="Z8" s="397"/>
      <c r="AA8" s="397"/>
      <c r="AB8" s="402"/>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2"/>
      <c r="B9" s="1043"/>
      <c r="C9" s="1043"/>
      <c r="D9" s="1043"/>
      <c r="E9" s="1043"/>
      <c r="F9" s="1044"/>
      <c r="G9" s="349"/>
      <c r="H9" s="350"/>
      <c r="I9" s="350"/>
      <c r="J9" s="350"/>
      <c r="K9" s="351"/>
      <c r="L9" s="399"/>
      <c r="M9" s="400"/>
      <c r="N9" s="400"/>
      <c r="O9" s="400"/>
      <c r="P9" s="400"/>
      <c r="Q9" s="400"/>
      <c r="R9" s="400"/>
      <c r="S9" s="400"/>
      <c r="T9" s="400"/>
      <c r="U9" s="400"/>
      <c r="V9" s="400"/>
      <c r="W9" s="400"/>
      <c r="X9" s="401"/>
      <c r="Y9" s="396"/>
      <c r="Z9" s="397"/>
      <c r="AA9" s="397"/>
      <c r="AB9" s="402"/>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2"/>
      <c r="B10" s="1043"/>
      <c r="C10" s="1043"/>
      <c r="D10" s="1043"/>
      <c r="E10" s="1043"/>
      <c r="F10" s="1044"/>
      <c r="G10" s="349"/>
      <c r="H10" s="350"/>
      <c r="I10" s="350"/>
      <c r="J10" s="350"/>
      <c r="K10" s="351"/>
      <c r="L10" s="399"/>
      <c r="M10" s="400"/>
      <c r="N10" s="400"/>
      <c r="O10" s="400"/>
      <c r="P10" s="400"/>
      <c r="Q10" s="400"/>
      <c r="R10" s="400"/>
      <c r="S10" s="400"/>
      <c r="T10" s="400"/>
      <c r="U10" s="400"/>
      <c r="V10" s="400"/>
      <c r="W10" s="400"/>
      <c r="X10" s="401"/>
      <c r="Y10" s="396"/>
      <c r="Z10" s="397"/>
      <c r="AA10" s="397"/>
      <c r="AB10" s="402"/>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2"/>
      <c r="B11" s="1043"/>
      <c r="C11" s="1043"/>
      <c r="D11" s="1043"/>
      <c r="E11" s="1043"/>
      <c r="F11" s="1044"/>
      <c r="G11" s="349"/>
      <c r="H11" s="350"/>
      <c r="I11" s="350"/>
      <c r="J11" s="350"/>
      <c r="K11" s="351"/>
      <c r="L11" s="399"/>
      <c r="M11" s="400"/>
      <c r="N11" s="400"/>
      <c r="O11" s="400"/>
      <c r="P11" s="400"/>
      <c r="Q11" s="400"/>
      <c r="R11" s="400"/>
      <c r="S11" s="400"/>
      <c r="T11" s="400"/>
      <c r="U11" s="400"/>
      <c r="V11" s="400"/>
      <c r="W11" s="400"/>
      <c r="X11" s="401"/>
      <c r="Y11" s="396"/>
      <c r="Z11" s="397"/>
      <c r="AA11" s="397"/>
      <c r="AB11" s="402"/>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2"/>
      <c r="B12" s="1043"/>
      <c r="C12" s="1043"/>
      <c r="D12" s="1043"/>
      <c r="E12" s="1043"/>
      <c r="F12" s="1044"/>
      <c r="G12" s="349"/>
      <c r="H12" s="350"/>
      <c r="I12" s="350"/>
      <c r="J12" s="350"/>
      <c r="K12" s="351"/>
      <c r="L12" s="399"/>
      <c r="M12" s="400"/>
      <c r="N12" s="400"/>
      <c r="O12" s="400"/>
      <c r="P12" s="400"/>
      <c r="Q12" s="400"/>
      <c r="R12" s="400"/>
      <c r="S12" s="400"/>
      <c r="T12" s="400"/>
      <c r="U12" s="400"/>
      <c r="V12" s="400"/>
      <c r="W12" s="400"/>
      <c r="X12" s="401"/>
      <c r="Y12" s="396"/>
      <c r="Z12" s="397"/>
      <c r="AA12" s="397"/>
      <c r="AB12" s="402"/>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2"/>
      <c r="B13" s="1043"/>
      <c r="C13" s="1043"/>
      <c r="D13" s="1043"/>
      <c r="E13" s="1043"/>
      <c r="F13" s="1044"/>
      <c r="G13" s="349"/>
      <c r="H13" s="350"/>
      <c r="I13" s="350"/>
      <c r="J13" s="350"/>
      <c r="K13" s="351"/>
      <c r="L13" s="399"/>
      <c r="M13" s="400"/>
      <c r="N13" s="400"/>
      <c r="O13" s="400"/>
      <c r="P13" s="400"/>
      <c r="Q13" s="400"/>
      <c r="R13" s="400"/>
      <c r="S13" s="400"/>
      <c r="T13" s="400"/>
      <c r="U13" s="400"/>
      <c r="V13" s="400"/>
      <c r="W13" s="400"/>
      <c r="X13" s="401"/>
      <c r="Y13" s="396"/>
      <c r="Z13" s="397"/>
      <c r="AA13" s="397"/>
      <c r="AB13" s="402"/>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2"/>
      <c r="B15" s="1043"/>
      <c r="C15" s="1043"/>
      <c r="D15" s="1043"/>
      <c r="E15" s="1043"/>
      <c r="F15" s="1044"/>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42"/>
      <c r="B16" s="1043"/>
      <c r="C16" s="1043"/>
      <c r="D16" s="1043"/>
      <c r="E16" s="1043"/>
      <c r="F16" s="1044"/>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c r="AY16" s="34">
        <f>$AY$15</f>
        <v>0</v>
      </c>
    </row>
    <row r="17" spans="1:51" ht="24.75" customHeight="1" x14ac:dyDescent="0.15">
      <c r="A17" s="1042"/>
      <c r="B17" s="1043"/>
      <c r="C17" s="1043"/>
      <c r="D17" s="1043"/>
      <c r="E17" s="1043"/>
      <c r="F17" s="1044"/>
      <c r="G17" s="457"/>
      <c r="H17" s="458"/>
      <c r="I17" s="458"/>
      <c r="J17" s="458"/>
      <c r="K17" s="459"/>
      <c r="L17" s="460"/>
      <c r="M17" s="461"/>
      <c r="N17" s="461"/>
      <c r="O17" s="461"/>
      <c r="P17" s="461"/>
      <c r="Q17" s="461"/>
      <c r="R17" s="461"/>
      <c r="S17" s="461"/>
      <c r="T17" s="461"/>
      <c r="U17" s="461"/>
      <c r="V17" s="461"/>
      <c r="W17" s="461"/>
      <c r="X17" s="462"/>
      <c r="Y17" s="463"/>
      <c r="Z17" s="464"/>
      <c r="AA17" s="464"/>
      <c r="AB17" s="565"/>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2"/>
      <c r="B18" s="1043"/>
      <c r="C18" s="1043"/>
      <c r="D18" s="1043"/>
      <c r="E18" s="1043"/>
      <c r="F18" s="1044"/>
      <c r="G18" s="349"/>
      <c r="H18" s="350"/>
      <c r="I18" s="350"/>
      <c r="J18" s="350"/>
      <c r="K18" s="351"/>
      <c r="L18" s="399"/>
      <c r="M18" s="400"/>
      <c r="N18" s="400"/>
      <c r="O18" s="400"/>
      <c r="P18" s="400"/>
      <c r="Q18" s="400"/>
      <c r="R18" s="400"/>
      <c r="S18" s="400"/>
      <c r="T18" s="400"/>
      <c r="U18" s="400"/>
      <c r="V18" s="400"/>
      <c r="W18" s="400"/>
      <c r="X18" s="401"/>
      <c r="Y18" s="396"/>
      <c r="Z18" s="397"/>
      <c r="AA18" s="397"/>
      <c r="AB18" s="402"/>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2"/>
      <c r="B19" s="1043"/>
      <c r="C19" s="1043"/>
      <c r="D19" s="1043"/>
      <c r="E19" s="1043"/>
      <c r="F19" s="1044"/>
      <c r="G19" s="349"/>
      <c r="H19" s="350"/>
      <c r="I19" s="350"/>
      <c r="J19" s="350"/>
      <c r="K19" s="351"/>
      <c r="L19" s="399"/>
      <c r="M19" s="400"/>
      <c r="N19" s="400"/>
      <c r="O19" s="400"/>
      <c r="P19" s="400"/>
      <c r="Q19" s="400"/>
      <c r="R19" s="400"/>
      <c r="S19" s="400"/>
      <c r="T19" s="400"/>
      <c r="U19" s="400"/>
      <c r="V19" s="400"/>
      <c r="W19" s="400"/>
      <c r="X19" s="401"/>
      <c r="Y19" s="396"/>
      <c r="Z19" s="397"/>
      <c r="AA19" s="397"/>
      <c r="AB19" s="402"/>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2"/>
      <c r="B20" s="1043"/>
      <c r="C20" s="1043"/>
      <c r="D20" s="1043"/>
      <c r="E20" s="1043"/>
      <c r="F20" s="1044"/>
      <c r="G20" s="349"/>
      <c r="H20" s="350"/>
      <c r="I20" s="350"/>
      <c r="J20" s="350"/>
      <c r="K20" s="351"/>
      <c r="L20" s="399"/>
      <c r="M20" s="400"/>
      <c r="N20" s="400"/>
      <c r="O20" s="400"/>
      <c r="P20" s="400"/>
      <c r="Q20" s="400"/>
      <c r="R20" s="400"/>
      <c r="S20" s="400"/>
      <c r="T20" s="400"/>
      <c r="U20" s="400"/>
      <c r="V20" s="400"/>
      <c r="W20" s="400"/>
      <c r="X20" s="401"/>
      <c r="Y20" s="396"/>
      <c r="Z20" s="397"/>
      <c r="AA20" s="397"/>
      <c r="AB20" s="402"/>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2"/>
      <c r="B21" s="1043"/>
      <c r="C21" s="1043"/>
      <c r="D21" s="1043"/>
      <c r="E21" s="1043"/>
      <c r="F21" s="1044"/>
      <c r="G21" s="349"/>
      <c r="H21" s="350"/>
      <c r="I21" s="350"/>
      <c r="J21" s="350"/>
      <c r="K21" s="351"/>
      <c r="L21" s="399"/>
      <c r="M21" s="400"/>
      <c r="N21" s="400"/>
      <c r="O21" s="400"/>
      <c r="P21" s="400"/>
      <c r="Q21" s="400"/>
      <c r="R21" s="400"/>
      <c r="S21" s="400"/>
      <c r="T21" s="400"/>
      <c r="U21" s="400"/>
      <c r="V21" s="400"/>
      <c r="W21" s="400"/>
      <c r="X21" s="401"/>
      <c r="Y21" s="396"/>
      <c r="Z21" s="397"/>
      <c r="AA21" s="397"/>
      <c r="AB21" s="402"/>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2"/>
      <c r="B22" s="1043"/>
      <c r="C22" s="1043"/>
      <c r="D22" s="1043"/>
      <c r="E22" s="1043"/>
      <c r="F22" s="1044"/>
      <c r="G22" s="349"/>
      <c r="H22" s="350"/>
      <c r="I22" s="350"/>
      <c r="J22" s="350"/>
      <c r="K22" s="351"/>
      <c r="L22" s="399"/>
      <c r="M22" s="400"/>
      <c r="N22" s="400"/>
      <c r="O22" s="400"/>
      <c r="P22" s="400"/>
      <c r="Q22" s="400"/>
      <c r="R22" s="400"/>
      <c r="S22" s="400"/>
      <c r="T22" s="400"/>
      <c r="U22" s="400"/>
      <c r="V22" s="400"/>
      <c r="W22" s="400"/>
      <c r="X22" s="401"/>
      <c r="Y22" s="396"/>
      <c r="Z22" s="397"/>
      <c r="AA22" s="397"/>
      <c r="AB22" s="402"/>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2"/>
      <c r="B23" s="1043"/>
      <c r="C23" s="1043"/>
      <c r="D23" s="1043"/>
      <c r="E23" s="1043"/>
      <c r="F23" s="1044"/>
      <c r="G23" s="349"/>
      <c r="H23" s="350"/>
      <c r="I23" s="350"/>
      <c r="J23" s="350"/>
      <c r="K23" s="351"/>
      <c r="L23" s="399"/>
      <c r="M23" s="400"/>
      <c r="N23" s="400"/>
      <c r="O23" s="400"/>
      <c r="P23" s="400"/>
      <c r="Q23" s="400"/>
      <c r="R23" s="400"/>
      <c r="S23" s="400"/>
      <c r="T23" s="400"/>
      <c r="U23" s="400"/>
      <c r="V23" s="400"/>
      <c r="W23" s="400"/>
      <c r="X23" s="401"/>
      <c r="Y23" s="396"/>
      <c r="Z23" s="397"/>
      <c r="AA23" s="397"/>
      <c r="AB23" s="402"/>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2"/>
      <c r="B24" s="1043"/>
      <c r="C24" s="1043"/>
      <c r="D24" s="1043"/>
      <c r="E24" s="1043"/>
      <c r="F24" s="1044"/>
      <c r="G24" s="349"/>
      <c r="H24" s="350"/>
      <c r="I24" s="350"/>
      <c r="J24" s="350"/>
      <c r="K24" s="351"/>
      <c r="L24" s="399"/>
      <c r="M24" s="400"/>
      <c r="N24" s="400"/>
      <c r="O24" s="400"/>
      <c r="P24" s="400"/>
      <c r="Q24" s="400"/>
      <c r="R24" s="400"/>
      <c r="S24" s="400"/>
      <c r="T24" s="400"/>
      <c r="U24" s="400"/>
      <c r="V24" s="400"/>
      <c r="W24" s="400"/>
      <c r="X24" s="401"/>
      <c r="Y24" s="396"/>
      <c r="Z24" s="397"/>
      <c r="AA24" s="397"/>
      <c r="AB24" s="402"/>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2"/>
      <c r="B25" s="1043"/>
      <c r="C25" s="1043"/>
      <c r="D25" s="1043"/>
      <c r="E25" s="1043"/>
      <c r="F25" s="1044"/>
      <c r="G25" s="349"/>
      <c r="H25" s="350"/>
      <c r="I25" s="350"/>
      <c r="J25" s="350"/>
      <c r="K25" s="351"/>
      <c r="L25" s="399"/>
      <c r="M25" s="400"/>
      <c r="N25" s="400"/>
      <c r="O25" s="400"/>
      <c r="P25" s="400"/>
      <c r="Q25" s="400"/>
      <c r="R25" s="400"/>
      <c r="S25" s="400"/>
      <c r="T25" s="400"/>
      <c r="U25" s="400"/>
      <c r="V25" s="400"/>
      <c r="W25" s="400"/>
      <c r="X25" s="401"/>
      <c r="Y25" s="396"/>
      <c r="Z25" s="397"/>
      <c r="AA25" s="397"/>
      <c r="AB25" s="402"/>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2"/>
      <c r="B26" s="1043"/>
      <c r="C26" s="1043"/>
      <c r="D26" s="1043"/>
      <c r="E26" s="1043"/>
      <c r="F26" s="1044"/>
      <c r="G26" s="349"/>
      <c r="H26" s="350"/>
      <c r="I26" s="350"/>
      <c r="J26" s="350"/>
      <c r="K26" s="351"/>
      <c r="L26" s="399"/>
      <c r="M26" s="400"/>
      <c r="N26" s="400"/>
      <c r="O26" s="400"/>
      <c r="P26" s="400"/>
      <c r="Q26" s="400"/>
      <c r="R26" s="400"/>
      <c r="S26" s="400"/>
      <c r="T26" s="400"/>
      <c r="U26" s="400"/>
      <c r="V26" s="400"/>
      <c r="W26" s="400"/>
      <c r="X26" s="401"/>
      <c r="Y26" s="396"/>
      <c r="Z26" s="397"/>
      <c r="AA26" s="397"/>
      <c r="AB26" s="402"/>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2"/>
      <c r="B28" s="1043"/>
      <c r="C28" s="1043"/>
      <c r="D28" s="1043"/>
      <c r="E28" s="1043"/>
      <c r="F28" s="1044"/>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42"/>
      <c r="B29" s="1043"/>
      <c r="C29" s="1043"/>
      <c r="D29" s="1043"/>
      <c r="E29" s="1043"/>
      <c r="F29" s="1044"/>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c r="AY29" s="34">
        <f>$AY$28</f>
        <v>0</v>
      </c>
    </row>
    <row r="30" spans="1:51" ht="24.75" customHeight="1" x14ac:dyDescent="0.15">
      <c r="A30" s="1042"/>
      <c r="B30" s="1043"/>
      <c r="C30" s="1043"/>
      <c r="D30" s="1043"/>
      <c r="E30" s="1043"/>
      <c r="F30" s="1044"/>
      <c r="G30" s="457"/>
      <c r="H30" s="458"/>
      <c r="I30" s="458"/>
      <c r="J30" s="458"/>
      <c r="K30" s="459"/>
      <c r="L30" s="460"/>
      <c r="M30" s="461"/>
      <c r="N30" s="461"/>
      <c r="O30" s="461"/>
      <c r="P30" s="461"/>
      <c r="Q30" s="461"/>
      <c r="R30" s="461"/>
      <c r="S30" s="461"/>
      <c r="T30" s="461"/>
      <c r="U30" s="461"/>
      <c r="V30" s="461"/>
      <c r="W30" s="461"/>
      <c r="X30" s="462"/>
      <c r="Y30" s="463"/>
      <c r="Z30" s="464"/>
      <c r="AA30" s="464"/>
      <c r="AB30" s="565"/>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2"/>
      <c r="B31" s="1043"/>
      <c r="C31" s="1043"/>
      <c r="D31" s="1043"/>
      <c r="E31" s="1043"/>
      <c r="F31" s="1044"/>
      <c r="G31" s="349"/>
      <c r="H31" s="350"/>
      <c r="I31" s="350"/>
      <c r="J31" s="350"/>
      <c r="K31" s="351"/>
      <c r="L31" s="399"/>
      <c r="M31" s="400"/>
      <c r="N31" s="400"/>
      <c r="O31" s="400"/>
      <c r="P31" s="400"/>
      <c r="Q31" s="400"/>
      <c r="R31" s="400"/>
      <c r="S31" s="400"/>
      <c r="T31" s="400"/>
      <c r="U31" s="400"/>
      <c r="V31" s="400"/>
      <c r="W31" s="400"/>
      <c r="X31" s="401"/>
      <c r="Y31" s="396"/>
      <c r="Z31" s="397"/>
      <c r="AA31" s="397"/>
      <c r="AB31" s="402"/>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2"/>
      <c r="B32" s="1043"/>
      <c r="C32" s="1043"/>
      <c r="D32" s="1043"/>
      <c r="E32" s="1043"/>
      <c r="F32" s="1044"/>
      <c r="G32" s="349"/>
      <c r="H32" s="350"/>
      <c r="I32" s="350"/>
      <c r="J32" s="350"/>
      <c r="K32" s="351"/>
      <c r="L32" s="399"/>
      <c r="M32" s="400"/>
      <c r="N32" s="400"/>
      <c r="O32" s="400"/>
      <c r="P32" s="400"/>
      <c r="Q32" s="400"/>
      <c r="R32" s="400"/>
      <c r="S32" s="400"/>
      <c r="T32" s="400"/>
      <c r="U32" s="400"/>
      <c r="V32" s="400"/>
      <c r="W32" s="400"/>
      <c r="X32" s="401"/>
      <c r="Y32" s="396"/>
      <c r="Z32" s="397"/>
      <c r="AA32" s="397"/>
      <c r="AB32" s="402"/>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2"/>
      <c r="B33" s="1043"/>
      <c r="C33" s="1043"/>
      <c r="D33" s="1043"/>
      <c r="E33" s="1043"/>
      <c r="F33" s="1044"/>
      <c r="G33" s="349"/>
      <c r="H33" s="350"/>
      <c r="I33" s="350"/>
      <c r="J33" s="350"/>
      <c r="K33" s="351"/>
      <c r="L33" s="399"/>
      <c r="M33" s="400"/>
      <c r="N33" s="400"/>
      <c r="O33" s="400"/>
      <c r="P33" s="400"/>
      <c r="Q33" s="400"/>
      <c r="R33" s="400"/>
      <c r="S33" s="400"/>
      <c r="T33" s="400"/>
      <c r="U33" s="400"/>
      <c r="V33" s="400"/>
      <c r="W33" s="400"/>
      <c r="X33" s="401"/>
      <c r="Y33" s="396"/>
      <c r="Z33" s="397"/>
      <c r="AA33" s="397"/>
      <c r="AB33" s="402"/>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2"/>
      <c r="B34" s="1043"/>
      <c r="C34" s="1043"/>
      <c r="D34" s="1043"/>
      <c r="E34" s="1043"/>
      <c r="F34" s="1044"/>
      <c r="G34" s="349"/>
      <c r="H34" s="350"/>
      <c r="I34" s="350"/>
      <c r="J34" s="350"/>
      <c r="K34" s="351"/>
      <c r="L34" s="399"/>
      <c r="M34" s="400"/>
      <c r="N34" s="400"/>
      <c r="O34" s="400"/>
      <c r="P34" s="400"/>
      <c r="Q34" s="400"/>
      <c r="R34" s="400"/>
      <c r="S34" s="400"/>
      <c r="T34" s="400"/>
      <c r="U34" s="400"/>
      <c r="V34" s="400"/>
      <c r="W34" s="400"/>
      <c r="X34" s="401"/>
      <c r="Y34" s="396"/>
      <c r="Z34" s="397"/>
      <c r="AA34" s="397"/>
      <c r="AB34" s="402"/>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2"/>
      <c r="B35" s="1043"/>
      <c r="C35" s="1043"/>
      <c r="D35" s="1043"/>
      <c r="E35" s="1043"/>
      <c r="F35" s="1044"/>
      <c r="G35" s="349"/>
      <c r="H35" s="350"/>
      <c r="I35" s="350"/>
      <c r="J35" s="350"/>
      <c r="K35" s="351"/>
      <c r="L35" s="399"/>
      <c r="M35" s="400"/>
      <c r="N35" s="400"/>
      <c r="O35" s="400"/>
      <c r="P35" s="400"/>
      <c r="Q35" s="400"/>
      <c r="R35" s="400"/>
      <c r="S35" s="400"/>
      <c r="T35" s="400"/>
      <c r="U35" s="400"/>
      <c r="V35" s="400"/>
      <c r="W35" s="400"/>
      <c r="X35" s="401"/>
      <c r="Y35" s="396"/>
      <c r="Z35" s="397"/>
      <c r="AA35" s="397"/>
      <c r="AB35" s="402"/>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2"/>
      <c r="B36" s="1043"/>
      <c r="C36" s="1043"/>
      <c r="D36" s="1043"/>
      <c r="E36" s="1043"/>
      <c r="F36" s="1044"/>
      <c r="G36" s="349"/>
      <c r="H36" s="350"/>
      <c r="I36" s="350"/>
      <c r="J36" s="350"/>
      <c r="K36" s="351"/>
      <c r="L36" s="399"/>
      <c r="M36" s="400"/>
      <c r="N36" s="400"/>
      <c r="O36" s="400"/>
      <c r="P36" s="400"/>
      <c r="Q36" s="400"/>
      <c r="R36" s="400"/>
      <c r="S36" s="400"/>
      <c r="T36" s="400"/>
      <c r="U36" s="400"/>
      <c r="V36" s="400"/>
      <c r="W36" s="400"/>
      <c r="X36" s="401"/>
      <c r="Y36" s="396"/>
      <c r="Z36" s="397"/>
      <c r="AA36" s="397"/>
      <c r="AB36" s="402"/>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2"/>
      <c r="B37" s="1043"/>
      <c r="C37" s="1043"/>
      <c r="D37" s="1043"/>
      <c r="E37" s="1043"/>
      <c r="F37" s="1044"/>
      <c r="G37" s="349"/>
      <c r="H37" s="350"/>
      <c r="I37" s="350"/>
      <c r="J37" s="350"/>
      <c r="K37" s="351"/>
      <c r="L37" s="399"/>
      <c r="M37" s="400"/>
      <c r="N37" s="400"/>
      <c r="O37" s="400"/>
      <c r="P37" s="400"/>
      <c r="Q37" s="400"/>
      <c r="R37" s="400"/>
      <c r="S37" s="400"/>
      <c r="T37" s="400"/>
      <c r="U37" s="400"/>
      <c r="V37" s="400"/>
      <c r="W37" s="400"/>
      <c r="X37" s="401"/>
      <c r="Y37" s="396"/>
      <c r="Z37" s="397"/>
      <c r="AA37" s="397"/>
      <c r="AB37" s="402"/>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2"/>
      <c r="B38" s="1043"/>
      <c r="C38" s="1043"/>
      <c r="D38" s="1043"/>
      <c r="E38" s="1043"/>
      <c r="F38" s="1044"/>
      <c r="G38" s="349"/>
      <c r="H38" s="350"/>
      <c r="I38" s="350"/>
      <c r="J38" s="350"/>
      <c r="K38" s="351"/>
      <c r="L38" s="399"/>
      <c r="M38" s="400"/>
      <c r="N38" s="400"/>
      <c r="O38" s="400"/>
      <c r="P38" s="400"/>
      <c r="Q38" s="400"/>
      <c r="R38" s="400"/>
      <c r="S38" s="400"/>
      <c r="T38" s="400"/>
      <c r="U38" s="400"/>
      <c r="V38" s="400"/>
      <c r="W38" s="400"/>
      <c r="X38" s="401"/>
      <c r="Y38" s="396"/>
      <c r="Z38" s="397"/>
      <c r="AA38" s="397"/>
      <c r="AB38" s="402"/>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2"/>
      <c r="B39" s="1043"/>
      <c r="C39" s="1043"/>
      <c r="D39" s="1043"/>
      <c r="E39" s="1043"/>
      <c r="F39" s="1044"/>
      <c r="G39" s="349"/>
      <c r="H39" s="350"/>
      <c r="I39" s="350"/>
      <c r="J39" s="350"/>
      <c r="K39" s="351"/>
      <c r="L39" s="399"/>
      <c r="M39" s="400"/>
      <c r="N39" s="400"/>
      <c r="O39" s="400"/>
      <c r="P39" s="400"/>
      <c r="Q39" s="400"/>
      <c r="R39" s="400"/>
      <c r="S39" s="400"/>
      <c r="T39" s="400"/>
      <c r="U39" s="400"/>
      <c r="V39" s="400"/>
      <c r="W39" s="400"/>
      <c r="X39" s="401"/>
      <c r="Y39" s="396"/>
      <c r="Z39" s="397"/>
      <c r="AA39" s="397"/>
      <c r="AB39" s="402"/>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2"/>
      <c r="B41" s="1043"/>
      <c r="C41" s="1043"/>
      <c r="D41" s="1043"/>
      <c r="E41" s="1043"/>
      <c r="F41" s="1044"/>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42"/>
      <c r="B42" s="1043"/>
      <c r="C42" s="1043"/>
      <c r="D42" s="1043"/>
      <c r="E42" s="1043"/>
      <c r="F42" s="1044"/>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c r="AY42" s="34">
        <f>$AY$41</f>
        <v>0</v>
      </c>
    </row>
    <row r="43" spans="1:51" ht="24.75" customHeight="1" x14ac:dyDescent="0.15">
      <c r="A43" s="1042"/>
      <c r="B43" s="1043"/>
      <c r="C43" s="1043"/>
      <c r="D43" s="1043"/>
      <c r="E43" s="1043"/>
      <c r="F43" s="1044"/>
      <c r="G43" s="457"/>
      <c r="H43" s="458"/>
      <c r="I43" s="458"/>
      <c r="J43" s="458"/>
      <c r="K43" s="459"/>
      <c r="L43" s="460"/>
      <c r="M43" s="461"/>
      <c r="N43" s="461"/>
      <c r="O43" s="461"/>
      <c r="P43" s="461"/>
      <c r="Q43" s="461"/>
      <c r="R43" s="461"/>
      <c r="S43" s="461"/>
      <c r="T43" s="461"/>
      <c r="U43" s="461"/>
      <c r="V43" s="461"/>
      <c r="W43" s="461"/>
      <c r="X43" s="462"/>
      <c r="Y43" s="463"/>
      <c r="Z43" s="464"/>
      <c r="AA43" s="464"/>
      <c r="AB43" s="565"/>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2"/>
      <c r="B44" s="1043"/>
      <c r="C44" s="1043"/>
      <c r="D44" s="1043"/>
      <c r="E44" s="1043"/>
      <c r="F44" s="1044"/>
      <c r="G44" s="349"/>
      <c r="H44" s="350"/>
      <c r="I44" s="350"/>
      <c r="J44" s="350"/>
      <c r="K44" s="351"/>
      <c r="L44" s="399"/>
      <c r="M44" s="400"/>
      <c r="N44" s="400"/>
      <c r="O44" s="400"/>
      <c r="P44" s="400"/>
      <c r="Q44" s="400"/>
      <c r="R44" s="400"/>
      <c r="S44" s="400"/>
      <c r="T44" s="400"/>
      <c r="U44" s="400"/>
      <c r="V44" s="400"/>
      <c r="W44" s="400"/>
      <c r="X44" s="401"/>
      <c r="Y44" s="396"/>
      <c r="Z44" s="397"/>
      <c r="AA44" s="397"/>
      <c r="AB44" s="402"/>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2"/>
      <c r="B45" s="1043"/>
      <c r="C45" s="1043"/>
      <c r="D45" s="1043"/>
      <c r="E45" s="1043"/>
      <c r="F45" s="1044"/>
      <c r="G45" s="349"/>
      <c r="H45" s="350"/>
      <c r="I45" s="350"/>
      <c r="J45" s="350"/>
      <c r="K45" s="351"/>
      <c r="L45" s="399"/>
      <c r="M45" s="400"/>
      <c r="N45" s="400"/>
      <c r="O45" s="400"/>
      <c r="P45" s="400"/>
      <c r="Q45" s="400"/>
      <c r="R45" s="400"/>
      <c r="S45" s="400"/>
      <c r="T45" s="400"/>
      <c r="U45" s="400"/>
      <c r="V45" s="400"/>
      <c r="W45" s="400"/>
      <c r="X45" s="401"/>
      <c r="Y45" s="396"/>
      <c r="Z45" s="397"/>
      <c r="AA45" s="397"/>
      <c r="AB45" s="402"/>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2"/>
      <c r="B46" s="1043"/>
      <c r="C46" s="1043"/>
      <c r="D46" s="1043"/>
      <c r="E46" s="1043"/>
      <c r="F46" s="1044"/>
      <c r="G46" s="349"/>
      <c r="H46" s="350"/>
      <c r="I46" s="350"/>
      <c r="J46" s="350"/>
      <c r="K46" s="351"/>
      <c r="L46" s="399"/>
      <c r="M46" s="400"/>
      <c r="N46" s="400"/>
      <c r="O46" s="400"/>
      <c r="P46" s="400"/>
      <c r="Q46" s="400"/>
      <c r="R46" s="400"/>
      <c r="S46" s="400"/>
      <c r="T46" s="400"/>
      <c r="U46" s="400"/>
      <c r="V46" s="400"/>
      <c r="W46" s="400"/>
      <c r="X46" s="401"/>
      <c r="Y46" s="396"/>
      <c r="Z46" s="397"/>
      <c r="AA46" s="397"/>
      <c r="AB46" s="402"/>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2"/>
      <c r="B47" s="1043"/>
      <c r="C47" s="1043"/>
      <c r="D47" s="1043"/>
      <c r="E47" s="1043"/>
      <c r="F47" s="1044"/>
      <c r="G47" s="349"/>
      <c r="H47" s="350"/>
      <c r="I47" s="350"/>
      <c r="J47" s="350"/>
      <c r="K47" s="351"/>
      <c r="L47" s="399"/>
      <c r="M47" s="400"/>
      <c r="N47" s="400"/>
      <c r="O47" s="400"/>
      <c r="P47" s="400"/>
      <c r="Q47" s="400"/>
      <c r="R47" s="400"/>
      <c r="S47" s="400"/>
      <c r="T47" s="400"/>
      <c r="U47" s="400"/>
      <c r="V47" s="400"/>
      <c r="W47" s="400"/>
      <c r="X47" s="401"/>
      <c r="Y47" s="396"/>
      <c r="Z47" s="397"/>
      <c r="AA47" s="397"/>
      <c r="AB47" s="402"/>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2"/>
      <c r="B48" s="1043"/>
      <c r="C48" s="1043"/>
      <c r="D48" s="1043"/>
      <c r="E48" s="1043"/>
      <c r="F48" s="1044"/>
      <c r="G48" s="349"/>
      <c r="H48" s="350"/>
      <c r="I48" s="350"/>
      <c r="J48" s="350"/>
      <c r="K48" s="351"/>
      <c r="L48" s="399"/>
      <c r="M48" s="400"/>
      <c r="N48" s="400"/>
      <c r="O48" s="400"/>
      <c r="P48" s="400"/>
      <c r="Q48" s="400"/>
      <c r="R48" s="400"/>
      <c r="S48" s="400"/>
      <c r="T48" s="400"/>
      <c r="U48" s="400"/>
      <c r="V48" s="400"/>
      <c r="W48" s="400"/>
      <c r="X48" s="401"/>
      <c r="Y48" s="396"/>
      <c r="Z48" s="397"/>
      <c r="AA48" s="397"/>
      <c r="AB48" s="402"/>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2"/>
      <c r="B49" s="1043"/>
      <c r="C49" s="1043"/>
      <c r="D49" s="1043"/>
      <c r="E49" s="1043"/>
      <c r="F49" s="1044"/>
      <c r="G49" s="349"/>
      <c r="H49" s="350"/>
      <c r="I49" s="350"/>
      <c r="J49" s="350"/>
      <c r="K49" s="351"/>
      <c r="L49" s="399"/>
      <c r="M49" s="400"/>
      <c r="N49" s="400"/>
      <c r="O49" s="400"/>
      <c r="P49" s="400"/>
      <c r="Q49" s="400"/>
      <c r="R49" s="400"/>
      <c r="S49" s="400"/>
      <c r="T49" s="400"/>
      <c r="U49" s="400"/>
      <c r="V49" s="400"/>
      <c r="W49" s="400"/>
      <c r="X49" s="401"/>
      <c r="Y49" s="396"/>
      <c r="Z49" s="397"/>
      <c r="AA49" s="397"/>
      <c r="AB49" s="402"/>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2"/>
      <c r="B50" s="1043"/>
      <c r="C50" s="1043"/>
      <c r="D50" s="1043"/>
      <c r="E50" s="1043"/>
      <c r="F50" s="1044"/>
      <c r="G50" s="349"/>
      <c r="H50" s="350"/>
      <c r="I50" s="350"/>
      <c r="J50" s="350"/>
      <c r="K50" s="351"/>
      <c r="L50" s="399"/>
      <c r="M50" s="400"/>
      <c r="N50" s="400"/>
      <c r="O50" s="400"/>
      <c r="P50" s="400"/>
      <c r="Q50" s="400"/>
      <c r="R50" s="400"/>
      <c r="S50" s="400"/>
      <c r="T50" s="400"/>
      <c r="U50" s="400"/>
      <c r="V50" s="400"/>
      <c r="W50" s="400"/>
      <c r="X50" s="401"/>
      <c r="Y50" s="396"/>
      <c r="Z50" s="397"/>
      <c r="AA50" s="397"/>
      <c r="AB50" s="402"/>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2"/>
      <c r="B51" s="1043"/>
      <c r="C51" s="1043"/>
      <c r="D51" s="1043"/>
      <c r="E51" s="1043"/>
      <c r="F51" s="1044"/>
      <c r="G51" s="349"/>
      <c r="H51" s="350"/>
      <c r="I51" s="350"/>
      <c r="J51" s="350"/>
      <c r="K51" s="351"/>
      <c r="L51" s="399"/>
      <c r="M51" s="400"/>
      <c r="N51" s="400"/>
      <c r="O51" s="400"/>
      <c r="P51" s="400"/>
      <c r="Q51" s="400"/>
      <c r="R51" s="400"/>
      <c r="S51" s="400"/>
      <c r="T51" s="400"/>
      <c r="U51" s="400"/>
      <c r="V51" s="400"/>
      <c r="W51" s="400"/>
      <c r="X51" s="401"/>
      <c r="Y51" s="396"/>
      <c r="Z51" s="397"/>
      <c r="AA51" s="397"/>
      <c r="AB51" s="402"/>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2"/>
      <c r="B52" s="1043"/>
      <c r="C52" s="1043"/>
      <c r="D52" s="1043"/>
      <c r="E52" s="1043"/>
      <c r="F52" s="1044"/>
      <c r="G52" s="349"/>
      <c r="H52" s="350"/>
      <c r="I52" s="350"/>
      <c r="J52" s="350"/>
      <c r="K52" s="351"/>
      <c r="L52" s="399"/>
      <c r="M52" s="400"/>
      <c r="N52" s="400"/>
      <c r="O52" s="400"/>
      <c r="P52" s="400"/>
      <c r="Q52" s="400"/>
      <c r="R52" s="400"/>
      <c r="S52" s="400"/>
      <c r="T52" s="400"/>
      <c r="U52" s="400"/>
      <c r="V52" s="400"/>
      <c r="W52" s="400"/>
      <c r="X52" s="401"/>
      <c r="Y52" s="396"/>
      <c r="Z52" s="397"/>
      <c r="AA52" s="397"/>
      <c r="AB52" s="402"/>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42"/>
      <c r="B56" s="1043"/>
      <c r="C56" s="1043"/>
      <c r="D56" s="1043"/>
      <c r="E56" s="1043"/>
      <c r="F56" s="1044"/>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c r="AY56" s="34">
        <f>$AY$55</f>
        <v>0</v>
      </c>
    </row>
    <row r="57" spans="1:51" ht="24.75" customHeight="1" x14ac:dyDescent="0.15">
      <c r="A57" s="1042"/>
      <c r="B57" s="1043"/>
      <c r="C57" s="1043"/>
      <c r="D57" s="1043"/>
      <c r="E57" s="1043"/>
      <c r="F57" s="1044"/>
      <c r="G57" s="457"/>
      <c r="H57" s="458"/>
      <c r="I57" s="458"/>
      <c r="J57" s="458"/>
      <c r="K57" s="459"/>
      <c r="L57" s="460"/>
      <c r="M57" s="461"/>
      <c r="N57" s="461"/>
      <c r="O57" s="461"/>
      <c r="P57" s="461"/>
      <c r="Q57" s="461"/>
      <c r="R57" s="461"/>
      <c r="S57" s="461"/>
      <c r="T57" s="461"/>
      <c r="U57" s="461"/>
      <c r="V57" s="461"/>
      <c r="W57" s="461"/>
      <c r="X57" s="462"/>
      <c r="Y57" s="463"/>
      <c r="Z57" s="464"/>
      <c r="AA57" s="464"/>
      <c r="AB57" s="565"/>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2"/>
      <c r="B58" s="1043"/>
      <c r="C58" s="1043"/>
      <c r="D58" s="1043"/>
      <c r="E58" s="1043"/>
      <c r="F58" s="1044"/>
      <c r="G58" s="349"/>
      <c r="H58" s="350"/>
      <c r="I58" s="350"/>
      <c r="J58" s="350"/>
      <c r="K58" s="351"/>
      <c r="L58" s="399"/>
      <c r="M58" s="400"/>
      <c r="N58" s="400"/>
      <c r="O58" s="400"/>
      <c r="P58" s="400"/>
      <c r="Q58" s="400"/>
      <c r="R58" s="400"/>
      <c r="S58" s="400"/>
      <c r="T58" s="400"/>
      <c r="U58" s="400"/>
      <c r="V58" s="400"/>
      <c r="W58" s="400"/>
      <c r="X58" s="401"/>
      <c r="Y58" s="396"/>
      <c r="Z58" s="397"/>
      <c r="AA58" s="397"/>
      <c r="AB58" s="402"/>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2"/>
      <c r="B59" s="1043"/>
      <c r="C59" s="1043"/>
      <c r="D59" s="1043"/>
      <c r="E59" s="1043"/>
      <c r="F59" s="1044"/>
      <c r="G59" s="349"/>
      <c r="H59" s="350"/>
      <c r="I59" s="350"/>
      <c r="J59" s="350"/>
      <c r="K59" s="351"/>
      <c r="L59" s="399"/>
      <c r="M59" s="400"/>
      <c r="N59" s="400"/>
      <c r="O59" s="400"/>
      <c r="P59" s="400"/>
      <c r="Q59" s="400"/>
      <c r="R59" s="400"/>
      <c r="S59" s="400"/>
      <c r="T59" s="400"/>
      <c r="U59" s="400"/>
      <c r="V59" s="400"/>
      <c r="W59" s="400"/>
      <c r="X59" s="401"/>
      <c r="Y59" s="396"/>
      <c r="Z59" s="397"/>
      <c r="AA59" s="397"/>
      <c r="AB59" s="402"/>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2"/>
      <c r="B60" s="1043"/>
      <c r="C60" s="1043"/>
      <c r="D60" s="1043"/>
      <c r="E60" s="1043"/>
      <c r="F60" s="1044"/>
      <c r="G60" s="349"/>
      <c r="H60" s="350"/>
      <c r="I60" s="350"/>
      <c r="J60" s="350"/>
      <c r="K60" s="351"/>
      <c r="L60" s="399"/>
      <c r="M60" s="400"/>
      <c r="N60" s="400"/>
      <c r="O60" s="400"/>
      <c r="P60" s="400"/>
      <c r="Q60" s="400"/>
      <c r="R60" s="400"/>
      <c r="S60" s="400"/>
      <c r="T60" s="400"/>
      <c r="U60" s="400"/>
      <c r="V60" s="400"/>
      <c r="W60" s="400"/>
      <c r="X60" s="401"/>
      <c r="Y60" s="396"/>
      <c r="Z60" s="397"/>
      <c r="AA60" s="397"/>
      <c r="AB60" s="402"/>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2"/>
      <c r="B61" s="1043"/>
      <c r="C61" s="1043"/>
      <c r="D61" s="1043"/>
      <c r="E61" s="1043"/>
      <c r="F61" s="1044"/>
      <c r="G61" s="349"/>
      <c r="H61" s="350"/>
      <c r="I61" s="350"/>
      <c r="J61" s="350"/>
      <c r="K61" s="351"/>
      <c r="L61" s="399"/>
      <c r="M61" s="400"/>
      <c r="N61" s="400"/>
      <c r="O61" s="400"/>
      <c r="P61" s="400"/>
      <c r="Q61" s="400"/>
      <c r="R61" s="400"/>
      <c r="S61" s="400"/>
      <c r="T61" s="400"/>
      <c r="U61" s="400"/>
      <c r="V61" s="400"/>
      <c r="W61" s="400"/>
      <c r="X61" s="401"/>
      <c r="Y61" s="396"/>
      <c r="Z61" s="397"/>
      <c r="AA61" s="397"/>
      <c r="AB61" s="402"/>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2"/>
      <c r="B62" s="1043"/>
      <c r="C62" s="1043"/>
      <c r="D62" s="1043"/>
      <c r="E62" s="1043"/>
      <c r="F62" s="1044"/>
      <c r="G62" s="349"/>
      <c r="H62" s="350"/>
      <c r="I62" s="350"/>
      <c r="J62" s="350"/>
      <c r="K62" s="351"/>
      <c r="L62" s="399"/>
      <c r="M62" s="400"/>
      <c r="N62" s="400"/>
      <c r="O62" s="400"/>
      <c r="P62" s="400"/>
      <c r="Q62" s="400"/>
      <c r="R62" s="400"/>
      <c r="S62" s="400"/>
      <c r="T62" s="400"/>
      <c r="U62" s="400"/>
      <c r="V62" s="400"/>
      <c r="W62" s="400"/>
      <c r="X62" s="401"/>
      <c r="Y62" s="396"/>
      <c r="Z62" s="397"/>
      <c r="AA62" s="397"/>
      <c r="AB62" s="402"/>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2"/>
      <c r="B63" s="1043"/>
      <c r="C63" s="1043"/>
      <c r="D63" s="1043"/>
      <c r="E63" s="1043"/>
      <c r="F63" s="1044"/>
      <c r="G63" s="349"/>
      <c r="H63" s="350"/>
      <c r="I63" s="350"/>
      <c r="J63" s="350"/>
      <c r="K63" s="351"/>
      <c r="L63" s="399"/>
      <c r="M63" s="400"/>
      <c r="N63" s="400"/>
      <c r="O63" s="400"/>
      <c r="P63" s="400"/>
      <c r="Q63" s="400"/>
      <c r="R63" s="400"/>
      <c r="S63" s="400"/>
      <c r="T63" s="400"/>
      <c r="U63" s="400"/>
      <c r="V63" s="400"/>
      <c r="W63" s="400"/>
      <c r="X63" s="401"/>
      <c r="Y63" s="396"/>
      <c r="Z63" s="397"/>
      <c r="AA63" s="397"/>
      <c r="AB63" s="402"/>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2"/>
      <c r="B64" s="1043"/>
      <c r="C64" s="1043"/>
      <c r="D64" s="1043"/>
      <c r="E64" s="1043"/>
      <c r="F64" s="1044"/>
      <c r="G64" s="349"/>
      <c r="H64" s="350"/>
      <c r="I64" s="350"/>
      <c r="J64" s="350"/>
      <c r="K64" s="351"/>
      <c r="L64" s="399"/>
      <c r="M64" s="400"/>
      <c r="N64" s="400"/>
      <c r="O64" s="400"/>
      <c r="P64" s="400"/>
      <c r="Q64" s="400"/>
      <c r="R64" s="400"/>
      <c r="S64" s="400"/>
      <c r="T64" s="400"/>
      <c r="U64" s="400"/>
      <c r="V64" s="400"/>
      <c r="W64" s="400"/>
      <c r="X64" s="401"/>
      <c r="Y64" s="396"/>
      <c r="Z64" s="397"/>
      <c r="AA64" s="397"/>
      <c r="AB64" s="402"/>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2"/>
      <c r="B65" s="1043"/>
      <c r="C65" s="1043"/>
      <c r="D65" s="1043"/>
      <c r="E65" s="1043"/>
      <c r="F65" s="1044"/>
      <c r="G65" s="349"/>
      <c r="H65" s="350"/>
      <c r="I65" s="350"/>
      <c r="J65" s="350"/>
      <c r="K65" s="351"/>
      <c r="L65" s="399"/>
      <c r="M65" s="400"/>
      <c r="N65" s="400"/>
      <c r="O65" s="400"/>
      <c r="P65" s="400"/>
      <c r="Q65" s="400"/>
      <c r="R65" s="400"/>
      <c r="S65" s="400"/>
      <c r="T65" s="400"/>
      <c r="U65" s="400"/>
      <c r="V65" s="400"/>
      <c r="W65" s="400"/>
      <c r="X65" s="401"/>
      <c r="Y65" s="396"/>
      <c r="Z65" s="397"/>
      <c r="AA65" s="397"/>
      <c r="AB65" s="402"/>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2"/>
      <c r="B66" s="1043"/>
      <c r="C66" s="1043"/>
      <c r="D66" s="1043"/>
      <c r="E66" s="1043"/>
      <c r="F66" s="1044"/>
      <c r="G66" s="349"/>
      <c r="H66" s="350"/>
      <c r="I66" s="350"/>
      <c r="J66" s="350"/>
      <c r="K66" s="351"/>
      <c r="L66" s="399"/>
      <c r="M66" s="400"/>
      <c r="N66" s="400"/>
      <c r="O66" s="400"/>
      <c r="P66" s="400"/>
      <c r="Q66" s="400"/>
      <c r="R66" s="400"/>
      <c r="S66" s="400"/>
      <c r="T66" s="400"/>
      <c r="U66" s="400"/>
      <c r="V66" s="400"/>
      <c r="W66" s="400"/>
      <c r="X66" s="401"/>
      <c r="Y66" s="396"/>
      <c r="Z66" s="397"/>
      <c r="AA66" s="397"/>
      <c r="AB66" s="402"/>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2"/>
      <c r="B68" s="1043"/>
      <c r="C68" s="1043"/>
      <c r="D68" s="1043"/>
      <c r="E68" s="1043"/>
      <c r="F68" s="1044"/>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42"/>
      <c r="B69" s="1043"/>
      <c r="C69" s="1043"/>
      <c r="D69" s="1043"/>
      <c r="E69" s="1043"/>
      <c r="F69" s="1044"/>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c r="AY69" s="34">
        <f>$AY$68</f>
        <v>0</v>
      </c>
    </row>
    <row r="70" spans="1:51" ht="24.75" customHeight="1" x14ac:dyDescent="0.15">
      <c r="A70" s="1042"/>
      <c r="B70" s="1043"/>
      <c r="C70" s="1043"/>
      <c r="D70" s="1043"/>
      <c r="E70" s="1043"/>
      <c r="F70" s="1044"/>
      <c r="G70" s="457"/>
      <c r="H70" s="458"/>
      <c r="I70" s="458"/>
      <c r="J70" s="458"/>
      <c r="K70" s="459"/>
      <c r="L70" s="460"/>
      <c r="M70" s="461"/>
      <c r="N70" s="461"/>
      <c r="O70" s="461"/>
      <c r="P70" s="461"/>
      <c r="Q70" s="461"/>
      <c r="R70" s="461"/>
      <c r="S70" s="461"/>
      <c r="T70" s="461"/>
      <c r="U70" s="461"/>
      <c r="V70" s="461"/>
      <c r="W70" s="461"/>
      <c r="X70" s="462"/>
      <c r="Y70" s="463"/>
      <c r="Z70" s="464"/>
      <c r="AA70" s="464"/>
      <c r="AB70" s="565"/>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2"/>
      <c r="B71" s="1043"/>
      <c r="C71" s="1043"/>
      <c r="D71" s="1043"/>
      <c r="E71" s="1043"/>
      <c r="F71" s="1044"/>
      <c r="G71" s="349"/>
      <c r="H71" s="350"/>
      <c r="I71" s="350"/>
      <c r="J71" s="350"/>
      <c r="K71" s="351"/>
      <c r="L71" s="399"/>
      <c r="M71" s="400"/>
      <c r="N71" s="400"/>
      <c r="O71" s="400"/>
      <c r="P71" s="400"/>
      <c r="Q71" s="400"/>
      <c r="R71" s="400"/>
      <c r="S71" s="400"/>
      <c r="T71" s="400"/>
      <c r="U71" s="400"/>
      <c r="V71" s="400"/>
      <c r="W71" s="400"/>
      <c r="X71" s="401"/>
      <c r="Y71" s="396"/>
      <c r="Z71" s="397"/>
      <c r="AA71" s="397"/>
      <c r="AB71" s="402"/>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2"/>
      <c r="B72" s="1043"/>
      <c r="C72" s="1043"/>
      <c r="D72" s="1043"/>
      <c r="E72" s="1043"/>
      <c r="F72" s="1044"/>
      <c r="G72" s="349"/>
      <c r="H72" s="350"/>
      <c r="I72" s="350"/>
      <c r="J72" s="350"/>
      <c r="K72" s="351"/>
      <c r="L72" s="399"/>
      <c r="M72" s="400"/>
      <c r="N72" s="400"/>
      <c r="O72" s="400"/>
      <c r="P72" s="400"/>
      <c r="Q72" s="400"/>
      <c r="R72" s="400"/>
      <c r="S72" s="400"/>
      <c r="T72" s="400"/>
      <c r="U72" s="400"/>
      <c r="V72" s="400"/>
      <c r="W72" s="400"/>
      <c r="X72" s="401"/>
      <c r="Y72" s="396"/>
      <c r="Z72" s="397"/>
      <c r="AA72" s="397"/>
      <c r="AB72" s="402"/>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2"/>
      <c r="B73" s="1043"/>
      <c r="C73" s="1043"/>
      <c r="D73" s="1043"/>
      <c r="E73" s="1043"/>
      <c r="F73" s="1044"/>
      <c r="G73" s="349"/>
      <c r="H73" s="350"/>
      <c r="I73" s="350"/>
      <c r="J73" s="350"/>
      <c r="K73" s="351"/>
      <c r="L73" s="399"/>
      <c r="M73" s="400"/>
      <c r="N73" s="400"/>
      <c r="O73" s="400"/>
      <c r="P73" s="400"/>
      <c r="Q73" s="400"/>
      <c r="R73" s="400"/>
      <c r="S73" s="400"/>
      <c r="T73" s="400"/>
      <c r="U73" s="400"/>
      <c r="V73" s="400"/>
      <c r="W73" s="400"/>
      <c r="X73" s="401"/>
      <c r="Y73" s="396"/>
      <c r="Z73" s="397"/>
      <c r="AA73" s="397"/>
      <c r="AB73" s="402"/>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2"/>
      <c r="B74" s="1043"/>
      <c r="C74" s="1043"/>
      <c r="D74" s="1043"/>
      <c r="E74" s="1043"/>
      <c r="F74" s="1044"/>
      <c r="G74" s="349"/>
      <c r="H74" s="350"/>
      <c r="I74" s="350"/>
      <c r="J74" s="350"/>
      <c r="K74" s="351"/>
      <c r="L74" s="399"/>
      <c r="M74" s="400"/>
      <c r="N74" s="400"/>
      <c r="O74" s="400"/>
      <c r="P74" s="400"/>
      <c r="Q74" s="400"/>
      <c r="R74" s="400"/>
      <c r="S74" s="400"/>
      <c r="T74" s="400"/>
      <c r="U74" s="400"/>
      <c r="V74" s="400"/>
      <c r="W74" s="400"/>
      <c r="X74" s="401"/>
      <c r="Y74" s="396"/>
      <c r="Z74" s="397"/>
      <c r="AA74" s="397"/>
      <c r="AB74" s="402"/>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2"/>
      <c r="B75" s="1043"/>
      <c r="C75" s="1043"/>
      <c r="D75" s="1043"/>
      <c r="E75" s="1043"/>
      <c r="F75" s="1044"/>
      <c r="G75" s="349"/>
      <c r="H75" s="350"/>
      <c r="I75" s="350"/>
      <c r="J75" s="350"/>
      <c r="K75" s="351"/>
      <c r="L75" s="399"/>
      <c r="M75" s="400"/>
      <c r="N75" s="400"/>
      <c r="O75" s="400"/>
      <c r="P75" s="400"/>
      <c r="Q75" s="400"/>
      <c r="R75" s="400"/>
      <c r="S75" s="400"/>
      <c r="T75" s="400"/>
      <c r="U75" s="400"/>
      <c r="V75" s="400"/>
      <c r="W75" s="400"/>
      <c r="X75" s="401"/>
      <c r="Y75" s="396"/>
      <c r="Z75" s="397"/>
      <c r="AA75" s="397"/>
      <c r="AB75" s="402"/>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2"/>
      <c r="B76" s="1043"/>
      <c r="C76" s="1043"/>
      <c r="D76" s="1043"/>
      <c r="E76" s="1043"/>
      <c r="F76" s="1044"/>
      <c r="G76" s="349"/>
      <c r="H76" s="350"/>
      <c r="I76" s="350"/>
      <c r="J76" s="350"/>
      <c r="K76" s="351"/>
      <c r="L76" s="399"/>
      <c r="M76" s="400"/>
      <c r="N76" s="400"/>
      <c r="O76" s="400"/>
      <c r="P76" s="400"/>
      <c r="Q76" s="400"/>
      <c r="R76" s="400"/>
      <c r="S76" s="400"/>
      <c r="T76" s="400"/>
      <c r="U76" s="400"/>
      <c r="V76" s="400"/>
      <c r="W76" s="400"/>
      <c r="X76" s="401"/>
      <c r="Y76" s="396"/>
      <c r="Z76" s="397"/>
      <c r="AA76" s="397"/>
      <c r="AB76" s="402"/>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2"/>
      <c r="B77" s="1043"/>
      <c r="C77" s="1043"/>
      <c r="D77" s="1043"/>
      <c r="E77" s="1043"/>
      <c r="F77" s="1044"/>
      <c r="G77" s="349"/>
      <c r="H77" s="350"/>
      <c r="I77" s="350"/>
      <c r="J77" s="350"/>
      <c r="K77" s="351"/>
      <c r="L77" s="399"/>
      <c r="M77" s="400"/>
      <c r="N77" s="400"/>
      <c r="O77" s="400"/>
      <c r="P77" s="400"/>
      <c r="Q77" s="400"/>
      <c r="R77" s="400"/>
      <c r="S77" s="400"/>
      <c r="T77" s="400"/>
      <c r="U77" s="400"/>
      <c r="V77" s="400"/>
      <c r="W77" s="400"/>
      <c r="X77" s="401"/>
      <c r="Y77" s="396"/>
      <c r="Z77" s="397"/>
      <c r="AA77" s="397"/>
      <c r="AB77" s="402"/>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2"/>
      <c r="B78" s="1043"/>
      <c r="C78" s="1043"/>
      <c r="D78" s="1043"/>
      <c r="E78" s="1043"/>
      <c r="F78" s="1044"/>
      <c r="G78" s="349"/>
      <c r="H78" s="350"/>
      <c r="I78" s="350"/>
      <c r="J78" s="350"/>
      <c r="K78" s="351"/>
      <c r="L78" s="399"/>
      <c r="M78" s="400"/>
      <c r="N78" s="400"/>
      <c r="O78" s="400"/>
      <c r="P78" s="400"/>
      <c r="Q78" s="400"/>
      <c r="R78" s="400"/>
      <c r="S78" s="400"/>
      <c r="T78" s="400"/>
      <c r="U78" s="400"/>
      <c r="V78" s="400"/>
      <c r="W78" s="400"/>
      <c r="X78" s="401"/>
      <c r="Y78" s="396"/>
      <c r="Z78" s="397"/>
      <c r="AA78" s="397"/>
      <c r="AB78" s="402"/>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2"/>
      <c r="B79" s="1043"/>
      <c r="C79" s="1043"/>
      <c r="D79" s="1043"/>
      <c r="E79" s="1043"/>
      <c r="F79" s="1044"/>
      <c r="G79" s="349"/>
      <c r="H79" s="350"/>
      <c r="I79" s="350"/>
      <c r="J79" s="350"/>
      <c r="K79" s="351"/>
      <c r="L79" s="399"/>
      <c r="M79" s="400"/>
      <c r="N79" s="400"/>
      <c r="O79" s="400"/>
      <c r="P79" s="400"/>
      <c r="Q79" s="400"/>
      <c r="R79" s="400"/>
      <c r="S79" s="400"/>
      <c r="T79" s="400"/>
      <c r="U79" s="400"/>
      <c r="V79" s="400"/>
      <c r="W79" s="400"/>
      <c r="X79" s="401"/>
      <c r="Y79" s="396"/>
      <c r="Z79" s="397"/>
      <c r="AA79" s="397"/>
      <c r="AB79" s="402"/>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2"/>
      <c r="B81" s="1043"/>
      <c r="C81" s="1043"/>
      <c r="D81" s="1043"/>
      <c r="E81" s="1043"/>
      <c r="F81" s="1044"/>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42"/>
      <c r="B82" s="1043"/>
      <c r="C82" s="1043"/>
      <c r="D82" s="1043"/>
      <c r="E82" s="1043"/>
      <c r="F82" s="1044"/>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c r="AY82" s="34">
        <f>$AY$81</f>
        <v>0</v>
      </c>
    </row>
    <row r="83" spans="1:51" ht="24.75" customHeight="1" x14ac:dyDescent="0.15">
      <c r="A83" s="1042"/>
      <c r="B83" s="1043"/>
      <c r="C83" s="1043"/>
      <c r="D83" s="1043"/>
      <c r="E83" s="1043"/>
      <c r="F83" s="1044"/>
      <c r="G83" s="457"/>
      <c r="H83" s="458"/>
      <c r="I83" s="458"/>
      <c r="J83" s="458"/>
      <c r="K83" s="459"/>
      <c r="L83" s="460"/>
      <c r="M83" s="461"/>
      <c r="N83" s="461"/>
      <c r="O83" s="461"/>
      <c r="P83" s="461"/>
      <c r="Q83" s="461"/>
      <c r="R83" s="461"/>
      <c r="S83" s="461"/>
      <c r="T83" s="461"/>
      <c r="U83" s="461"/>
      <c r="V83" s="461"/>
      <c r="W83" s="461"/>
      <c r="X83" s="462"/>
      <c r="Y83" s="463"/>
      <c r="Z83" s="464"/>
      <c r="AA83" s="464"/>
      <c r="AB83" s="565"/>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2"/>
      <c r="B84" s="1043"/>
      <c r="C84" s="1043"/>
      <c r="D84" s="1043"/>
      <c r="E84" s="1043"/>
      <c r="F84" s="1044"/>
      <c r="G84" s="349"/>
      <c r="H84" s="350"/>
      <c r="I84" s="350"/>
      <c r="J84" s="350"/>
      <c r="K84" s="351"/>
      <c r="L84" s="399"/>
      <c r="M84" s="400"/>
      <c r="N84" s="400"/>
      <c r="O84" s="400"/>
      <c r="P84" s="400"/>
      <c r="Q84" s="400"/>
      <c r="R84" s="400"/>
      <c r="S84" s="400"/>
      <c r="T84" s="400"/>
      <c r="U84" s="400"/>
      <c r="V84" s="400"/>
      <c r="W84" s="400"/>
      <c r="X84" s="401"/>
      <c r="Y84" s="396"/>
      <c r="Z84" s="397"/>
      <c r="AA84" s="397"/>
      <c r="AB84" s="402"/>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2"/>
      <c r="B85" s="1043"/>
      <c r="C85" s="1043"/>
      <c r="D85" s="1043"/>
      <c r="E85" s="1043"/>
      <c r="F85" s="1044"/>
      <c r="G85" s="349"/>
      <c r="H85" s="350"/>
      <c r="I85" s="350"/>
      <c r="J85" s="350"/>
      <c r="K85" s="351"/>
      <c r="L85" s="399"/>
      <c r="M85" s="400"/>
      <c r="N85" s="400"/>
      <c r="O85" s="400"/>
      <c r="P85" s="400"/>
      <c r="Q85" s="400"/>
      <c r="R85" s="400"/>
      <c r="S85" s="400"/>
      <c r="T85" s="400"/>
      <c r="U85" s="400"/>
      <c r="V85" s="400"/>
      <c r="W85" s="400"/>
      <c r="X85" s="401"/>
      <c r="Y85" s="396"/>
      <c r="Z85" s="397"/>
      <c r="AA85" s="397"/>
      <c r="AB85" s="402"/>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2"/>
      <c r="B86" s="1043"/>
      <c r="C86" s="1043"/>
      <c r="D86" s="1043"/>
      <c r="E86" s="1043"/>
      <c r="F86" s="1044"/>
      <c r="G86" s="349"/>
      <c r="H86" s="350"/>
      <c r="I86" s="350"/>
      <c r="J86" s="350"/>
      <c r="K86" s="351"/>
      <c r="L86" s="399"/>
      <c r="M86" s="400"/>
      <c r="N86" s="400"/>
      <c r="O86" s="400"/>
      <c r="P86" s="400"/>
      <c r="Q86" s="400"/>
      <c r="R86" s="400"/>
      <c r="S86" s="400"/>
      <c r="T86" s="400"/>
      <c r="U86" s="400"/>
      <c r="V86" s="400"/>
      <c r="W86" s="400"/>
      <c r="X86" s="401"/>
      <c r="Y86" s="396"/>
      <c r="Z86" s="397"/>
      <c r="AA86" s="397"/>
      <c r="AB86" s="402"/>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2"/>
      <c r="B87" s="1043"/>
      <c r="C87" s="1043"/>
      <c r="D87" s="1043"/>
      <c r="E87" s="1043"/>
      <c r="F87" s="1044"/>
      <c r="G87" s="349"/>
      <c r="H87" s="350"/>
      <c r="I87" s="350"/>
      <c r="J87" s="350"/>
      <c r="K87" s="351"/>
      <c r="L87" s="399"/>
      <c r="M87" s="400"/>
      <c r="N87" s="400"/>
      <c r="O87" s="400"/>
      <c r="P87" s="400"/>
      <c r="Q87" s="400"/>
      <c r="R87" s="400"/>
      <c r="S87" s="400"/>
      <c r="T87" s="400"/>
      <c r="U87" s="400"/>
      <c r="V87" s="400"/>
      <c r="W87" s="400"/>
      <c r="X87" s="401"/>
      <c r="Y87" s="396"/>
      <c r="Z87" s="397"/>
      <c r="AA87" s="397"/>
      <c r="AB87" s="402"/>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2"/>
      <c r="B88" s="1043"/>
      <c r="C88" s="1043"/>
      <c r="D88" s="1043"/>
      <c r="E88" s="1043"/>
      <c r="F88" s="1044"/>
      <c r="G88" s="349"/>
      <c r="H88" s="350"/>
      <c r="I88" s="350"/>
      <c r="J88" s="350"/>
      <c r="K88" s="351"/>
      <c r="L88" s="399"/>
      <c r="M88" s="400"/>
      <c r="N88" s="400"/>
      <c r="O88" s="400"/>
      <c r="P88" s="400"/>
      <c r="Q88" s="400"/>
      <c r="R88" s="400"/>
      <c r="S88" s="400"/>
      <c r="T88" s="400"/>
      <c r="U88" s="400"/>
      <c r="V88" s="400"/>
      <c r="W88" s="400"/>
      <c r="X88" s="401"/>
      <c r="Y88" s="396"/>
      <c r="Z88" s="397"/>
      <c r="AA88" s="397"/>
      <c r="AB88" s="402"/>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2"/>
      <c r="B89" s="1043"/>
      <c r="C89" s="1043"/>
      <c r="D89" s="1043"/>
      <c r="E89" s="1043"/>
      <c r="F89" s="1044"/>
      <c r="G89" s="349"/>
      <c r="H89" s="350"/>
      <c r="I89" s="350"/>
      <c r="J89" s="350"/>
      <c r="K89" s="351"/>
      <c r="L89" s="399"/>
      <c r="M89" s="400"/>
      <c r="N89" s="400"/>
      <c r="O89" s="400"/>
      <c r="P89" s="400"/>
      <c r="Q89" s="400"/>
      <c r="R89" s="400"/>
      <c r="S89" s="400"/>
      <c r="T89" s="400"/>
      <c r="U89" s="400"/>
      <c r="V89" s="400"/>
      <c r="W89" s="400"/>
      <c r="X89" s="401"/>
      <c r="Y89" s="396"/>
      <c r="Z89" s="397"/>
      <c r="AA89" s="397"/>
      <c r="AB89" s="402"/>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2"/>
      <c r="B90" s="1043"/>
      <c r="C90" s="1043"/>
      <c r="D90" s="1043"/>
      <c r="E90" s="1043"/>
      <c r="F90" s="1044"/>
      <c r="G90" s="349"/>
      <c r="H90" s="350"/>
      <c r="I90" s="350"/>
      <c r="J90" s="350"/>
      <c r="K90" s="351"/>
      <c r="L90" s="399"/>
      <c r="M90" s="400"/>
      <c r="N90" s="400"/>
      <c r="O90" s="400"/>
      <c r="P90" s="400"/>
      <c r="Q90" s="400"/>
      <c r="R90" s="400"/>
      <c r="S90" s="400"/>
      <c r="T90" s="400"/>
      <c r="U90" s="400"/>
      <c r="V90" s="400"/>
      <c r="W90" s="400"/>
      <c r="X90" s="401"/>
      <c r="Y90" s="396"/>
      <c r="Z90" s="397"/>
      <c r="AA90" s="397"/>
      <c r="AB90" s="402"/>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2"/>
      <c r="B91" s="1043"/>
      <c r="C91" s="1043"/>
      <c r="D91" s="1043"/>
      <c r="E91" s="1043"/>
      <c r="F91" s="1044"/>
      <c r="G91" s="349"/>
      <c r="H91" s="350"/>
      <c r="I91" s="350"/>
      <c r="J91" s="350"/>
      <c r="K91" s="351"/>
      <c r="L91" s="399"/>
      <c r="M91" s="400"/>
      <c r="N91" s="400"/>
      <c r="O91" s="400"/>
      <c r="P91" s="400"/>
      <c r="Q91" s="400"/>
      <c r="R91" s="400"/>
      <c r="S91" s="400"/>
      <c r="T91" s="400"/>
      <c r="U91" s="400"/>
      <c r="V91" s="400"/>
      <c r="W91" s="400"/>
      <c r="X91" s="401"/>
      <c r="Y91" s="396"/>
      <c r="Z91" s="397"/>
      <c r="AA91" s="397"/>
      <c r="AB91" s="402"/>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2"/>
      <c r="B92" s="1043"/>
      <c r="C92" s="1043"/>
      <c r="D92" s="1043"/>
      <c r="E92" s="1043"/>
      <c r="F92" s="1044"/>
      <c r="G92" s="349"/>
      <c r="H92" s="350"/>
      <c r="I92" s="350"/>
      <c r="J92" s="350"/>
      <c r="K92" s="351"/>
      <c r="L92" s="399"/>
      <c r="M92" s="400"/>
      <c r="N92" s="400"/>
      <c r="O92" s="400"/>
      <c r="P92" s="400"/>
      <c r="Q92" s="400"/>
      <c r="R92" s="400"/>
      <c r="S92" s="400"/>
      <c r="T92" s="400"/>
      <c r="U92" s="400"/>
      <c r="V92" s="400"/>
      <c r="W92" s="400"/>
      <c r="X92" s="401"/>
      <c r="Y92" s="396"/>
      <c r="Z92" s="397"/>
      <c r="AA92" s="397"/>
      <c r="AB92" s="402"/>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2"/>
      <c r="B94" s="1043"/>
      <c r="C94" s="1043"/>
      <c r="D94" s="1043"/>
      <c r="E94" s="1043"/>
      <c r="F94" s="1044"/>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42"/>
      <c r="B95" s="1043"/>
      <c r="C95" s="1043"/>
      <c r="D95" s="1043"/>
      <c r="E95" s="1043"/>
      <c r="F95" s="1044"/>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c r="AY95" s="34">
        <f>$AY$94</f>
        <v>0</v>
      </c>
    </row>
    <row r="96" spans="1:51" ht="24.75" customHeight="1" x14ac:dyDescent="0.15">
      <c r="A96" s="1042"/>
      <c r="B96" s="1043"/>
      <c r="C96" s="1043"/>
      <c r="D96" s="1043"/>
      <c r="E96" s="1043"/>
      <c r="F96" s="1044"/>
      <c r="G96" s="457"/>
      <c r="H96" s="458"/>
      <c r="I96" s="458"/>
      <c r="J96" s="458"/>
      <c r="K96" s="459"/>
      <c r="L96" s="460"/>
      <c r="M96" s="461"/>
      <c r="N96" s="461"/>
      <c r="O96" s="461"/>
      <c r="P96" s="461"/>
      <c r="Q96" s="461"/>
      <c r="R96" s="461"/>
      <c r="S96" s="461"/>
      <c r="T96" s="461"/>
      <c r="U96" s="461"/>
      <c r="V96" s="461"/>
      <c r="W96" s="461"/>
      <c r="X96" s="462"/>
      <c r="Y96" s="463"/>
      <c r="Z96" s="464"/>
      <c r="AA96" s="464"/>
      <c r="AB96" s="565"/>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2"/>
      <c r="B97" s="1043"/>
      <c r="C97" s="1043"/>
      <c r="D97" s="1043"/>
      <c r="E97" s="1043"/>
      <c r="F97" s="1044"/>
      <c r="G97" s="349"/>
      <c r="H97" s="350"/>
      <c r="I97" s="350"/>
      <c r="J97" s="350"/>
      <c r="K97" s="351"/>
      <c r="L97" s="399"/>
      <c r="M97" s="400"/>
      <c r="N97" s="400"/>
      <c r="O97" s="400"/>
      <c r="P97" s="400"/>
      <c r="Q97" s="400"/>
      <c r="R97" s="400"/>
      <c r="S97" s="400"/>
      <c r="T97" s="400"/>
      <c r="U97" s="400"/>
      <c r="V97" s="400"/>
      <c r="W97" s="400"/>
      <c r="X97" s="401"/>
      <c r="Y97" s="396"/>
      <c r="Z97" s="397"/>
      <c r="AA97" s="397"/>
      <c r="AB97" s="402"/>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2"/>
      <c r="B98" s="1043"/>
      <c r="C98" s="1043"/>
      <c r="D98" s="1043"/>
      <c r="E98" s="1043"/>
      <c r="F98" s="1044"/>
      <c r="G98" s="349"/>
      <c r="H98" s="350"/>
      <c r="I98" s="350"/>
      <c r="J98" s="350"/>
      <c r="K98" s="351"/>
      <c r="L98" s="399"/>
      <c r="M98" s="400"/>
      <c r="N98" s="400"/>
      <c r="O98" s="400"/>
      <c r="P98" s="400"/>
      <c r="Q98" s="400"/>
      <c r="R98" s="400"/>
      <c r="S98" s="400"/>
      <c r="T98" s="400"/>
      <c r="U98" s="400"/>
      <c r="V98" s="400"/>
      <c r="W98" s="400"/>
      <c r="X98" s="401"/>
      <c r="Y98" s="396"/>
      <c r="Z98" s="397"/>
      <c r="AA98" s="397"/>
      <c r="AB98" s="402"/>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2"/>
      <c r="B99" s="1043"/>
      <c r="C99" s="1043"/>
      <c r="D99" s="1043"/>
      <c r="E99" s="1043"/>
      <c r="F99" s="1044"/>
      <c r="G99" s="349"/>
      <c r="H99" s="350"/>
      <c r="I99" s="350"/>
      <c r="J99" s="350"/>
      <c r="K99" s="351"/>
      <c r="L99" s="399"/>
      <c r="M99" s="400"/>
      <c r="N99" s="400"/>
      <c r="O99" s="400"/>
      <c r="P99" s="400"/>
      <c r="Q99" s="400"/>
      <c r="R99" s="400"/>
      <c r="S99" s="400"/>
      <c r="T99" s="400"/>
      <c r="U99" s="400"/>
      <c r="V99" s="400"/>
      <c r="W99" s="400"/>
      <c r="X99" s="401"/>
      <c r="Y99" s="396"/>
      <c r="Z99" s="397"/>
      <c r="AA99" s="397"/>
      <c r="AB99" s="402"/>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2"/>
      <c r="B100" s="1043"/>
      <c r="C100" s="1043"/>
      <c r="D100" s="1043"/>
      <c r="E100" s="1043"/>
      <c r="F100" s="104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2"/>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2"/>
      <c r="B101" s="1043"/>
      <c r="C101" s="1043"/>
      <c r="D101" s="1043"/>
      <c r="E101" s="1043"/>
      <c r="F101" s="104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2"/>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2"/>
      <c r="B102" s="1043"/>
      <c r="C102" s="1043"/>
      <c r="D102" s="1043"/>
      <c r="E102" s="1043"/>
      <c r="F102" s="104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2"/>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2"/>
      <c r="B103" s="1043"/>
      <c r="C103" s="1043"/>
      <c r="D103" s="1043"/>
      <c r="E103" s="1043"/>
      <c r="F103" s="104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2"/>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2"/>
      <c r="B104" s="1043"/>
      <c r="C104" s="1043"/>
      <c r="D104" s="1043"/>
      <c r="E104" s="1043"/>
      <c r="F104" s="104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2"/>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2"/>
      <c r="B105" s="1043"/>
      <c r="C105" s="1043"/>
      <c r="D105" s="1043"/>
      <c r="E105" s="1043"/>
      <c r="F105" s="104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2"/>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42"/>
      <c r="B109" s="1043"/>
      <c r="C109" s="1043"/>
      <c r="D109" s="1043"/>
      <c r="E109" s="1043"/>
      <c r="F109" s="1044"/>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c r="AY109" s="34">
        <f>$AY$108</f>
        <v>0</v>
      </c>
    </row>
    <row r="110" spans="1:51" ht="24.75" customHeight="1" x14ac:dyDescent="0.15">
      <c r="A110" s="1042"/>
      <c r="B110" s="1043"/>
      <c r="C110" s="1043"/>
      <c r="D110" s="1043"/>
      <c r="E110" s="1043"/>
      <c r="F110" s="1044"/>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5"/>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2"/>
      <c r="B111" s="1043"/>
      <c r="C111" s="1043"/>
      <c r="D111" s="1043"/>
      <c r="E111" s="1043"/>
      <c r="F111" s="104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2"/>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2"/>
      <c r="B112" s="1043"/>
      <c r="C112" s="1043"/>
      <c r="D112" s="1043"/>
      <c r="E112" s="1043"/>
      <c r="F112" s="104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2"/>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2"/>
      <c r="B113" s="1043"/>
      <c r="C113" s="1043"/>
      <c r="D113" s="1043"/>
      <c r="E113" s="1043"/>
      <c r="F113" s="104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2"/>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2"/>
      <c r="B114" s="1043"/>
      <c r="C114" s="1043"/>
      <c r="D114" s="1043"/>
      <c r="E114" s="1043"/>
      <c r="F114" s="104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2"/>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2"/>
      <c r="B115" s="1043"/>
      <c r="C115" s="1043"/>
      <c r="D115" s="1043"/>
      <c r="E115" s="1043"/>
      <c r="F115" s="104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2"/>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2"/>
      <c r="B116" s="1043"/>
      <c r="C116" s="1043"/>
      <c r="D116" s="1043"/>
      <c r="E116" s="1043"/>
      <c r="F116" s="104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2"/>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2"/>
      <c r="B117" s="1043"/>
      <c r="C117" s="1043"/>
      <c r="D117" s="1043"/>
      <c r="E117" s="1043"/>
      <c r="F117" s="104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2"/>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2"/>
      <c r="B118" s="1043"/>
      <c r="C118" s="1043"/>
      <c r="D118" s="1043"/>
      <c r="E118" s="1043"/>
      <c r="F118" s="104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2"/>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2"/>
      <c r="B119" s="1043"/>
      <c r="C119" s="1043"/>
      <c r="D119" s="1043"/>
      <c r="E119" s="1043"/>
      <c r="F119" s="104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2"/>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2"/>
      <c r="B121" s="1043"/>
      <c r="C121" s="1043"/>
      <c r="D121" s="1043"/>
      <c r="E121" s="1043"/>
      <c r="F121" s="1044"/>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42"/>
      <c r="B122" s="1043"/>
      <c r="C122" s="1043"/>
      <c r="D122" s="1043"/>
      <c r="E122" s="1043"/>
      <c r="F122" s="1044"/>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c r="AY122" s="34">
        <f>$AY$121</f>
        <v>0</v>
      </c>
    </row>
    <row r="123" spans="1:51" ht="24.75" customHeight="1" x14ac:dyDescent="0.15">
      <c r="A123" s="1042"/>
      <c r="B123" s="1043"/>
      <c r="C123" s="1043"/>
      <c r="D123" s="1043"/>
      <c r="E123" s="1043"/>
      <c r="F123" s="1044"/>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5"/>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2"/>
      <c r="B124" s="1043"/>
      <c r="C124" s="1043"/>
      <c r="D124" s="1043"/>
      <c r="E124" s="1043"/>
      <c r="F124" s="104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2"/>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2"/>
      <c r="B125" s="1043"/>
      <c r="C125" s="1043"/>
      <c r="D125" s="1043"/>
      <c r="E125" s="1043"/>
      <c r="F125" s="104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2"/>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2"/>
      <c r="B126" s="1043"/>
      <c r="C126" s="1043"/>
      <c r="D126" s="1043"/>
      <c r="E126" s="1043"/>
      <c r="F126" s="104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2"/>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2"/>
      <c r="B127" s="1043"/>
      <c r="C127" s="1043"/>
      <c r="D127" s="1043"/>
      <c r="E127" s="1043"/>
      <c r="F127" s="104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2"/>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2"/>
      <c r="B128" s="1043"/>
      <c r="C128" s="1043"/>
      <c r="D128" s="1043"/>
      <c r="E128" s="1043"/>
      <c r="F128" s="104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2"/>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2"/>
      <c r="B129" s="1043"/>
      <c r="C129" s="1043"/>
      <c r="D129" s="1043"/>
      <c r="E129" s="1043"/>
      <c r="F129" s="104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2"/>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2"/>
      <c r="B130" s="1043"/>
      <c r="C130" s="1043"/>
      <c r="D130" s="1043"/>
      <c r="E130" s="1043"/>
      <c r="F130" s="104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2"/>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2"/>
      <c r="B131" s="1043"/>
      <c r="C131" s="1043"/>
      <c r="D131" s="1043"/>
      <c r="E131" s="1043"/>
      <c r="F131" s="104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2"/>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2"/>
      <c r="B132" s="1043"/>
      <c r="C132" s="1043"/>
      <c r="D132" s="1043"/>
      <c r="E132" s="1043"/>
      <c r="F132" s="104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2"/>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2"/>
      <c r="B134" s="1043"/>
      <c r="C134" s="1043"/>
      <c r="D134" s="1043"/>
      <c r="E134" s="1043"/>
      <c r="F134" s="1044"/>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42"/>
      <c r="B135" s="1043"/>
      <c r="C135" s="1043"/>
      <c r="D135" s="1043"/>
      <c r="E135" s="1043"/>
      <c r="F135" s="1044"/>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c r="AY135" s="34">
        <f>$AY$134</f>
        <v>0</v>
      </c>
    </row>
    <row r="136" spans="1:51" ht="24.75" customHeight="1" x14ac:dyDescent="0.15">
      <c r="A136" s="1042"/>
      <c r="B136" s="1043"/>
      <c r="C136" s="1043"/>
      <c r="D136" s="1043"/>
      <c r="E136" s="1043"/>
      <c r="F136" s="1044"/>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5"/>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2"/>
      <c r="B137" s="1043"/>
      <c r="C137" s="1043"/>
      <c r="D137" s="1043"/>
      <c r="E137" s="1043"/>
      <c r="F137" s="104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2"/>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2"/>
      <c r="B138" s="1043"/>
      <c r="C138" s="1043"/>
      <c r="D138" s="1043"/>
      <c r="E138" s="1043"/>
      <c r="F138" s="104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2"/>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2"/>
      <c r="B139" s="1043"/>
      <c r="C139" s="1043"/>
      <c r="D139" s="1043"/>
      <c r="E139" s="1043"/>
      <c r="F139" s="104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2"/>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2"/>
      <c r="B140" s="1043"/>
      <c r="C140" s="1043"/>
      <c r="D140" s="1043"/>
      <c r="E140" s="1043"/>
      <c r="F140" s="104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2"/>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2"/>
      <c r="B141" s="1043"/>
      <c r="C141" s="1043"/>
      <c r="D141" s="1043"/>
      <c r="E141" s="1043"/>
      <c r="F141" s="104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2"/>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2"/>
      <c r="B142" s="1043"/>
      <c r="C142" s="1043"/>
      <c r="D142" s="1043"/>
      <c r="E142" s="1043"/>
      <c r="F142" s="104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2"/>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2"/>
      <c r="B143" s="1043"/>
      <c r="C143" s="1043"/>
      <c r="D143" s="1043"/>
      <c r="E143" s="1043"/>
      <c r="F143" s="104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2"/>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2"/>
      <c r="B144" s="1043"/>
      <c r="C144" s="1043"/>
      <c r="D144" s="1043"/>
      <c r="E144" s="1043"/>
      <c r="F144" s="104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2"/>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2"/>
      <c r="B145" s="1043"/>
      <c r="C145" s="1043"/>
      <c r="D145" s="1043"/>
      <c r="E145" s="1043"/>
      <c r="F145" s="104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2"/>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2"/>
      <c r="B147" s="1043"/>
      <c r="C147" s="1043"/>
      <c r="D147" s="1043"/>
      <c r="E147" s="1043"/>
      <c r="F147" s="1044"/>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42"/>
      <c r="B148" s="1043"/>
      <c r="C148" s="1043"/>
      <c r="D148" s="1043"/>
      <c r="E148" s="1043"/>
      <c r="F148" s="1044"/>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c r="AY148" s="34">
        <f>$AY$147</f>
        <v>0</v>
      </c>
    </row>
    <row r="149" spans="1:51" ht="24.75" customHeight="1" x14ac:dyDescent="0.15">
      <c r="A149" s="1042"/>
      <c r="B149" s="1043"/>
      <c r="C149" s="1043"/>
      <c r="D149" s="1043"/>
      <c r="E149" s="1043"/>
      <c r="F149" s="1044"/>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5"/>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2"/>
      <c r="B150" s="1043"/>
      <c r="C150" s="1043"/>
      <c r="D150" s="1043"/>
      <c r="E150" s="1043"/>
      <c r="F150" s="104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2"/>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2"/>
      <c r="B151" s="1043"/>
      <c r="C151" s="1043"/>
      <c r="D151" s="1043"/>
      <c r="E151" s="1043"/>
      <c r="F151" s="104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2"/>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2"/>
      <c r="B152" s="1043"/>
      <c r="C152" s="1043"/>
      <c r="D152" s="1043"/>
      <c r="E152" s="1043"/>
      <c r="F152" s="104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2"/>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2"/>
      <c r="B153" s="1043"/>
      <c r="C153" s="1043"/>
      <c r="D153" s="1043"/>
      <c r="E153" s="1043"/>
      <c r="F153" s="104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2"/>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2"/>
      <c r="B154" s="1043"/>
      <c r="C154" s="1043"/>
      <c r="D154" s="1043"/>
      <c r="E154" s="1043"/>
      <c r="F154" s="104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2"/>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2"/>
      <c r="B155" s="1043"/>
      <c r="C155" s="1043"/>
      <c r="D155" s="1043"/>
      <c r="E155" s="1043"/>
      <c r="F155" s="104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2"/>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2"/>
      <c r="B156" s="1043"/>
      <c r="C156" s="1043"/>
      <c r="D156" s="1043"/>
      <c r="E156" s="1043"/>
      <c r="F156" s="104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2"/>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2"/>
      <c r="B157" s="1043"/>
      <c r="C157" s="1043"/>
      <c r="D157" s="1043"/>
      <c r="E157" s="1043"/>
      <c r="F157" s="104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2"/>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2"/>
      <c r="B158" s="1043"/>
      <c r="C158" s="1043"/>
      <c r="D158" s="1043"/>
      <c r="E158" s="1043"/>
      <c r="F158" s="104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2"/>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42"/>
      <c r="B162" s="1043"/>
      <c r="C162" s="1043"/>
      <c r="D162" s="1043"/>
      <c r="E162" s="1043"/>
      <c r="F162" s="1044"/>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c r="AY162" s="34">
        <f>$AY$161</f>
        <v>0</v>
      </c>
    </row>
    <row r="163" spans="1:51" ht="24.75" customHeight="1" x14ac:dyDescent="0.15">
      <c r="A163" s="1042"/>
      <c r="B163" s="1043"/>
      <c r="C163" s="1043"/>
      <c r="D163" s="1043"/>
      <c r="E163" s="1043"/>
      <c r="F163" s="1044"/>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5"/>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2"/>
      <c r="B164" s="1043"/>
      <c r="C164" s="1043"/>
      <c r="D164" s="1043"/>
      <c r="E164" s="1043"/>
      <c r="F164" s="104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2"/>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2"/>
      <c r="B165" s="1043"/>
      <c r="C165" s="1043"/>
      <c r="D165" s="1043"/>
      <c r="E165" s="1043"/>
      <c r="F165" s="104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2"/>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2"/>
      <c r="B166" s="1043"/>
      <c r="C166" s="1043"/>
      <c r="D166" s="1043"/>
      <c r="E166" s="1043"/>
      <c r="F166" s="104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2"/>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2"/>
      <c r="B167" s="1043"/>
      <c r="C167" s="1043"/>
      <c r="D167" s="1043"/>
      <c r="E167" s="1043"/>
      <c r="F167" s="104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2"/>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2"/>
      <c r="B168" s="1043"/>
      <c r="C168" s="1043"/>
      <c r="D168" s="1043"/>
      <c r="E168" s="1043"/>
      <c r="F168" s="104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2"/>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2"/>
      <c r="B169" s="1043"/>
      <c r="C169" s="1043"/>
      <c r="D169" s="1043"/>
      <c r="E169" s="1043"/>
      <c r="F169" s="104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2"/>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2"/>
      <c r="B170" s="1043"/>
      <c r="C170" s="1043"/>
      <c r="D170" s="1043"/>
      <c r="E170" s="1043"/>
      <c r="F170" s="104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2"/>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2"/>
      <c r="B171" s="1043"/>
      <c r="C171" s="1043"/>
      <c r="D171" s="1043"/>
      <c r="E171" s="1043"/>
      <c r="F171" s="104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2"/>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2"/>
      <c r="B172" s="1043"/>
      <c r="C172" s="1043"/>
      <c r="D172" s="1043"/>
      <c r="E172" s="1043"/>
      <c r="F172" s="104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2"/>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2"/>
      <c r="B174" s="1043"/>
      <c r="C174" s="1043"/>
      <c r="D174" s="1043"/>
      <c r="E174" s="1043"/>
      <c r="F174" s="1044"/>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42"/>
      <c r="B175" s="1043"/>
      <c r="C175" s="1043"/>
      <c r="D175" s="1043"/>
      <c r="E175" s="1043"/>
      <c r="F175" s="1044"/>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c r="AY175" s="34">
        <f>$AY$174</f>
        <v>0</v>
      </c>
    </row>
    <row r="176" spans="1:51" ht="24.75" customHeight="1" x14ac:dyDescent="0.15">
      <c r="A176" s="1042"/>
      <c r="B176" s="1043"/>
      <c r="C176" s="1043"/>
      <c r="D176" s="1043"/>
      <c r="E176" s="1043"/>
      <c r="F176" s="1044"/>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5"/>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2"/>
      <c r="B177" s="1043"/>
      <c r="C177" s="1043"/>
      <c r="D177" s="1043"/>
      <c r="E177" s="1043"/>
      <c r="F177" s="104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2"/>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2"/>
      <c r="B178" s="1043"/>
      <c r="C178" s="1043"/>
      <c r="D178" s="1043"/>
      <c r="E178" s="1043"/>
      <c r="F178" s="104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2"/>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2"/>
      <c r="B179" s="1043"/>
      <c r="C179" s="1043"/>
      <c r="D179" s="1043"/>
      <c r="E179" s="1043"/>
      <c r="F179" s="104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2"/>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2"/>
      <c r="B180" s="1043"/>
      <c r="C180" s="1043"/>
      <c r="D180" s="1043"/>
      <c r="E180" s="1043"/>
      <c r="F180" s="104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2"/>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2"/>
      <c r="B181" s="1043"/>
      <c r="C181" s="1043"/>
      <c r="D181" s="1043"/>
      <c r="E181" s="1043"/>
      <c r="F181" s="104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2"/>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2"/>
      <c r="B182" s="1043"/>
      <c r="C182" s="1043"/>
      <c r="D182" s="1043"/>
      <c r="E182" s="1043"/>
      <c r="F182" s="104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2"/>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2"/>
      <c r="B183" s="1043"/>
      <c r="C183" s="1043"/>
      <c r="D183" s="1043"/>
      <c r="E183" s="1043"/>
      <c r="F183" s="104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2"/>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2"/>
      <c r="B184" s="1043"/>
      <c r="C184" s="1043"/>
      <c r="D184" s="1043"/>
      <c r="E184" s="1043"/>
      <c r="F184" s="104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2"/>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2"/>
      <c r="B185" s="1043"/>
      <c r="C185" s="1043"/>
      <c r="D185" s="1043"/>
      <c r="E185" s="1043"/>
      <c r="F185" s="104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2"/>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2"/>
      <c r="B187" s="1043"/>
      <c r="C187" s="1043"/>
      <c r="D187" s="1043"/>
      <c r="E187" s="1043"/>
      <c r="F187" s="1044"/>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42"/>
      <c r="B188" s="1043"/>
      <c r="C188" s="1043"/>
      <c r="D188" s="1043"/>
      <c r="E188" s="1043"/>
      <c r="F188" s="1044"/>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c r="AY188" s="34">
        <f>$AY$187</f>
        <v>0</v>
      </c>
    </row>
    <row r="189" spans="1:51" ht="24.75" customHeight="1" x14ac:dyDescent="0.15">
      <c r="A189" s="1042"/>
      <c r="B189" s="1043"/>
      <c r="C189" s="1043"/>
      <c r="D189" s="1043"/>
      <c r="E189" s="1043"/>
      <c r="F189" s="1044"/>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5"/>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2"/>
      <c r="B190" s="1043"/>
      <c r="C190" s="1043"/>
      <c r="D190" s="1043"/>
      <c r="E190" s="1043"/>
      <c r="F190" s="104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2"/>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2"/>
      <c r="B191" s="1043"/>
      <c r="C191" s="1043"/>
      <c r="D191" s="1043"/>
      <c r="E191" s="1043"/>
      <c r="F191" s="104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2"/>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2"/>
      <c r="B192" s="1043"/>
      <c r="C192" s="1043"/>
      <c r="D192" s="1043"/>
      <c r="E192" s="1043"/>
      <c r="F192" s="104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2"/>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2"/>
      <c r="B193" s="1043"/>
      <c r="C193" s="1043"/>
      <c r="D193" s="1043"/>
      <c r="E193" s="1043"/>
      <c r="F193" s="104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2"/>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2"/>
      <c r="B194" s="1043"/>
      <c r="C194" s="1043"/>
      <c r="D194" s="1043"/>
      <c r="E194" s="1043"/>
      <c r="F194" s="104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2"/>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2"/>
      <c r="B195" s="1043"/>
      <c r="C195" s="1043"/>
      <c r="D195" s="1043"/>
      <c r="E195" s="1043"/>
      <c r="F195" s="104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2"/>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2"/>
      <c r="B196" s="1043"/>
      <c r="C196" s="1043"/>
      <c r="D196" s="1043"/>
      <c r="E196" s="1043"/>
      <c r="F196" s="104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2"/>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2"/>
      <c r="B197" s="1043"/>
      <c r="C197" s="1043"/>
      <c r="D197" s="1043"/>
      <c r="E197" s="1043"/>
      <c r="F197" s="104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2"/>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2"/>
      <c r="B198" s="1043"/>
      <c r="C198" s="1043"/>
      <c r="D198" s="1043"/>
      <c r="E198" s="1043"/>
      <c r="F198" s="104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2"/>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2"/>
      <c r="B200" s="1043"/>
      <c r="C200" s="1043"/>
      <c r="D200" s="1043"/>
      <c r="E200" s="1043"/>
      <c r="F200" s="1044"/>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42"/>
      <c r="B201" s="1043"/>
      <c r="C201" s="1043"/>
      <c r="D201" s="1043"/>
      <c r="E201" s="1043"/>
      <c r="F201" s="1044"/>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c r="AY201" s="34">
        <f>$AY$200</f>
        <v>0</v>
      </c>
    </row>
    <row r="202" spans="1:51" ht="24.75" customHeight="1" x14ac:dyDescent="0.15">
      <c r="A202" s="1042"/>
      <c r="B202" s="1043"/>
      <c r="C202" s="1043"/>
      <c r="D202" s="1043"/>
      <c r="E202" s="1043"/>
      <c r="F202" s="1044"/>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5"/>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2"/>
      <c r="B203" s="1043"/>
      <c r="C203" s="1043"/>
      <c r="D203" s="1043"/>
      <c r="E203" s="1043"/>
      <c r="F203" s="104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2"/>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2"/>
      <c r="B204" s="1043"/>
      <c r="C204" s="1043"/>
      <c r="D204" s="1043"/>
      <c r="E204" s="1043"/>
      <c r="F204" s="104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2"/>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2"/>
      <c r="B205" s="1043"/>
      <c r="C205" s="1043"/>
      <c r="D205" s="1043"/>
      <c r="E205" s="1043"/>
      <c r="F205" s="104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2"/>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2"/>
      <c r="B206" s="1043"/>
      <c r="C206" s="1043"/>
      <c r="D206" s="1043"/>
      <c r="E206" s="1043"/>
      <c r="F206" s="104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2"/>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2"/>
      <c r="B207" s="1043"/>
      <c r="C207" s="1043"/>
      <c r="D207" s="1043"/>
      <c r="E207" s="1043"/>
      <c r="F207" s="104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2"/>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2"/>
      <c r="B208" s="1043"/>
      <c r="C208" s="1043"/>
      <c r="D208" s="1043"/>
      <c r="E208" s="1043"/>
      <c r="F208" s="104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2"/>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2"/>
      <c r="B209" s="1043"/>
      <c r="C209" s="1043"/>
      <c r="D209" s="1043"/>
      <c r="E209" s="1043"/>
      <c r="F209" s="104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2"/>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2"/>
      <c r="B210" s="1043"/>
      <c r="C210" s="1043"/>
      <c r="D210" s="1043"/>
      <c r="E210" s="1043"/>
      <c r="F210" s="104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2"/>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2"/>
      <c r="B211" s="1043"/>
      <c r="C211" s="1043"/>
      <c r="D211" s="1043"/>
      <c r="E211" s="1043"/>
      <c r="F211" s="104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2"/>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42"/>
      <c r="B215" s="1043"/>
      <c r="C215" s="1043"/>
      <c r="D215" s="1043"/>
      <c r="E215" s="1043"/>
      <c r="F215" s="1044"/>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c r="AY215" s="34">
        <f>$AY$214</f>
        <v>0</v>
      </c>
    </row>
    <row r="216" spans="1:51" ht="24.75" customHeight="1" x14ac:dyDescent="0.15">
      <c r="A216" s="1042"/>
      <c r="B216" s="1043"/>
      <c r="C216" s="1043"/>
      <c r="D216" s="1043"/>
      <c r="E216" s="1043"/>
      <c r="F216" s="1044"/>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5"/>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2"/>
      <c r="B217" s="1043"/>
      <c r="C217" s="1043"/>
      <c r="D217" s="1043"/>
      <c r="E217" s="1043"/>
      <c r="F217" s="104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2"/>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2"/>
      <c r="B218" s="1043"/>
      <c r="C218" s="1043"/>
      <c r="D218" s="1043"/>
      <c r="E218" s="1043"/>
      <c r="F218" s="104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2"/>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2"/>
      <c r="B219" s="1043"/>
      <c r="C219" s="1043"/>
      <c r="D219" s="1043"/>
      <c r="E219" s="1043"/>
      <c r="F219" s="104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2"/>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2"/>
      <c r="B220" s="1043"/>
      <c r="C220" s="1043"/>
      <c r="D220" s="1043"/>
      <c r="E220" s="1043"/>
      <c r="F220" s="104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2"/>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2"/>
      <c r="B221" s="1043"/>
      <c r="C221" s="1043"/>
      <c r="D221" s="1043"/>
      <c r="E221" s="1043"/>
      <c r="F221" s="104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2"/>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2"/>
      <c r="B222" s="1043"/>
      <c r="C222" s="1043"/>
      <c r="D222" s="1043"/>
      <c r="E222" s="1043"/>
      <c r="F222" s="104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2"/>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2"/>
      <c r="B223" s="1043"/>
      <c r="C223" s="1043"/>
      <c r="D223" s="1043"/>
      <c r="E223" s="1043"/>
      <c r="F223" s="104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2"/>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2"/>
      <c r="B224" s="1043"/>
      <c r="C224" s="1043"/>
      <c r="D224" s="1043"/>
      <c r="E224" s="1043"/>
      <c r="F224" s="104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2"/>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2"/>
      <c r="B225" s="1043"/>
      <c r="C225" s="1043"/>
      <c r="D225" s="1043"/>
      <c r="E225" s="1043"/>
      <c r="F225" s="104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2"/>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2"/>
      <c r="B227" s="1043"/>
      <c r="C227" s="1043"/>
      <c r="D227" s="1043"/>
      <c r="E227" s="1043"/>
      <c r="F227" s="1044"/>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42"/>
      <c r="B228" s="1043"/>
      <c r="C228" s="1043"/>
      <c r="D228" s="1043"/>
      <c r="E228" s="1043"/>
      <c r="F228" s="1044"/>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c r="AY228" s="34">
        <f>$AY$227</f>
        <v>0</v>
      </c>
    </row>
    <row r="229" spans="1:51" ht="24.75" customHeight="1" x14ac:dyDescent="0.15">
      <c r="A229" s="1042"/>
      <c r="B229" s="1043"/>
      <c r="C229" s="1043"/>
      <c r="D229" s="1043"/>
      <c r="E229" s="1043"/>
      <c r="F229" s="1044"/>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5"/>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2"/>
      <c r="B230" s="1043"/>
      <c r="C230" s="1043"/>
      <c r="D230" s="1043"/>
      <c r="E230" s="1043"/>
      <c r="F230" s="104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2"/>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2"/>
      <c r="B231" s="1043"/>
      <c r="C231" s="1043"/>
      <c r="D231" s="1043"/>
      <c r="E231" s="1043"/>
      <c r="F231" s="104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2"/>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2"/>
      <c r="B232" s="1043"/>
      <c r="C232" s="1043"/>
      <c r="D232" s="1043"/>
      <c r="E232" s="1043"/>
      <c r="F232" s="104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2"/>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2"/>
      <c r="B233" s="1043"/>
      <c r="C233" s="1043"/>
      <c r="D233" s="1043"/>
      <c r="E233" s="1043"/>
      <c r="F233" s="104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2"/>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2"/>
      <c r="B234" s="1043"/>
      <c r="C234" s="1043"/>
      <c r="D234" s="1043"/>
      <c r="E234" s="1043"/>
      <c r="F234" s="104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2"/>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2"/>
      <c r="B235" s="1043"/>
      <c r="C235" s="1043"/>
      <c r="D235" s="1043"/>
      <c r="E235" s="1043"/>
      <c r="F235" s="104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2"/>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2"/>
      <c r="B236" s="1043"/>
      <c r="C236" s="1043"/>
      <c r="D236" s="1043"/>
      <c r="E236" s="1043"/>
      <c r="F236" s="104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2"/>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2"/>
      <c r="B237" s="1043"/>
      <c r="C237" s="1043"/>
      <c r="D237" s="1043"/>
      <c r="E237" s="1043"/>
      <c r="F237" s="104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2"/>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2"/>
      <c r="B238" s="1043"/>
      <c r="C238" s="1043"/>
      <c r="D238" s="1043"/>
      <c r="E238" s="1043"/>
      <c r="F238" s="104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2"/>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2"/>
      <c r="B240" s="1043"/>
      <c r="C240" s="1043"/>
      <c r="D240" s="1043"/>
      <c r="E240" s="1043"/>
      <c r="F240" s="1044"/>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42"/>
      <c r="B241" s="1043"/>
      <c r="C241" s="1043"/>
      <c r="D241" s="1043"/>
      <c r="E241" s="1043"/>
      <c r="F241" s="1044"/>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c r="AY241" s="34">
        <f>$AY$240</f>
        <v>0</v>
      </c>
    </row>
    <row r="242" spans="1:51" ht="24.75" customHeight="1" x14ac:dyDescent="0.15">
      <c r="A242" s="1042"/>
      <c r="B242" s="1043"/>
      <c r="C242" s="1043"/>
      <c r="D242" s="1043"/>
      <c r="E242" s="1043"/>
      <c r="F242" s="1044"/>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5"/>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2"/>
      <c r="B243" s="1043"/>
      <c r="C243" s="1043"/>
      <c r="D243" s="1043"/>
      <c r="E243" s="1043"/>
      <c r="F243" s="104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2"/>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2"/>
      <c r="B244" s="1043"/>
      <c r="C244" s="1043"/>
      <c r="D244" s="1043"/>
      <c r="E244" s="1043"/>
      <c r="F244" s="104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2"/>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2"/>
      <c r="B245" s="1043"/>
      <c r="C245" s="1043"/>
      <c r="D245" s="1043"/>
      <c r="E245" s="1043"/>
      <c r="F245" s="104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2"/>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2"/>
      <c r="B246" s="1043"/>
      <c r="C246" s="1043"/>
      <c r="D246" s="1043"/>
      <c r="E246" s="1043"/>
      <c r="F246" s="104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2"/>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2"/>
      <c r="B247" s="1043"/>
      <c r="C247" s="1043"/>
      <c r="D247" s="1043"/>
      <c r="E247" s="1043"/>
      <c r="F247" s="104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2"/>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2"/>
      <c r="B248" s="1043"/>
      <c r="C248" s="1043"/>
      <c r="D248" s="1043"/>
      <c r="E248" s="1043"/>
      <c r="F248" s="104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2"/>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2"/>
      <c r="B249" s="1043"/>
      <c r="C249" s="1043"/>
      <c r="D249" s="1043"/>
      <c r="E249" s="1043"/>
      <c r="F249" s="104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2"/>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2"/>
      <c r="B250" s="1043"/>
      <c r="C250" s="1043"/>
      <c r="D250" s="1043"/>
      <c r="E250" s="1043"/>
      <c r="F250" s="104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2"/>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2"/>
      <c r="B251" s="1043"/>
      <c r="C251" s="1043"/>
      <c r="D251" s="1043"/>
      <c r="E251" s="1043"/>
      <c r="F251" s="104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2"/>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2"/>
      <c r="B253" s="1043"/>
      <c r="C253" s="1043"/>
      <c r="D253" s="1043"/>
      <c r="E253" s="1043"/>
      <c r="F253" s="1044"/>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42"/>
      <c r="B254" s="1043"/>
      <c r="C254" s="1043"/>
      <c r="D254" s="1043"/>
      <c r="E254" s="1043"/>
      <c r="F254" s="1044"/>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c r="AY254" s="34">
        <f>$AY$253</f>
        <v>0</v>
      </c>
    </row>
    <row r="255" spans="1:51" ht="24.75" customHeight="1" x14ac:dyDescent="0.15">
      <c r="A255" s="1042"/>
      <c r="B255" s="1043"/>
      <c r="C255" s="1043"/>
      <c r="D255" s="1043"/>
      <c r="E255" s="1043"/>
      <c r="F255" s="1044"/>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5"/>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2"/>
      <c r="B256" s="1043"/>
      <c r="C256" s="1043"/>
      <c r="D256" s="1043"/>
      <c r="E256" s="1043"/>
      <c r="F256" s="104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2"/>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2"/>
      <c r="B257" s="1043"/>
      <c r="C257" s="1043"/>
      <c r="D257" s="1043"/>
      <c r="E257" s="1043"/>
      <c r="F257" s="104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2"/>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2"/>
      <c r="B258" s="1043"/>
      <c r="C258" s="1043"/>
      <c r="D258" s="1043"/>
      <c r="E258" s="1043"/>
      <c r="F258" s="104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2"/>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2"/>
      <c r="B259" s="1043"/>
      <c r="C259" s="1043"/>
      <c r="D259" s="1043"/>
      <c r="E259" s="1043"/>
      <c r="F259" s="104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2"/>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2"/>
      <c r="B260" s="1043"/>
      <c r="C260" s="1043"/>
      <c r="D260" s="1043"/>
      <c r="E260" s="1043"/>
      <c r="F260" s="104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2"/>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2"/>
      <c r="B261" s="1043"/>
      <c r="C261" s="1043"/>
      <c r="D261" s="1043"/>
      <c r="E261" s="1043"/>
      <c r="F261" s="104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2"/>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2"/>
      <c r="B262" s="1043"/>
      <c r="C262" s="1043"/>
      <c r="D262" s="1043"/>
      <c r="E262" s="1043"/>
      <c r="F262" s="104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2"/>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2"/>
      <c r="B263" s="1043"/>
      <c r="C263" s="1043"/>
      <c r="D263" s="1043"/>
      <c r="E263" s="1043"/>
      <c r="F263" s="104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2"/>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2"/>
      <c r="B264" s="1043"/>
      <c r="C264" s="1043"/>
      <c r="D264" s="1043"/>
      <c r="E264" s="1043"/>
      <c r="F264" s="104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2"/>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350</v>
      </c>
      <c r="Z3" s="347"/>
      <c r="AA3" s="347"/>
      <c r="AB3" s="347"/>
      <c r="AC3" s="277" t="s">
        <v>335</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3">
        <v>1</v>
      </c>
      <c r="B4" s="106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350</v>
      </c>
      <c r="Z36" s="347"/>
      <c r="AA36" s="347"/>
      <c r="AB36" s="347"/>
      <c r="AC36" s="277" t="s">
        <v>335</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3">
        <v>1</v>
      </c>
      <c r="B37" s="106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350</v>
      </c>
      <c r="Z69" s="347"/>
      <c r="AA69" s="347"/>
      <c r="AB69" s="347"/>
      <c r="AC69" s="277" t="s">
        <v>335</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3">
        <v>1</v>
      </c>
      <c r="B70" s="106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350</v>
      </c>
      <c r="Z102" s="347"/>
      <c r="AA102" s="347"/>
      <c r="AB102" s="347"/>
      <c r="AC102" s="277" t="s">
        <v>335</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3">
        <v>1</v>
      </c>
      <c r="B103" s="106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350</v>
      </c>
      <c r="Z135" s="347"/>
      <c r="AA135" s="347"/>
      <c r="AB135" s="347"/>
      <c r="AC135" s="277" t="s">
        <v>335</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3">
        <v>1</v>
      </c>
      <c r="B136" s="106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350</v>
      </c>
      <c r="Z168" s="347"/>
      <c r="AA168" s="347"/>
      <c r="AB168" s="347"/>
      <c r="AC168" s="277" t="s">
        <v>335</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3">
        <v>1</v>
      </c>
      <c r="B169" s="106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350</v>
      </c>
      <c r="Z201" s="347"/>
      <c r="AA201" s="347"/>
      <c r="AB201" s="347"/>
      <c r="AC201" s="277" t="s">
        <v>335</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3">
        <v>1</v>
      </c>
      <c r="B202" s="106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350</v>
      </c>
      <c r="Z234" s="347"/>
      <c r="AA234" s="347"/>
      <c r="AB234" s="347"/>
      <c r="AC234" s="277" t="s">
        <v>335</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3">
        <v>1</v>
      </c>
      <c r="B235" s="106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350</v>
      </c>
      <c r="Z267" s="347"/>
      <c r="AA267" s="347"/>
      <c r="AB267" s="347"/>
      <c r="AC267" s="277" t="s">
        <v>335</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3">
        <v>1</v>
      </c>
      <c r="B268" s="106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350</v>
      </c>
      <c r="Z300" s="347"/>
      <c r="AA300" s="347"/>
      <c r="AB300" s="347"/>
      <c r="AC300" s="277" t="s">
        <v>335</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3">
        <v>1</v>
      </c>
      <c r="B301" s="106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350</v>
      </c>
      <c r="Z333" s="347"/>
      <c r="AA333" s="347"/>
      <c r="AB333" s="347"/>
      <c r="AC333" s="277" t="s">
        <v>335</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3">
        <v>1</v>
      </c>
      <c r="B334" s="106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350</v>
      </c>
      <c r="Z366" s="347"/>
      <c r="AA366" s="347"/>
      <c r="AB366" s="347"/>
      <c r="AC366" s="277" t="s">
        <v>335</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3">
        <v>1</v>
      </c>
      <c r="B367" s="106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350</v>
      </c>
      <c r="Z399" s="347"/>
      <c r="AA399" s="347"/>
      <c r="AB399" s="347"/>
      <c r="AC399" s="277" t="s">
        <v>335</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3">
        <v>1</v>
      </c>
      <c r="B400" s="106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350</v>
      </c>
      <c r="Z432" s="347"/>
      <c r="AA432" s="347"/>
      <c r="AB432" s="347"/>
      <c r="AC432" s="277" t="s">
        <v>335</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3">
        <v>1</v>
      </c>
      <c r="B433" s="106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350</v>
      </c>
      <c r="Z465" s="347"/>
      <c r="AA465" s="347"/>
      <c r="AB465" s="347"/>
      <c r="AC465" s="277" t="s">
        <v>335</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3">
        <v>1</v>
      </c>
      <c r="B466" s="106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350</v>
      </c>
      <c r="Z498" s="347"/>
      <c r="AA498" s="347"/>
      <c r="AB498" s="347"/>
      <c r="AC498" s="277" t="s">
        <v>335</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3">
        <v>1</v>
      </c>
      <c r="B499" s="106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350</v>
      </c>
      <c r="Z531" s="347"/>
      <c r="AA531" s="347"/>
      <c r="AB531" s="347"/>
      <c r="AC531" s="277" t="s">
        <v>335</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3">
        <v>1</v>
      </c>
      <c r="B532" s="106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350</v>
      </c>
      <c r="Z564" s="347"/>
      <c r="AA564" s="347"/>
      <c r="AB564" s="347"/>
      <c r="AC564" s="277" t="s">
        <v>335</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3">
        <v>1</v>
      </c>
      <c r="B565" s="106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350</v>
      </c>
      <c r="Z597" s="347"/>
      <c r="AA597" s="347"/>
      <c r="AB597" s="347"/>
      <c r="AC597" s="277" t="s">
        <v>335</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3">
        <v>1</v>
      </c>
      <c r="B598" s="106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350</v>
      </c>
      <c r="Z630" s="347"/>
      <c r="AA630" s="347"/>
      <c r="AB630" s="347"/>
      <c r="AC630" s="277" t="s">
        <v>335</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3">
        <v>1</v>
      </c>
      <c r="B631" s="106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350</v>
      </c>
      <c r="Z663" s="347"/>
      <c r="AA663" s="347"/>
      <c r="AB663" s="347"/>
      <c r="AC663" s="277" t="s">
        <v>335</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3">
        <v>1</v>
      </c>
      <c r="B664" s="106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350</v>
      </c>
      <c r="Z696" s="347"/>
      <c r="AA696" s="347"/>
      <c r="AB696" s="347"/>
      <c r="AC696" s="277" t="s">
        <v>335</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3">
        <v>1</v>
      </c>
      <c r="B697" s="106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350</v>
      </c>
      <c r="Z729" s="347"/>
      <c r="AA729" s="347"/>
      <c r="AB729" s="347"/>
      <c r="AC729" s="277" t="s">
        <v>335</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3">
        <v>1</v>
      </c>
      <c r="B730" s="106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350</v>
      </c>
      <c r="Z762" s="347"/>
      <c r="AA762" s="347"/>
      <c r="AB762" s="347"/>
      <c r="AC762" s="277" t="s">
        <v>335</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3">
        <v>1</v>
      </c>
      <c r="B763" s="106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350</v>
      </c>
      <c r="Z795" s="347"/>
      <c r="AA795" s="347"/>
      <c r="AB795" s="347"/>
      <c r="AC795" s="277" t="s">
        <v>335</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3">
        <v>1</v>
      </c>
      <c r="B796" s="106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350</v>
      </c>
      <c r="Z828" s="347"/>
      <c r="AA828" s="347"/>
      <c r="AB828" s="347"/>
      <c r="AC828" s="277" t="s">
        <v>335</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3">
        <v>1</v>
      </c>
      <c r="B829" s="106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350</v>
      </c>
      <c r="Z861" s="347"/>
      <c r="AA861" s="347"/>
      <c r="AB861" s="347"/>
      <c r="AC861" s="277" t="s">
        <v>335</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3">
        <v>1</v>
      </c>
      <c r="B862" s="106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350</v>
      </c>
      <c r="Z894" s="347"/>
      <c r="AA894" s="347"/>
      <c r="AB894" s="347"/>
      <c r="AC894" s="277" t="s">
        <v>335</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3">
        <v>1</v>
      </c>
      <c r="B895" s="106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350</v>
      </c>
      <c r="Z927" s="347"/>
      <c r="AA927" s="347"/>
      <c r="AB927" s="347"/>
      <c r="AC927" s="277" t="s">
        <v>335</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3">
        <v>1</v>
      </c>
      <c r="B928" s="106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350</v>
      </c>
      <c r="Z960" s="347"/>
      <c r="AA960" s="347"/>
      <c r="AB960" s="347"/>
      <c r="AC960" s="277" t="s">
        <v>335</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3">
        <v>1</v>
      </c>
      <c r="B961" s="106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350</v>
      </c>
      <c r="Z993" s="347"/>
      <c r="AA993" s="347"/>
      <c r="AB993" s="347"/>
      <c r="AC993" s="277" t="s">
        <v>335</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3">
        <v>1</v>
      </c>
      <c r="B994" s="106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350</v>
      </c>
      <c r="Z1026" s="347"/>
      <c r="AA1026" s="347"/>
      <c r="AB1026" s="347"/>
      <c r="AC1026" s="277" t="s">
        <v>335</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3">
        <v>1</v>
      </c>
      <c r="B1027" s="106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350</v>
      </c>
      <c r="Z1059" s="347"/>
      <c r="AA1059" s="347"/>
      <c r="AB1059" s="347"/>
      <c r="AC1059" s="277" t="s">
        <v>335</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3">
        <v>1</v>
      </c>
      <c r="B1060" s="106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350</v>
      </c>
      <c r="Z1092" s="347"/>
      <c r="AA1092" s="347"/>
      <c r="AB1092" s="347"/>
      <c r="AC1092" s="277" t="s">
        <v>335</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3">
        <v>1</v>
      </c>
      <c r="B1093" s="106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350</v>
      </c>
      <c r="Z1125" s="347"/>
      <c r="AA1125" s="347"/>
      <c r="AB1125" s="347"/>
      <c r="AC1125" s="277" t="s">
        <v>335</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3">
        <v>1</v>
      </c>
      <c r="B1126" s="106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350</v>
      </c>
      <c r="Z1158" s="347"/>
      <c r="AA1158" s="347"/>
      <c r="AB1158" s="347"/>
      <c r="AC1158" s="277" t="s">
        <v>335</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3">
        <v>1</v>
      </c>
      <c r="B1159" s="106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350</v>
      </c>
      <c r="Z1191" s="347"/>
      <c r="AA1191" s="347"/>
      <c r="AB1191" s="347"/>
      <c r="AC1191" s="277" t="s">
        <v>335</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3">
        <v>1</v>
      </c>
      <c r="B1192" s="106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350</v>
      </c>
      <c r="Z1224" s="347"/>
      <c r="AA1224" s="347"/>
      <c r="AB1224" s="347"/>
      <c r="AC1224" s="277" t="s">
        <v>335</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3">
        <v>1</v>
      </c>
      <c r="B1225" s="106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350</v>
      </c>
      <c r="Z1257" s="347"/>
      <c r="AA1257" s="347"/>
      <c r="AB1257" s="347"/>
      <c r="AC1257" s="277" t="s">
        <v>335</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3">
        <v>1</v>
      </c>
      <c r="B1258" s="106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350</v>
      </c>
      <c r="Z1290" s="347"/>
      <c r="AA1290" s="347"/>
      <c r="AB1290" s="347"/>
      <c r="AC1290" s="277" t="s">
        <v>335</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3">
        <v>1</v>
      </c>
      <c r="B1291" s="106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四反田 重彦</dc:creator>
  <cp:lastModifiedBy>防衛省</cp:lastModifiedBy>
  <cp:lastPrinted>2021-07-27T10:16:38Z</cp:lastPrinted>
  <dcterms:created xsi:type="dcterms:W3CDTF">2012-03-13T00:50:25Z</dcterms:created>
  <dcterms:modified xsi:type="dcterms:W3CDTF">2021-09-03T10:17:59Z</dcterms:modified>
</cp:coreProperties>
</file>