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P23" i="3"/>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8" i="3" s="1"/>
  <c r="AY682" i="3"/>
  <c r="AY683" i="3" s="1"/>
  <c r="AY677" i="3"/>
  <c r="AY678" i="3" s="1"/>
  <c r="AY672" i="3"/>
  <c r="AY674" i="3" s="1"/>
  <c r="AY667" i="3"/>
  <c r="AY662" i="3"/>
  <c r="AY665" i="3"/>
  <c r="AY657" i="3"/>
  <c r="AY661" i="3" s="1"/>
  <c r="AY652" i="3"/>
  <c r="AY656" i="3" s="1"/>
  <c r="AY647" i="3"/>
  <c r="AY648" i="3"/>
  <c r="AY646" i="3"/>
  <c r="AY643" i="3"/>
  <c r="AY644" i="3" s="1"/>
  <c r="AY638" i="3"/>
  <c r="AY640" i="3" s="1"/>
  <c r="AY633" i="3"/>
  <c r="AY637" i="3" s="1"/>
  <c r="AY628" i="3"/>
  <c r="AY629" i="3" s="1"/>
  <c r="AY623" i="3"/>
  <c r="AY627" i="3" s="1"/>
  <c r="AY618" i="3"/>
  <c r="AY621" i="3" s="1"/>
  <c r="AY613" i="3"/>
  <c r="AY616" i="3" s="1"/>
  <c r="AY615" i="3"/>
  <c r="AY608" i="3"/>
  <c r="AY611" i="3" s="1"/>
  <c r="AY603" i="3"/>
  <c r="AY604" i="3" s="1"/>
  <c r="AY598" i="3"/>
  <c r="AY602" i="3" s="1"/>
  <c r="AY593" i="3"/>
  <c r="AY597" i="3" s="1"/>
  <c r="AY592" i="3"/>
  <c r="AY589" i="3"/>
  <c r="AY590" i="3" s="1"/>
  <c r="AY584" i="3"/>
  <c r="AY588" i="3" s="1"/>
  <c r="AY579" i="3"/>
  <c r="AY581" i="3"/>
  <c r="AY574" i="3"/>
  <c r="AY575" i="3" s="1"/>
  <c r="AY569" i="3"/>
  <c r="AY573" i="3"/>
  <c r="AY564" i="3"/>
  <c r="AY566" i="3" s="1"/>
  <c r="AY559" i="3"/>
  <c r="AY563" i="3" s="1"/>
  <c r="AY554" i="3"/>
  <c r="AY557" i="3" s="1"/>
  <c r="AY549" i="3"/>
  <c r="AY553" i="3" s="1"/>
  <c r="AY544" i="3"/>
  <c r="AY545" i="3" s="1"/>
  <c r="AY539" i="3"/>
  <c r="AY540" i="3"/>
  <c r="AY538" i="3"/>
  <c r="AY535" i="3"/>
  <c r="AY537" i="3" s="1"/>
  <c r="AY530" i="3"/>
  <c r="AY534" i="3"/>
  <c r="AY525" i="3"/>
  <c r="AY527" i="3" s="1"/>
  <c r="AY520" i="3"/>
  <c r="AY522" i="3"/>
  <c r="AY515" i="3"/>
  <c r="AY519" i="3" s="1"/>
  <c r="AY510" i="3"/>
  <c r="AY511" i="3"/>
  <c r="AY505" i="3"/>
  <c r="AY509" i="3" s="1"/>
  <c r="AY500" i="3"/>
  <c r="AY502" i="3"/>
  <c r="AY495" i="3"/>
  <c r="AY499" i="3" s="1"/>
  <c r="AY490" i="3"/>
  <c r="AY491" i="3"/>
  <c r="AY485" i="3"/>
  <c r="AY489" i="3" s="1"/>
  <c r="AY484" i="3"/>
  <c r="AY481" i="3"/>
  <c r="AY482" i="3" s="1"/>
  <c r="AY483" i="3" s="1"/>
  <c r="AY476" i="3"/>
  <c r="AY479" i="3"/>
  <c r="AY471" i="3"/>
  <c r="AY473" i="3" s="1"/>
  <c r="AY466" i="3"/>
  <c r="AY470" i="3"/>
  <c r="AY461" i="3"/>
  <c r="AY464" i="3" s="1"/>
  <c r="AY456" i="3"/>
  <c r="AY457" i="3" s="1"/>
  <c r="AY451" i="3"/>
  <c r="AY455" i="3" s="1"/>
  <c r="AY446" i="3"/>
  <c r="AY450" i="3" s="1"/>
  <c r="AY441" i="3"/>
  <c r="AY443" i="3" s="1"/>
  <c r="AY436" i="3"/>
  <c r="AY437" i="3" s="1"/>
  <c r="AY431" i="3"/>
  <c r="AY434" i="3"/>
  <c r="AY430" i="3"/>
  <c r="AY427" i="3"/>
  <c r="AY428" i="3" s="1"/>
  <c r="AY420" i="3"/>
  <c r="AY424" i="3" s="1"/>
  <c r="AY413" i="3"/>
  <c r="AY419" i="3" s="1"/>
  <c r="AY406" i="3"/>
  <c r="AY410" i="3" s="1"/>
  <c r="AY412" i="3"/>
  <c r="AY399" i="3"/>
  <c r="AY404" i="3" s="1"/>
  <c r="AY392" i="3"/>
  <c r="AY398" i="3"/>
  <c r="AY388" i="3"/>
  <c r="AY389" i="3" s="1"/>
  <c r="AY384" i="3"/>
  <c r="AY386" i="3"/>
  <c r="AY380" i="3"/>
  <c r="AY383" i="3" s="1"/>
  <c r="AY376" i="3"/>
  <c r="AY377" i="3" s="1"/>
  <c r="AY372" i="3"/>
  <c r="AY375" i="3"/>
  <c r="AY370" i="3"/>
  <c r="AY371" i="3" s="1"/>
  <c r="AY367" i="3"/>
  <c r="AY368" i="3"/>
  <c r="AY360" i="3"/>
  <c r="AY366" i="3"/>
  <c r="AY353" i="3"/>
  <c r="AY359" i="3" s="1"/>
  <c r="AY346" i="3"/>
  <c r="AY352" i="3"/>
  <c r="AY339" i="3"/>
  <c r="AY343" i="3" s="1"/>
  <c r="AY332" i="3"/>
  <c r="AY338" i="3"/>
  <c r="AY328" i="3"/>
  <c r="AY324" i="3"/>
  <c r="AY326" i="3" s="1"/>
  <c r="AY320" i="3"/>
  <c r="AY321" i="3" s="1"/>
  <c r="AY316" i="3"/>
  <c r="AY317" i="3" s="1"/>
  <c r="AY312" i="3"/>
  <c r="AY315" i="3" s="1"/>
  <c r="AY310" i="3"/>
  <c r="AY311" i="3" s="1"/>
  <c r="AY307" i="3"/>
  <c r="AY308" i="3"/>
  <c r="AY300" i="3"/>
  <c r="AY304" i="3" s="1"/>
  <c r="AY293" i="3"/>
  <c r="AY294" i="3" s="1"/>
  <c r="AY299" i="3"/>
  <c r="AY286" i="3"/>
  <c r="AY292" i="3" s="1"/>
  <c r="AY279" i="3"/>
  <c r="AY285" i="3"/>
  <c r="AY272" i="3"/>
  <c r="AY277" i="3" s="1"/>
  <c r="AY268" i="3"/>
  <c r="AY269" i="3" s="1"/>
  <c r="AY264" i="3"/>
  <c r="AY266" i="3" s="1"/>
  <c r="AY260" i="3"/>
  <c r="AY263" i="3" s="1"/>
  <c r="AY256" i="3"/>
  <c r="AY257" i="3" s="1"/>
  <c r="AY252" i="3"/>
  <c r="AY253" i="3"/>
  <c r="AY250" i="3"/>
  <c r="AY251" i="3"/>
  <c r="AY247" i="3"/>
  <c r="AY249" i="3"/>
  <c r="AY240" i="3"/>
  <c r="AY243" i="3" s="1"/>
  <c r="AY233" i="3"/>
  <c r="AY235" i="3" s="1"/>
  <c r="AY239" i="3"/>
  <c r="AY226" i="3"/>
  <c r="AY232" i="3" s="1"/>
  <c r="AY219" i="3"/>
  <c r="AY222" i="3" s="1"/>
  <c r="AY223" i="3"/>
  <c r="AY212" i="3"/>
  <c r="AY216" i="3" s="1"/>
  <c r="AY218" i="3"/>
  <c r="AY208" i="3"/>
  <c r="AY204" i="3"/>
  <c r="AY207" i="3" s="1"/>
  <c r="AY200" i="3"/>
  <c r="AY201" i="3" s="1"/>
  <c r="AY196" i="3"/>
  <c r="AY197" i="3"/>
  <c r="AY192" i="3"/>
  <c r="AY195" i="3"/>
  <c r="AY190" i="3"/>
  <c r="AY191" i="3"/>
  <c r="AY187" i="3"/>
  <c r="AY188" i="3"/>
  <c r="AY180" i="3"/>
  <c r="AY186" i="3"/>
  <c r="AY173" i="3"/>
  <c r="AY179" i="3" s="1"/>
  <c r="AY166" i="3"/>
  <c r="AY172" i="3" s="1"/>
  <c r="AY159" i="3"/>
  <c r="AY165" i="3" s="1"/>
  <c r="AY152" i="3"/>
  <c r="AY156" i="3"/>
  <c r="AY148" i="3"/>
  <c r="AY149" i="3" s="1"/>
  <c r="AY144" i="3"/>
  <c r="AY147" i="3" s="1"/>
  <c r="AY140" i="3"/>
  <c r="AY141" i="3" s="1"/>
  <c r="AY136" i="3"/>
  <c r="AY139" i="3" s="1"/>
  <c r="AY132" i="3"/>
  <c r="AY134" i="3" s="1"/>
  <c r="AY135" i="3"/>
  <c r="AY130" i="3"/>
  <c r="AY131" i="3" s="1"/>
  <c r="AY127" i="3"/>
  <c r="AY129" i="3" s="1"/>
  <c r="AY124" i="3"/>
  <c r="AY125" i="3" s="1"/>
  <c r="AY121" i="3"/>
  <c r="AY123" i="3"/>
  <c r="AY118" i="3"/>
  <c r="AY119" i="3" s="1"/>
  <c r="AY112" i="3"/>
  <c r="AY114" i="3" s="1"/>
  <c r="AY109" i="3"/>
  <c r="AY111" i="3" s="1"/>
  <c r="AY106" i="3"/>
  <c r="AY108" i="3" s="1"/>
  <c r="AY103" i="3"/>
  <c r="AY104" i="3" s="1"/>
  <c r="AY95" i="3"/>
  <c r="AY98" i="3" s="1"/>
  <c r="AY99" i="3"/>
  <c r="AY90" i="3"/>
  <c r="AY93" i="3" s="1"/>
  <c r="AY80" i="3"/>
  <c r="AY84" i="3" s="1"/>
  <c r="AY85" i="3"/>
  <c r="AY79" i="3"/>
  <c r="AY73" i="3"/>
  <c r="AY75" i="3" s="1"/>
  <c r="AY65" i="3"/>
  <c r="AY69" i="3" s="1"/>
  <c r="AY58" i="3"/>
  <c r="AY63" i="3" s="1"/>
  <c r="AY51" i="3"/>
  <c r="AY57" i="3" s="1"/>
  <c r="AY44" i="3"/>
  <c r="AY50" i="3" s="1"/>
  <c r="AY45" i="3"/>
  <c r="AY37" i="3"/>
  <c r="AY39" i="3" s="1"/>
  <c r="AY606" i="3"/>
  <c r="AY645" i="3"/>
  <c r="AY271" i="3"/>
  <c r="AY369" i="3"/>
  <c r="AY255" i="3"/>
  <c r="AY459" i="3"/>
  <c r="AY213" i="3"/>
  <c r="AY177" i="3"/>
  <c r="AY680" i="3"/>
  <c r="AY1074" i="3"/>
  <c r="AY120" i="3"/>
  <c r="AY158" i="3"/>
  <c r="AY175" i="3"/>
  <c r="AY214" i="3"/>
  <c r="AY433" i="3"/>
  <c r="AY463" i="3"/>
  <c r="AY664" i="3"/>
  <c r="AY818" i="3"/>
  <c r="AY64" i="3"/>
  <c r="AY357" i="3"/>
  <c r="AY435" i="3"/>
  <c r="AY542" i="3"/>
  <c r="AY650" i="3"/>
  <c r="AY878" i="3"/>
  <c r="AY976" i="3"/>
  <c r="AY176" i="3"/>
  <c r="AY234" i="3"/>
  <c r="AY298" i="3"/>
  <c r="AY432" i="3"/>
  <c r="AY458" i="3"/>
  <c r="AY543" i="3"/>
  <c r="AY561" i="3"/>
  <c r="AY651" i="3"/>
  <c r="AY681" i="3"/>
  <c r="AY817" i="3"/>
  <c r="AY178" i="3"/>
  <c r="AY238" i="3"/>
  <c r="AY296" i="3"/>
  <c r="AY374" i="3"/>
  <c r="AY403" i="3"/>
  <c r="AY460" i="3"/>
  <c r="AY492" i="3"/>
  <c r="AY541" i="3"/>
  <c r="AY649" i="3"/>
  <c r="AY666" i="3"/>
  <c r="AY685" i="3"/>
  <c r="AY910" i="3"/>
  <c r="AY1010" i="3"/>
  <c r="AY94" i="3"/>
  <c r="AY157" i="3"/>
  <c r="AY174" i="3"/>
  <c r="AY237" i="3"/>
  <c r="AY254" i="3"/>
  <c r="AY270" i="3"/>
  <c r="AY295" i="3"/>
  <c r="AY405" i="3"/>
  <c r="AY480" i="3"/>
  <c r="AY523" i="3"/>
  <c r="AY622" i="3"/>
  <c r="AY663" i="3"/>
  <c r="AY679" i="3"/>
  <c r="AY816" i="3"/>
  <c r="AY977" i="3"/>
  <c r="AY820" i="3"/>
  <c r="AY52" i="3"/>
  <c r="AY230" i="3"/>
  <c r="AY468" i="3"/>
  <c r="AY570" i="3"/>
  <c r="AY698" i="3"/>
  <c r="AY246" i="3"/>
  <c r="AY336" i="3"/>
  <c r="AY411" i="3"/>
  <c r="AY532" i="3"/>
  <c r="AY571" i="3"/>
  <c r="AY582" i="3"/>
  <c r="AY594" i="3"/>
  <c r="AY54" i="3"/>
  <c r="AY86" i="3"/>
  <c r="AY126" i="3"/>
  <c r="AY373" i="3"/>
  <c r="AY518" i="3"/>
  <c r="AY560" i="3"/>
  <c r="AY572" i="3"/>
  <c r="AY583" i="3"/>
  <c r="AY595" i="3"/>
  <c r="AY684" i="3"/>
  <c r="AY821" i="3"/>
  <c r="AY822" i="3"/>
  <c r="AY823" i="3"/>
  <c r="AY580" i="3"/>
  <c r="AY624" i="3"/>
  <c r="AY55" i="3"/>
  <c r="AY596" i="3"/>
  <c r="AY77" i="3"/>
  <c r="AY91" i="3"/>
  <c r="AY439" i="3"/>
  <c r="AY477" i="3"/>
  <c r="AY488" i="3"/>
  <c r="AY562" i="3"/>
  <c r="AY686" i="3"/>
  <c r="AY814" i="3"/>
  <c r="AY49" i="3"/>
  <c r="AY78" i="3"/>
  <c r="AY92" i="3"/>
  <c r="AY440" i="3"/>
  <c r="AY478" i="3"/>
  <c r="AY815" i="3"/>
  <c r="AY824" i="3"/>
  <c r="AY110" i="3"/>
  <c r="AY198" i="3"/>
  <c r="AY167" i="3"/>
  <c r="AY168" i="3"/>
  <c r="AY248" i="3"/>
  <c r="AY282" i="3"/>
  <c r="AY313" i="3"/>
  <c r="AY348" i="3"/>
  <c r="AY387" i="3"/>
  <c r="AY555" i="3"/>
  <c r="AY87" i="3"/>
  <c r="AY81" i="3"/>
  <c r="AY88" i="3"/>
  <c r="AY105" i="3"/>
  <c r="AY122" i="3"/>
  <c r="AY137" i="3"/>
  <c r="AY151" i="3"/>
  <c r="AY161" i="3"/>
  <c r="AY169" i="3"/>
  <c r="AY183" i="3"/>
  <c r="AY202" i="3"/>
  <c r="AY209" i="3"/>
  <c r="AY210" i="3"/>
  <c r="AY227" i="3"/>
  <c r="AY231" i="3"/>
  <c r="AY241" i="3"/>
  <c r="AY265" i="3"/>
  <c r="AY283" i="3"/>
  <c r="AY314" i="3"/>
  <c r="AY335" i="3"/>
  <c r="AY337" i="3"/>
  <c r="AY349" i="3"/>
  <c r="AY363" i="3"/>
  <c r="AY397" i="3"/>
  <c r="AY472" i="3"/>
  <c r="AY494" i="3"/>
  <c r="AY512" i="3"/>
  <c r="AY526" i="3"/>
  <c r="AY585" i="3"/>
  <c r="AY601" i="3"/>
  <c r="AY609" i="3"/>
  <c r="AY659" i="3"/>
  <c r="AY828" i="3"/>
  <c r="AY47" i="3"/>
  <c r="AY60" i="3"/>
  <c r="AY74" i="3"/>
  <c r="AY82" i="3"/>
  <c r="AY89" i="3"/>
  <c r="AY96" i="3"/>
  <c r="AY113" i="3"/>
  <c r="AY138" i="3"/>
  <c r="AY145" i="3"/>
  <c r="AY155" i="3"/>
  <c r="AY153" i="3"/>
  <c r="AY170" i="3"/>
  <c r="AY184" i="3"/>
  <c r="AY193" i="3"/>
  <c r="AY211" i="3"/>
  <c r="AY224" i="3"/>
  <c r="AY228" i="3"/>
  <c r="AY242" i="3"/>
  <c r="AY258" i="3"/>
  <c r="AY284" i="3"/>
  <c r="AY325" i="3"/>
  <c r="AY333" i="3"/>
  <c r="AY350" i="3"/>
  <c r="AY381" i="3"/>
  <c r="AY452" i="3"/>
  <c r="AY474" i="3"/>
  <c r="AY513" i="3"/>
  <c r="AY528" i="3"/>
  <c r="AY536" i="3"/>
  <c r="AY552" i="3"/>
  <c r="AY610" i="3"/>
  <c r="AY635" i="3"/>
  <c r="AY634" i="3"/>
  <c r="AY658" i="3"/>
  <c r="AY671" i="3"/>
  <c r="AY668" i="3"/>
  <c r="AY669" i="3"/>
  <c r="AY48" i="3"/>
  <c r="AY61" i="3"/>
  <c r="AY76" i="3"/>
  <c r="AY83" i="3"/>
  <c r="AY97" i="3"/>
  <c r="AY146" i="3"/>
  <c r="AY154" i="3"/>
  <c r="AY163" i="3"/>
  <c r="AY171" i="3"/>
  <c r="AY194" i="3"/>
  <c r="AY215" i="3"/>
  <c r="AY217" i="3"/>
  <c r="AY229" i="3"/>
  <c r="AY301" i="3"/>
  <c r="AY309" i="3"/>
  <c r="AY334" i="3"/>
  <c r="AY438" i="3"/>
  <c r="AY467" i="3"/>
  <c r="AY469" i="3"/>
  <c r="AY475" i="3"/>
  <c r="AY514" i="3"/>
  <c r="AY521" i="3"/>
  <c r="AY524" i="3"/>
  <c r="AY529" i="3"/>
  <c r="AY550" i="3"/>
  <c r="AY605" i="3"/>
  <c r="AY607" i="3"/>
  <c r="AY612" i="3"/>
  <c r="AY636" i="3"/>
  <c r="AY660" i="3"/>
  <c r="AY670" i="3"/>
  <c r="AY287" i="3"/>
  <c r="AY365" i="3"/>
  <c r="AY364" i="3"/>
  <c r="AY395" i="3"/>
  <c r="AY393" i="3"/>
  <c r="AY449" i="3"/>
  <c r="AY448" i="3"/>
  <c r="AY533" i="3"/>
  <c r="AY531" i="3"/>
  <c r="AY617" i="3"/>
  <c r="AY614" i="3"/>
  <c r="AY689" i="3"/>
  <c r="AY142" i="3"/>
  <c r="AY185" i="3"/>
  <c r="AY181" i="3"/>
  <c r="AY281" i="3"/>
  <c r="AY280" i="3"/>
  <c r="AY289" i="3"/>
  <c r="AY329" i="3"/>
  <c r="AY330" i="3"/>
  <c r="AY347" i="3"/>
  <c r="AY351" i="3"/>
  <c r="AY361" i="3"/>
  <c r="AY385" i="3"/>
  <c r="AY394" i="3"/>
  <c r="AY447" i="3"/>
  <c r="AY503" i="3"/>
  <c r="AY504" i="3"/>
  <c r="AY653" i="3"/>
  <c r="AY655" i="3"/>
  <c r="AY654" i="3"/>
  <c r="AY189" i="3"/>
  <c r="AY128" i="3"/>
  <c r="AY182" i="3"/>
  <c r="AY245" i="3"/>
  <c r="AY244" i="3"/>
  <c r="AY273" i="3"/>
  <c r="AY331" i="3"/>
  <c r="AY362" i="3"/>
  <c r="AY396" i="3"/>
  <c r="AY493" i="3"/>
  <c r="AY501" i="3"/>
  <c r="AY600" i="3"/>
  <c r="AY837" i="3"/>
  <c r="AY832" i="3"/>
  <c r="AY323" i="3"/>
  <c r="AY322" i="3"/>
  <c r="AY199" i="3"/>
  <c r="AY911" i="3"/>
  <c r="AY1076"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W28" i="3" s="1"/>
  <c r="C23" i="4"/>
  <c r="C24" i="4"/>
  <c r="W21" i="3"/>
  <c r="AD21" i="3"/>
  <c r="P21" i="3"/>
  <c r="P28"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96" i="3" l="1"/>
  <c r="AY942" i="3"/>
  <c r="AY943" i="3"/>
  <c r="AY1043" i="3"/>
  <c r="AY1042" i="3"/>
  <c r="AY811" i="3"/>
  <c r="AY805" i="3"/>
  <c r="AY599" i="3"/>
  <c r="AY691" i="3"/>
  <c r="AY675" i="3"/>
  <c r="AY506" i="3"/>
  <c r="AY551" i="3"/>
  <c r="AY496" i="3"/>
  <c r="AY486" i="3"/>
  <c r="AY445" i="3"/>
  <c r="AY673" i="3"/>
  <c r="AY690" i="3"/>
  <c r="AY676" i="3"/>
  <c r="AY498" i="3"/>
  <c r="AY453" i="3"/>
  <c r="AY497" i="3"/>
  <c r="AY508" i="3"/>
  <c r="AY454" i="3"/>
  <c r="AY516" i="3"/>
  <c r="AY625" i="3"/>
  <c r="AY465" i="3"/>
  <c r="AY487" i="3"/>
  <c r="AY444" i="3"/>
  <c r="AY507" i="3"/>
  <c r="AY626" i="3"/>
  <c r="AY517" i="3"/>
  <c r="AY591" i="3"/>
  <c r="AY442" i="3"/>
  <c r="AY462" i="3"/>
  <c r="AY423" i="3"/>
  <c r="AY422" i="3"/>
  <c r="AY421" i="3"/>
  <c r="AY379" i="3"/>
  <c r="AY409" i="3"/>
  <c r="AY408" i="3"/>
  <c r="AY425" i="3"/>
  <c r="AY426" i="3"/>
  <c r="AY378" i="3"/>
  <c r="AY382" i="3"/>
  <c r="AY407" i="3"/>
  <c r="AY344" i="3"/>
  <c r="AY342" i="3"/>
  <c r="AY358" i="3"/>
  <c r="AY341" i="3"/>
  <c r="AY340" i="3"/>
  <c r="AY345" i="3"/>
  <c r="AY356" i="3"/>
  <c r="AY354" i="3"/>
  <c r="AY355" i="3"/>
  <c r="AY297" i="3"/>
  <c r="AY262" i="3"/>
  <c r="AY261" i="3"/>
  <c r="AY221" i="3"/>
  <c r="AY236" i="3"/>
  <c r="AY225" i="3"/>
  <c r="AY220" i="3"/>
  <c r="AY205" i="3"/>
  <c r="AY206" i="3"/>
  <c r="AY162" i="3"/>
  <c r="AY160" i="3"/>
  <c r="AY164" i="3"/>
  <c r="AY150" i="3"/>
  <c r="AY143" i="3"/>
  <c r="AY107" i="3"/>
  <c r="AY62" i="3"/>
  <c r="AY46" i="3"/>
  <c r="AY67" i="3"/>
  <c r="AY59" i="3"/>
  <c r="AY290" i="3"/>
  <c r="AY827" i="3"/>
  <c r="AY812" i="3"/>
  <c r="AY803" i="3"/>
  <c r="AY695" i="3"/>
  <c r="AY586" i="3"/>
  <c r="AY275" i="3"/>
  <c r="AY833" i="3"/>
  <c r="AY400" i="3"/>
  <c r="AY305" i="3"/>
  <c r="AY565" i="3"/>
  <c r="AY802" i="3"/>
  <c r="AY632" i="3"/>
  <c r="AY578" i="3"/>
  <c r="AY291" i="3"/>
  <c r="AY259" i="3"/>
  <c r="AY203" i="3"/>
  <c r="AY66" i="3"/>
  <c r="AY630" i="3"/>
  <c r="AY414" i="3"/>
  <c r="AY43" i="3"/>
  <c r="AY42" i="3"/>
  <c r="AY327" i="3"/>
  <c r="AY417" i="3"/>
  <c r="AY830" i="3"/>
  <c r="AY834" i="3"/>
  <c r="AY810" i="3"/>
  <c r="AY801" i="3"/>
  <c r="AY639" i="3"/>
  <c r="AY587" i="3"/>
  <c r="AY642" i="3"/>
  <c r="AY835" i="3"/>
  <c r="AY806" i="3"/>
  <c r="AY620" i="3"/>
  <c r="AY567" i="3"/>
  <c r="AY401" i="3"/>
  <c r="AY318" i="3"/>
  <c r="AY41" i="3"/>
  <c r="AY558" i="3"/>
  <c r="AY276" i="3"/>
  <c r="AY693" i="3"/>
  <c r="AY556" i="3"/>
  <c r="AY576" i="3"/>
  <c r="AY56" i="3"/>
  <c r="AY70" i="3"/>
  <c r="AY278" i="3"/>
  <c r="AY577" i="3"/>
  <c r="AY306" i="3"/>
  <c r="AY133" i="3"/>
  <c r="AY877" i="3"/>
  <c r="AY546" i="3"/>
  <c r="AY319" i="3"/>
  <c r="AY303" i="3"/>
  <c r="AY547" i="3"/>
  <c r="AY402" i="3"/>
  <c r="AY1009" i="3"/>
  <c r="AY838" i="3"/>
  <c r="AY831" i="3"/>
  <c r="AY804" i="3"/>
  <c r="AY807" i="3"/>
  <c r="AY72" i="3"/>
  <c r="AY641" i="3"/>
  <c r="AY808" i="3"/>
  <c r="AY288" i="3"/>
  <c r="AY391" i="3"/>
  <c r="AY68" i="3"/>
  <c r="AY829" i="3"/>
  <c r="AY619" i="3"/>
  <c r="AY390" i="3"/>
  <c r="AY267" i="3"/>
  <c r="AY40" i="3"/>
  <c r="AY429" i="3"/>
  <c r="AY274" i="3"/>
  <c r="AY38" i="3"/>
  <c r="AY548" i="3"/>
  <c r="AY415" i="3"/>
  <c r="AY53" i="3"/>
  <c r="AY71" i="3"/>
  <c r="AY631" i="3"/>
  <c r="AY568" i="3"/>
  <c r="AY416" i="3"/>
  <c r="AY418" i="3"/>
  <c r="AY302" i="3"/>
</calcChain>
</file>

<file path=xl/sharedStrings.xml><?xml version="1.0" encoding="utf-8"?>
<sst xmlns="http://schemas.openxmlformats.org/spreadsheetml/2006/main" count="3211" uniqueCount="802">
  <si>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</si>
  <si>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</si>
  <si>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</si>
  <si>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</si>
  <si>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</si>
  <si>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</si>
  <si>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</si>
  <si>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</si>
  <si>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</si>
  <si>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</si>
  <si>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</si>
  <si>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</si>
  <si>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</si>
  <si>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</si>
  <si>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</si>
  <si>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</si>
  <si>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</si>
  <si>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</si>
  <si>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</si>
  <si>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</si>
  <si>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</si>
  <si>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</si>
  <si>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</si>
  <si>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</si>
  <si>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</si>
  <si>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</si>
  <si>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</si>
  <si>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</si>
  <si>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</si>
  <si>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</si>
  <si>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</si>
  <si>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</si>
  <si>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</si>
  <si>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</si>
  <si>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</si>
  <si>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</si>
  <si>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</si>
  <si>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</si>
  <si>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</si>
  <si>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</si>
  <si>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</si>
  <si>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</si>
  <si>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</si>
  <si>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</si>
  <si>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</si>
  <si>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</si>
  <si>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</si>
  <si>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</si>
  <si>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</si>
  <si>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</si>
  <si>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</si>
  <si>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</si>
  <si>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</si>
  <si>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</si>
  <si>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</si>
  <si>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</si>
  <si>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</si>
  <si>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</si>
  <si>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</si>
  <si>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</si>
  <si>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</si>
  <si>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</si>
  <si>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</si>
  <si>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</si>
  <si>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</si>
  <si>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</si>
  <si>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</si>
  <si>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</si>
  <si>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</si>
  <si>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</si>
  <si>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</si>
  <si>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</si>
  <si>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</si>
  <si>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</si>
  <si>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</si>
  <si>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</si>
  <si>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</si>
  <si>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</si>
  <si>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</si>
  <si>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</si>
  <si>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</si>
  <si>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</si>
  <si>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</si>
  <si>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</si>
  <si>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</si>
  <si>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</si>
  <si>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</si>
  <si>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</si>
  <si>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</si>
  <si>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</si>
  <si>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</si>
  <si>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</si>
  <si>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</si>
  <si>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</si>
  <si>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</si>
  <si>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</si>
  <si>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</si>
  <si>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</si>
  <si>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</si>
  <si>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</si>
  <si>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</si>
  <si>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</si>
  <si>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</si>
  <si>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</si>
  <si>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</si>
  <si>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</si>
  <si>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</si>
  <si>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</si>
  <si>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</si>
  <si>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</si>
  <si>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</si>
  <si>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</si>
  <si>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</si>
  <si>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</si>
  <si>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</si>
  <si>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</si>
  <si>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</si>
  <si>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</si>
  <si>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</si>
  <si>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</si>
  <si>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</si>
  <si>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</si>
  <si>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</si>
  <si>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</si>
  <si>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</si>
  <si>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</si>
  <si>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</si>
  <si>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</si>
  <si>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</si>
  <si>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</si>
  <si>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</si>
  <si>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</si>
  <si>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</si>
  <si>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</si>
  <si>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</si>
  <si>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</si>
  <si>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</si>
  <si>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</si>
  <si>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</si>
  <si>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</si>
  <si>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</si>
  <si>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</si>
  <si>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</si>
  <si>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</si>
  <si>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</si>
  <si>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</si>
  <si>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</si>
  <si>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</si>
  <si>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</si>
  <si>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</si>
  <si>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</si>
  <si>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</si>
  <si>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</si>
  <si>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</si>
  <si>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</si>
  <si>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</si>
  <si>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</si>
  <si>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</si>
  <si>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</si>
  <si>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</si>
  <si>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</si>
  <si>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</si>
  <si>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</si>
  <si>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</si>
  <si>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</si>
  <si>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</si>
  <si>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</si>
  <si>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</si>
  <si>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</si>
  <si>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</si>
  <si>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</si>
  <si>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</si>
  <si>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</si>
  <si>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</si>
  <si>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</si>
  <si>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</si>
  <si>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</si>
  <si>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</si>
  <si>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</si>
  <si>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</si>
  <si>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</si>
  <si>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</si>
  <si>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</si>
  <si>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</si>
  <si>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</si>
  <si>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</si>
  <si>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</si>
  <si>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</si>
  <si>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</si>
  <si>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</si>
  <si>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</si>
  <si>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</si>
  <si>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</si>
  <si>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</si>
  <si>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</si>
  <si>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</si>
  <si>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</si>
  <si>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</si>
  <si>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</si>
  <si>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</si>
  <si>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</si>
  <si>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</si>
  <si>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</si>
  <si>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</si>
  <si>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</si>
  <si>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</si>
  <si>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</si>
  <si>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</si>
  <si>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</si>
  <si>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</si>
  <si>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</si>
  <si>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</si>
  <si>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</si>
  <si>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</si>
  <si>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</si>
  <si>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</si>
  <si>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</si>
  <si>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</si>
  <si>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</si>
  <si>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</si>
  <si>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</si>
  <si>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</si>
  <si>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</si>
  <si>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</si>
  <si>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</si>
  <si>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</si>
  <si>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</si>
  <si>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</si>
  <si>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</si>
  <si>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</si>
  <si>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</si>
  <si>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</si>
  <si>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</si>
  <si>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</si>
  <si>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</si>
  <si>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</si>
  <si>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</si>
  <si>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</si>
  <si>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</si>
  <si>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</si>
  <si>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</si>
  <si>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</si>
  <si>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</si>
  <si>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</si>
  <si>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</si>
  <si>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</si>
  <si>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</si>
  <si>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</si>
  <si>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</si>
  <si>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</si>
  <si>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</si>
  <si>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</si>
  <si>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</si>
  <si>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</si>
  <si>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</si>
  <si>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</si>
  <si>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</si>
  <si>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</si>
  <si>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</si>
  <si>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</si>
  <si>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</si>
  <si>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</si>
  <si>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</si>
  <si>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</si>
  <si>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</si>
  <si>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</si>
  <si>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</si>
  <si>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</si>
  <si>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</si>
  <si>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</si>
  <si>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</si>
  <si>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</si>
  <si>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</si>
  <si>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</si>
  <si>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</si>
  <si>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</si>
  <si>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</si>
  <si>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</si>
  <si>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</si>
  <si>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</si>
  <si>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</si>
  <si>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</si>
  <si>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</si>
  <si>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</si>
  <si>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</si>
  <si>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</si>
  <si>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</si>
  <si>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</si>
  <si>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</si>
  <si>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</si>
  <si>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</si>
  <si>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</si>
  <si>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</si>
  <si>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</si>
  <si>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</si>
  <si>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</si>
  <si>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</si>
  <si>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</si>
  <si>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</si>
  <si>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</si>
  <si>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</si>
  <si>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</si>
  <si>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</si>
  <si>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</si>
  <si>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</si>
  <si>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</si>
  <si>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</si>
  <si>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</si>
  <si>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</si>
  <si>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</si>
  <si>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</si>
  <si>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</si>
  <si>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</si>
  <si>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</si>
  <si>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</si>
  <si>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</si>
  <si>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</si>
  <si>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</si>
  <si>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</si>
  <si>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</si>
  <si>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</si>
  <si>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</si>
  <si>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</si>
  <si>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</si>
  <si>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</si>
  <si>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</si>
  <si>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</si>
  <si>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</si>
  <si>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</si>
  <si>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</si>
  <si>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</si>
  <si>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</si>
  <si>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</si>
  <si>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</si>
  <si>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</si>
  <si>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</si>
  <si>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</si>
  <si>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</si>
  <si>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</si>
  <si>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</si>
  <si>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</si>
  <si>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</si>
  <si>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</si>
  <si>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</si>
  <si>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</si>
  <si>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</si>
  <si>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</si>
  <si>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</si>
  <si>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</si>
  <si>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</si>
  <si>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</si>
  <si>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</si>
  <si>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</si>
  <si>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</si>
  <si>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</si>
  <si>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</si>
  <si>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</si>
  <si>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</si>
  <si>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</si>
  <si>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</si>
  <si>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</si>
  <si>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</si>
  <si>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</si>
  <si>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</si>
  <si>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</si>
  <si>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</si>
  <si>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</si>
  <si>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</si>
  <si>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</si>
  <si>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</si>
  <si>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</si>
  <si>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</si>
  <si>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</si>
  <si>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</si>
  <si>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</si>
  <si>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</si>
  <si>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</si>
  <si>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</si>
  <si>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</si>
  <si>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</si>
  <si>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</si>
  <si>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</si>
  <si>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</si>
  <si>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</si>
  <si>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</si>
  <si>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</si>
  <si>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</si>
  <si>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</si>
  <si>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</si>
  <si>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</si>
  <si>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</si>
  <si>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</si>
  <si>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</si>
  <si>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</si>
  <si>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</si>
  <si>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</si>
  <si>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</si>
  <si>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</si>
  <si>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</si>
  <si>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</si>
  <si>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</si>
  <si>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</si>
  <si>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</si>
  <si>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</si>
  <si>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</si>
  <si>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</si>
  <si>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</si>
  <si>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</si>
  <si>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</si>
  <si>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</si>
  <si>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</si>
  <si>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</si>
  <si>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</si>
  <si>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</si>
  <si>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</si>
  <si>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</si>
  <si>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</si>
  <si>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</si>
  <si>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</si>
  <si>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</si>
  <si>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</si>
  <si>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</si>
  <si>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</si>
  <si>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</si>
  <si>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</si>
  <si>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</si>
  <si>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</si>
  <si>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</si>
  <si>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</si>
  <si>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</si>
  <si>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</si>
  <si>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</si>
  <si>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</si>
  <si>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</si>
  <si>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</si>
  <si>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</si>
  <si>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</si>
  <si>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</si>
  <si>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</si>
  <si>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</si>
  <si>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</si>
  <si>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</si>
  <si>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</si>
  <si>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</si>
  <si>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</si>
  <si>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</si>
  <si>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</si>
  <si>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</si>
  <si>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</si>
  <si>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</si>
  <si>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</si>
  <si>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</si>
  <si>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</si>
  <si>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</si>
  <si>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</si>
  <si>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</si>
  <si>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</si>
  <si>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</si>
  <si>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</si>
  <si>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</si>
  <si>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</si>
  <si>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</si>
  <si>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</si>
  <si>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</si>
  <si>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</si>
  <si>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</si>
  <si>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</si>
  <si>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</si>
  <si>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</si>
  <si>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</si>
  <si>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</si>
  <si>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</si>
  <si>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</si>
  <si>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</si>
  <si>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</si>
  <si>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</si>
  <si>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</si>
  <si>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</si>
  <si>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</si>
  <si>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</si>
  <si>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</si>
  <si>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</si>
  <si>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</si>
  <si>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</si>
  <si>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</si>
  <si>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</si>
  <si>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</si>
  <si>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</si>
  <si>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</si>
  <si>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</si>
  <si>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</si>
  <si>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</si>
  <si>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</si>
  <si>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</si>
  <si>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</si>
  <si>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</si>
  <si>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</si>
  <si>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</si>
  <si>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</si>
  <si>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</si>
  <si>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</si>
  <si>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</si>
  <si>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</si>
  <si>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</si>
  <si>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</si>
  <si>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</si>
  <si>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</si>
  <si>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</si>
  <si>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</si>
  <si>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</si>
  <si>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</si>
  <si>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</si>
  <si>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</si>
  <si>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</si>
  <si>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</si>
  <si>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</si>
  <si>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</si>
  <si>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</si>
  <si>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</si>
  <si>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</si>
  <si>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</si>
  <si>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</si>
  <si>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</si>
  <si>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</si>
  <si>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</si>
  <si>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</si>
  <si>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</si>
  <si>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</si>
  <si>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</si>
  <si>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</si>
  <si>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</si>
  <si>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</si>
  <si>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</si>
  <si>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</si>
  <si>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</si>
  <si>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</si>
  <si>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</si>
  <si>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</si>
  <si>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</si>
  <si>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</si>
  <si>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</si>
  <si>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</si>
  <si>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</si>
  <si>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</si>
  <si>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</si>
  <si>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</si>
  <si>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</si>
  <si>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</si>
  <si>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</si>
  <si>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</si>
  <si>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</si>
  <si>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</si>
  <si>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</si>
  <si>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</si>
  <si>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</si>
  <si>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</si>
  <si>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</si>
  <si>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</si>
  <si>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</si>
  <si>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</si>
  <si>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</si>
  <si>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</si>
  <si>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</si>
  <si>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</si>
  <si>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</si>
  <si>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</si>
  <si>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</si>
  <si>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</si>
  <si>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</si>
  <si>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</si>
  <si>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</si>
  <si>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</si>
  <si>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</si>
  <si>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</si>
  <si>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</si>
  <si>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</si>
  <si>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</si>
  <si>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</si>
  <si>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</si>
  <si>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</si>
  <si>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</si>
  <si>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</si>
  <si>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</si>
  <si>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</si>
  <si>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</si>
  <si>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</si>
  <si>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</si>
  <si>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</si>
  <si>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</si>
  <si>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</si>
  <si>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</si>
  <si>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</si>
  <si>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</si>
  <si>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</si>
  <si>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</si>
  <si>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</si>
  <si>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</si>
  <si>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</si>
  <si>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</si>
  <si>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</si>
  <si>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</si>
  <si>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</si>
  <si>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</si>
  <si>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</si>
  <si>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</si>
  <si>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</si>
  <si>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</si>
  <si>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</si>
  <si>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</si>
  <si>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</si>
  <si>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</si>
  <si>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</si>
  <si>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</si>
  <si>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</si>
  <si>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</si>
  <si>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</si>
  <si>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</si>
  <si>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</si>
  <si>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</si>
  <si>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</si>
  <si>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</si>
  <si>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</si>
  <si>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</si>
  <si>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</si>
  <si>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</si>
  <si>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</si>
  <si>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</si>
  <si>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</si>
  <si>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</si>
  <si>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</si>
  <si>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</si>
  <si>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</si>
  <si>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</si>
  <si>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</si>
  <si>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</si>
  <si>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</si>
  <si>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</si>
  <si>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</si>
  <si>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</si>
  <si>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</si>
  <si>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</si>
  <si>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</si>
  <si>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</si>
  <si>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</si>
  <si>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</si>
  <si>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</si>
  <si>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</si>
  <si>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</si>
  <si>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</si>
  <si>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</si>
  <si>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</si>
  <si>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</si>
  <si>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</si>
  <si>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</si>
  <si>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</si>
  <si>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</si>
  <si>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</si>
  <si>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</si>
  <si>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</si>
  <si>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</si>
  <si>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</si>
  <si>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</si>
  <si>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</si>
  <si>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</si>
  <si>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</si>
  <si>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</si>
  <si>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</si>
  <si>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</si>
  <si>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</si>
  <si>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</si>
  <si>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</si>
  <si>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</si>
  <si>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</si>
  <si>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</si>
  <si>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</si>
  <si>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</si>
  <si>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</si>
  <si>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</si>
  <si>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</si>
  <si>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</si>
  <si>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</si>
  <si>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</si>
  <si>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</si>
  <si>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</si>
  <si>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</si>
  <si>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</si>
  <si>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</si>
  <si>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</si>
  <si>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</si>
  <si>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</si>
  <si>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</si>
  <si>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</si>
  <si>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</si>
  <si>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</si>
  <si>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</si>
  <si>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</si>
  <si>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</si>
  <si>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</si>
  <si>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</si>
  <si>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</si>
  <si>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</si>
  <si>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</si>
  <si>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</si>
  <si>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</si>
  <si>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</si>
  <si>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</si>
  <si>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</si>
  <si>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</si>
  <si>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</si>
  <si>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</si>
  <si>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</si>
  <si>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</si>
  <si>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ガスタービン機関組部品のオーバーホール</t>
  </si>
  <si>
    <t>防衛装備庁</t>
  </si>
  <si>
    <t>事業監理官　萩原 祐史</t>
  </si>
  <si>
    <t>平成５年度</t>
  </si>
  <si>
    <t>終了予定なし</t>
  </si>
  <si>
    <t>事業監理官（艦船担当）</t>
  </si>
  <si>
    <t>船舶の造修等に関する訓令　第２条２項
（昭和３２年防衛庁訓令第４３号）</t>
  </si>
  <si>
    <t>平成３１年度以降に係る防衛計画の大綱、中期防衛力整備計画（平成３１年度～平成３５年度）（平成３０年１２月１８日国家安全保障会議決定及び閣議決定）</t>
  </si>
  <si>
    <t>規定の累計運転時間に達したガスタービン機関組部品について、オーバーホールを実施する。オーバーホールを実施した組部品は、累計運転時間に達した他の組部品と交換して継続使用する。</t>
  </si>
  <si>
    <t>-</t>
  </si>
  <si>
    <t>艦船修理費</t>
  </si>
  <si>
    <t>艦艇の可動率確保</t>
  </si>
  <si>
    <t>ガスタービン組部品を原因とする故障件数</t>
  </si>
  <si>
    <t>件</t>
  </si>
  <si>
    <t>中期防衛力整備計画（平成３１年度～平成３５年度）（平成３０年１２月１８日国家安全保障会議決定及び閣議決定）</t>
  </si>
  <si>
    <t>オーバーホール実施組部品数</t>
  </si>
  <si>
    <t>組</t>
  </si>
  <si>
    <t>事業経費(百万円）（X)/
オーバーホール実施組部品数（組）（Y）　　　　　　　　　　　　　</t>
    <phoneticPr fontId="5"/>
  </si>
  <si>
    <t>百万円/組</t>
  </si>
  <si>
    <t>Ｘ／Ｙ</t>
    <phoneticPr fontId="5"/>
  </si>
  <si>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</si>
  <si>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</si>
  <si>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</si>
  <si>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</si>
  <si>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</si>
  <si>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</si>
  <si>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</si>
  <si>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</si>
  <si>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</si>
  <si>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</si>
  <si>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</si>
  <si>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我が国自身の防衛体制の強化（大規模災害への対応）</t>
  </si>
  <si>
    <t>Ⅰ－３－（１）　大規模災害等への対応</t>
  </si>
  <si>
    <t>0345</t>
  </si>
  <si>
    <t>0283</t>
  </si>
  <si>
    <t>0263</t>
  </si>
  <si>
    <t>0261</t>
  </si>
  <si>
    <t>0227</t>
  </si>
  <si>
    <t>0160</t>
  </si>
  <si>
    <t>0123</t>
  </si>
  <si>
    <t>0118</t>
  </si>
  <si>
    <t>0113</t>
  </si>
  <si>
    <t>○</t>
  </si>
  <si>
    <t>-</t>
    <phoneticPr fontId="5"/>
  </si>
  <si>
    <t>　　海上自衛隊の艦船の可動率を確保するため、主機の定期交換部品であるガスタービン機関組部品を整備する事業であり、防衛省が実施すべき事業である。</t>
    <phoneticPr fontId="5"/>
  </si>
  <si>
    <t>組部品のオーバーホール計画は護衛艦等の運用に密接に関わるため、民間等に委ねることはできない。</t>
    <rPh sb="0" eb="1">
      <t>グミ</t>
    </rPh>
    <rPh sb="1" eb="3">
      <t>ブヒン</t>
    </rPh>
    <rPh sb="11" eb="13">
      <t>ケイカク</t>
    </rPh>
    <rPh sb="14" eb="18">
      <t>ゴエイカンナド</t>
    </rPh>
    <rPh sb="19" eb="21">
      <t>ウンヨウ</t>
    </rPh>
    <rPh sb="22" eb="24">
      <t>ミッセツ</t>
    </rPh>
    <rPh sb="25" eb="26">
      <t>カカ</t>
    </rPh>
    <rPh sb="31" eb="33">
      <t>ミンカン</t>
    </rPh>
    <rPh sb="33" eb="34">
      <t>トウ</t>
    </rPh>
    <rPh sb="35" eb="36">
      <t>ユダ</t>
    </rPh>
    <phoneticPr fontId="5"/>
  </si>
  <si>
    <t>○</t>
    <phoneticPr fontId="5"/>
  </si>
  <si>
    <t>護衛艦等の可動率確保のため必要な事業である。</t>
    <rPh sb="0" eb="3">
      <t>ゴエイカン</t>
    </rPh>
    <rPh sb="3" eb="4">
      <t>トウ</t>
    </rPh>
    <rPh sb="5" eb="7">
      <t>カドウ</t>
    </rPh>
    <rPh sb="7" eb="8">
      <t>リツ</t>
    </rPh>
    <rPh sb="8" eb="10">
      <t>カクホ</t>
    </rPh>
    <rPh sb="13" eb="15">
      <t>ヒツヨウ</t>
    </rPh>
    <rPh sb="16" eb="18">
      <t>ジギョウ</t>
    </rPh>
    <phoneticPr fontId="5"/>
  </si>
  <si>
    <t>公募による競争性確保に努めている。</t>
    <phoneticPr fontId="5"/>
  </si>
  <si>
    <t>無</t>
  </si>
  <si>
    <t>‐</t>
  </si>
  <si>
    <t>　直近の契約実績等を反映した適正な予算要求等を実施している。</t>
    <rPh sb="1" eb="3">
      <t>チョッキン</t>
    </rPh>
    <rPh sb="4" eb="6">
      <t>ケイヤク</t>
    </rPh>
    <rPh sb="6" eb="8">
      <t>ジッセキ</t>
    </rPh>
    <rPh sb="8" eb="9">
      <t>トウ</t>
    </rPh>
    <rPh sb="10" eb="12">
      <t>ハンエイ</t>
    </rPh>
    <rPh sb="14" eb="16">
      <t>テキセイ</t>
    </rPh>
    <rPh sb="17" eb="19">
      <t>ヨサン</t>
    </rPh>
    <rPh sb="19" eb="22">
      <t>ヨウキュウナド</t>
    </rPh>
    <rPh sb="23" eb="25">
      <t>ジッシ</t>
    </rPh>
    <phoneticPr fontId="5"/>
  </si>
  <si>
    <t>　計画に基づき所要のオーバーホールを実施している。</t>
    <rPh sb="1" eb="3">
      <t>ケイカク</t>
    </rPh>
    <rPh sb="4" eb="5">
      <t>モト</t>
    </rPh>
    <rPh sb="7" eb="9">
      <t>ショヨウ</t>
    </rPh>
    <rPh sb="18" eb="20">
      <t>ジッシ</t>
    </rPh>
    <phoneticPr fontId="3"/>
  </si>
  <si>
    <t>契約相手方であるＩＨＩの民間航空機整備不適切事案の影響により、社内整備体制が見直された結果、社内検査員の不足及び大幅な作業手順書の見直し等がなされ、これら要因による整備計画の遅延から、ガスタービン主機の年度内納入が困難となったため。</t>
    <rPh sb="98" eb="100">
      <t>シュキ</t>
    </rPh>
    <phoneticPr fontId="5"/>
  </si>
  <si>
    <t>　ガスタービン機関組部品を整備することで艦船搭載主機等の信頼性が確保でき、各種事態に対処するための艦船の可動率維持が図られている。</t>
    <rPh sb="7" eb="9">
      <t>キカン</t>
    </rPh>
    <rPh sb="9" eb="10">
      <t>グミ</t>
    </rPh>
    <rPh sb="10" eb="12">
      <t>ブヒン</t>
    </rPh>
    <rPh sb="13" eb="15">
      <t>セイビ</t>
    </rPh>
    <rPh sb="20" eb="22">
      <t>カンセン</t>
    </rPh>
    <rPh sb="22" eb="24">
      <t>トウサイ</t>
    </rPh>
    <rPh sb="24" eb="26">
      <t>シュキ</t>
    </rPh>
    <rPh sb="26" eb="27">
      <t>トウ</t>
    </rPh>
    <rPh sb="28" eb="31">
      <t>シンライセイ</t>
    </rPh>
    <rPh sb="32" eb="34">
      <t>カクホ</t>
    </rPh>
    <rPh sb="37" eb="39">
      <t>カクシュ</t>
    </rPh>
    <rPh sb="39" eb="41">
      <t>ジタイ</t>
    </rPh>
    <rPh sb="42" eb="44">
      <t>タイショ</t>
    </rPh>
    <rPh sb="49" eb="51">
      <t>カンセン</t>
    </rPh>
    <rPh sb="52" eb="54">
      <t>カドウ</t>
    </rPh>
    <rPh sb="54" eb="55">
      <t>リツ</t>
    </rPh>
    <rPh sb="55" eb="57">
      <t>イジ</t>
    </rPh>
    <rPh sb="58" eb="59">
      <t>ハカ</t>
    </rPh>
    <phoneticPr fontId="5"/>
  </si>
  <si>
    <t>オーバーホール後の組部品等は遅滞なく護衛艦等に搭載され、運用されている。</t>
    <rPh sb="9" eb="10">
      <t>クミ</t>
    </rPh>
    <rPh sb="10" eb="12">
      <t>ブヒン</t>
    </rPh>
    <phoneticPr fontId="5"/>
  </si>
  <si>
    <t>計画に基づき所要のオーバーホールを実施しているが、平成29年から令和元年にかけて低交換率の高単価部品の予定外の交換所要が発生したため、数量の多い低単価部品のオーバーホールを先送りし、活動実績と当初見込みとのかい離が生起した。</t>
    <rPh sb="0" eb="2">
      <t>ケイカク</t>
    </rPh>
    <rPh sb="3" eb="4">
      <t>モト</t>
    </rPh>
    <rPh sb="6" eb="8">
      <t>ショヨウ</t>
    </rPh>
    <rPh sb="17" eb="19">
      <t>ジッシ</t>
    </rPh>
    <rPh sb="25" eb="27">
      <t>ヘイセイ</t>
    </rPh>
    <rPh sb="29" eb="30">
      <t>ネン</t>
    </rPh>
    <rPh sb="32" eb="34">
      <t>レイワ</t>
    </rPh>
    <rPh sb="34" eb="36">
      <t>ガンネン</t>
    </rPh>
    <phoneticPr fontId="5"/>
  </si>
  <si>
    <t>整備後のガスタービン組部品は計画的に艦艇に搭載されている。</t>
    <rPh sb="0" eb="2">
      <t>セイビ</t>
    </rPh>
    <rPh sb="2" eb="3">
      <t>ゴ</t>
    </rPh>
    <rPh sb="10" eb="11">
      <t>グミ</t>
    </rPh>
    <rPh sb="11" eb="13">
      <t>ブヒン</t>
    </rPh>
    <rPh sb="14" eb="17">
      <t>ケイカクテキ</t>
    </rPh>
    <rPh sb="18" eb="20">
      <t>カンテイ</t>
    </rPh>
    <rPh sb="21" eb="23">
      <t>トウサイ</t>
    </rPh>
    <phoneticPr fontId="5"/>
  </si>
  <si>
    <t>－</t>
    <phoneticPr fontId="5"/>
  </si>
  <si>
    <t>１　必要性
　　海上自衛隊の艦船の可動率を確保するため、主機の定期交換部品(組部品)を整備する事業であり、防衛省が実施することが適切である。
２　効率性
　　品目及び数量については、部品毎に整備間隔の延伸を図り整備所要の削減を図る等、効率的な取得に努めている。
３　有効性
　　組部品を整備することで艦船搭載主機等の信頼性が確保でき、各種事態に対処するための艦船の可動率維持に有効である。</t>
    <phoneticPr fontId="5"/>
  </si>
  <si>
    <t>　オーバーホール間隔延伸の範囲拡大の調査結果を踏まえ、ライフサイクルコストの低減方策を導出し、効率的な予算要求に努める。</t>
    <phoneticPr fontId="5"/>
  </si>
  <si>
    <t>【公開プロセス実施年度】
　平成２８年度
【レビューシート番号】
　Ｎｏ．０１２３
【事業名】
　ガスタービン機関組部品のオーバーホール
【結果】
　現状通り
【取りまとめコメント】
　○　オーバーホール間隔の延伸及びその決定プロセスの短縮化への取組みは評価できるので、続行して欲しい。
　○　延伸による削減効果については、終了時ではなく、延伸可否決定時に見積すべき。
　○　予定価格訓令の製造間接費配賦方法を複数基準に改めるなど、精緻化の余地はないか。
【対応状況】
　２８年度の防衛省優良事業として評価された事業であり、各所見を踏まえ、引き続き経費の削減に取り組んでいるところ。</t>
    <rPh sb="1" eb="3">
      <t>コウカイ</t>
    </rPh>
    <rPh sb="7" eb="9">
      <t>ジッシ</t>
    </rPh>
    <rPh sb="9" eb="11">
      <t>ネンド</t>
    </rPh>
    <rPh sb="14" eb="16">
      <t>ヘイセイ</t>
    </rPh>
    <rPh sb="18" eb="20">
      <t>ネンド</t>
    </rPh>
    <rPh sb="29" eb="31">
      <t>バンゴウ</t>
    </rPh>
    <rPh sb="43" eb="45">
      <t>ジギョウ</t>
    </rPh>
    <rPh sb="45" eb="46">
      <t>メイ</t>
    </rPh>
    <rPh sb="55" eb="57">
      <t>キカン</t>
    </rPh>
    <rPh sb="57" eb="58">
      <t>クミ</t>
    </rPh>
    <rPh sb="58" eb="60">
      <t>ブヒン</t>
    </rPh>
    <rPh sb="70" eb="72">
      <t>ケッカ</t>
    </rPh>
    <rPh sb="75" eb="77">
      <t>ゲンジョウ</t>
    </rPh>
    <rPh sb="77" eb="78">
      <t>ドオ</t>
    </rPh>
    <rPh sb="81" eb="82">
      <t>ト</t>
    </rPh>
    <rPh sb="102" eb="104">
      <t>カンカク</t>
    </rPh>
    <rPh sb="105" eb="107">
      <t>エンシン</t>
    </rPh>
    <rPh sb="107" eb="108">
      <t>オヨ</t>
    </rPh>
    <rPh sb="111" eb="113">
      <t>ケッテイ</t>
    </rPh>
    <rPh sb="118" eb="121">
      <t>タンシュクカ</t>
    </rPh>
    <rPh sb="123" eb="125">
      <t>トリクミ</t>
    </rPh>
    <rPh sb="127" eb="129">
      <t>ヒョウカ</t>
    </rPh>
    <rPh sb="135" eb="137">
      <t>ゾッコウ</t>
    </rPh>
    <rPh sb="139" eb="140">
      <t>ホ</t>
    </rPh>
    <rPh sb="147" eb="149">
      <t>エンシン</t>
    </rPh>
    <rPh sb="152" eb="154">
      <t>サクゲン</t>
    </rPh>
    <rPh sb="154" eb="156">
      <t>コウカ</t>
    </rPh>
    <rPh sb="162" eb="165">
      <t>シュウリョウジ</t>
    </rPh>
    <rPh sb="170" eb="172">
      <t>エンシン</t>
    </rPh>
    <rPh sb="172" eb="174">
      <t>カヒ</t>
    </rPh>
    <rPh sb="174" eb="176">
      <t>ケッテイ</t>
    </rPh>
    <rPh sb="176" eb="177">
      <t>ジ</t>
    </rPh>
    <rPh sb="178" eb="180">
      <t>ミツモリ</t>
    </rPh>
    <rPh sb="188" eb="190">
      <t>ヨテイ</t>
    </rPh>
    <rPh sb="190" eb="192">
      <t>カカク</t>
    </rPh>
    <rPh sb="192" eb="194">
      <t>クンレイ</t>
    </rPh>
    <rPh sb="195" eb="197">
      <t>セイゾウ</t>
    </rPh>
    <rPh sb="197" eb="199">
      <t>カンセツ</t>
    </rPh>
    <rPh sb="199" eb="200">
      <t>ヒ</t>
    </rPh>
    <rPh sb="200" eb="202">
      <t>ハイフ</t>
    </rPh>
    <rPh sb="202" eb="204">
      <t>ホウホウ</t>
    </rPh>
    <rPh sb="205" eb="207">
      <t>フクスウ</t>
    </rPh>
    <rPh sb="207" eb="209">
      <t>キジュン</t>
    </rPh>
    <rPh sb="210" eb="211">
      <t>アラタ</t>
    </rPh>
    <rPh sb="216" eb="217">
      <t>セイ</t>
    </rPh>
    <rPh sb="217" eb="218">
      <t>チ</t>
    </rPh>
    <rPh sb="218" eb="219">
      <t>カ</t>
    </rPh>
    <rPh sb="220" eb="222">
      <t>ヨチ</t>
    </rPh>
    <rPh sb="229" eb="231">
      <t>タイオウ</t>
    </rPh>
    <rPh sb="231" eb="233">
      <t>ジョウキョウ</t>
    </rPh>
    <rPh sb="238" eb="240">
      <t>ネンド</t>
    </rPh>
    <rPh sb="241" eb="243">
      <t>ボウエイ</t>
    </rPh>
    <rPh sb="243" eb="244">
      <t>ショウ</t>
    </rPh>
    <rPh sb="244" eb="246">
      <t>ユウリョウ</t>
    </rPh>
    <rPh sb="246" eb="248">
      <t>ジギョウ</t>
    </rPh>
    <rPh sb="251" eb="253">
      <t>ヒョウカ</t>
    </rPh>
    <rPh sb="256" eb="258">
      <t>ジギョウ</t>
    </rPh>
    <rPh sb="262" eb="263">
      <t>カク</t>
    </rPh>
    <rPh sb="263" eb="265">
      <t>ショケン</t>
    </rPh>
    <rPh sb="266" eb="267">
      <t>フ</t>
    </rPh>
    <rPh sb="270" eb="271">
      <t>ヒ</t>
    </rPh>
    <rPh sb="272" eb="273">
      <t>ツヅ</t>
    </rPh>
    <rPh sb="274" eb="276">
      <t>ケイヒ</t>
    </rPh>
    <rPh sb="277" eb="279">
      <t>サクゲン</t>
    </rPh>
    <rPh sb="280" eb="281">
      <t>ト</t>
    </rPh>
    <rPh sb="282" eb="283">
      <t>ク</t>
    </rPh>
    <phoneticPr fontId="5"/>
  </si>
  <si>
    <t>A.川崎重工業（株）</t>
    <phoneticPr fontId="5"/>
  </si>
  <si>
    <t>艦船修理費</t>
    <rPh sb="0" eb="2">
      <t>カンセン</t>
    </rPh>
    <rPh sb="2" eb="5">
      <t>シュウリヒ</t>
    </rPh>
    <phoneticPr fontId="5"/>
  </si>
  <si>
    <t>直接材料費、加工費、直接経費、ＧＣＩＰ、その他</t>
    <phoneticPr fontId="5"/>
  </si>
  <si>
    <t>川崎重工業(株)製ガスタービン組部品のオーバーホール</t>
    <rPh sb="15" eb="16">
      <t>クミ</t>
    </rPh>
    <rPh sb="16" eb="18">
      <t>ブヒン</t>
    </rPh>
    <phoneticPr fontId="5"/>
  </si>
  <si>
    <t>(株)ＩＨＩ製ガスタービン組部品のオーバーホール</t>
    <rPh sb="13" eb="14">
      <t>クミ</t>
    </rPh>
    <rPh sb="14" eb="16">
      <t>ブヒン</t>
    </rPh>
    <phoneticPr fontId="5"/>
  </si>
  <si>
    <t>国庫債務負担行為等</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</si>
  <si>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</si>
  <si>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</si>
  <si>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</si>
  <si>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</si>
  <si>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</si>
  <si>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1,997/1,952</t>
    <phoneticPr fontId="5"/>
  </si>
  <si>
    <t>2,206/1,364</t>
    <phoneticPr fontId="5"/>
  </si>
  <si>
    <t>1,678/1,764</t>
    <phoneticPr fontId="5"/>
  </si>
  <si>
    <t>ガスタービン機関組部品は、主機であるガスタービン機関の重要な構成要素の一つであり、ガスタービンの型によって多くの種類がある。この組部品は規定の累計運転時間に達すると能力が低下するため、各組部品毎にオーバーホールを実施することで新たに組部品を調達することなく、再使用することが可能である。これにより、艦艇の可動率の確保に寄与する。</t>
    <phoneticPr fontId="5"/>
  </si>
  <si>
    <t>3,425/3,159</t>
    <phoneticPr fontId="5"/>
  </si>
  <si>
    <t>-</t>
    <phoneticPr fontId="5"/>
  </si>
  <si>
    <t>-</t>
    <phoneticPr fontId="5"/>
  </si>
  <si>
    <t>各種災害に対して万全を期すための取組み</t>
    <phoneticPr fontId="5"/>
  </si>
  <si>
    <t>川崎重工業（株）</t>
    <rPh sb="0" eb="2">
      <t>カワサキ</t>
    </rPh>
    <rPh sb="2" eb="5">
      <t>ジュウコウギョウ</t>
    </rPh>
    <rPh sb="6" eb="7">
      <t>カブ</t>
    </rPh>
    <phoneticPr fontId="5"/>
  </si>
  <si>
    <t>（株）ＩＨＩ</t>
    <phoneticPr fontId="5"/>
  </si>
  <si>
    <t>B.（株）ＩＨＩ</t>
    <phoneticPr fontId="5"/>
  </si>
  <si>
    <t>-</t>
    <phoneticPr fontId="5"/>
  </si>
  <si>
    <t>・オーバーホール間隔延伸の取組みについては、範囲の拡大も含め継続的に検討を行うとともに、ＰＢＬ契約の活用など更なるコスト削減についても検討を行い、効率的な予算執行、予算要求に努められたい。また、コストの縮減につながる取組については、具体的に何を「見積り及び契約実績を反映」されているかについても記載されることが望まれる。</t>
    <phoneticPr fontId="5"/>
  </si>
  <si>
    <t>・外部有識者の所見を踏まえて、適切に対応されたい。</t>
    <phoneticPr fontId="5"/>
  </si>
  <si>
    <t>オーバーホール間隔の延伸機種として、Ｍ１Ａ－３５型、ＬＭ２５００ＩＥＣ型ガスタービン機関を計画している。なお、Ｍ１Ａ－３５型については、令和３年度からオーバーホールや部品調達等を包括したＰＢＬ契約を予定している。コスト縮減策の具体的な取組みとしては、オーバーホール間隔を延伸することによるオーバーホール計画の見直し（台数減少）である。契約実績単価を計画台数に積算することでコスト縮減が期待できる。（具体的取組みをレビューシートの事業の効率性欄（その他コスト削減や効率化に向けた工夫は行われているか）に記載した。）</t>
    <phoneticPr fontId="5"/>
  </si>
  <si>
    <t>執行等改善</t>
  </si>
  <si>
    <t>　組部品のオーバーホール間隔の延伸試行について継続的に検討を行っている。コスト縮減策の具体的な取組みとしては、オーバーホール間隔を延伸することによるオーバーホール計画の見直し（台数減少）である。契約実績単価を計画台数に積算することでコスト縮減が期待でき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</si>
</sst>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123218</xdr:colOff>
      <xdr:row>751</xdr:row>
      <xdr:rowOff>67128</xdr:rowOff>
    </xdr:from>
    <xdr:to>
      <xdr:col>32</xdr:col>
      <xdr:colOff>202040</xdr:colOff>
      <xdr:row>752</xdr:row>
      <xdr:rowOff>226891</xdr:rowOff>
    </xdr:to>
    <xdr:sp macro="" textlink="">
      <xdr:nvSpPr>
        <xdr:cNvPr id="5" name="Rectangle 9">
          <a:extLst>
            <a:ext uri="{FF2B5EF4-FFF2-40B4-BE49-F238E27FC236}">
              <a16:creationId xmlns:a16="http://schemas.microsoft.com/office/drawing/2014/main" id="{00000000-0008-0000-0000-00000E000000}"/>
            </a:ext>
          </a:extLst>
        </xdr:cNvPr>
        <xdr:cNvSpPr>
          <a:spLocks noChangeArrowheads="1"/>
        </xdr:cNvSpPr>
      </xdr:nvSpPr>
      <xdr:spPr bwMode="auto">
        <a:xfrm>
          <a:off x="4723793" y="68847153"/>
          <a:ext cx="1879047" cy="512188"/>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chemeClr val="tx1"/>
              </a:solidFill>
              <a:latin typeface="ＭＳ Ｐゴシック"/>
              <a:ea typeface="ＭＳ Ｐゴシック"/>
            </a:rPr>
            <a:t>防衛省</a:t>
          </a:r>
        </a:p>
        <a:p>
          <a:pPr algn="ctr" rtl="0">
            <a:lnSpc>
              <a:spcPts val="1300"/>
            </a:lnSpc>
            <a:defRPr sz="1000"/>
          </a:pPr>
          <a:r>
            <a:rPr lang="en-US" altLang="ja-JP" sz="1200" b="0" i="0" u="none" strike="noStrike" baseline="0">
              <a:solidFill>
                <a:schemeClr val="tx1"/>
              </a:solidFill>
              <a:latin typeface="ＭＳ Ｐゴシック"/>
              <a:ea typeface="ＭＳ Ｐゴシック"/>
            </a:rPr>
            <a:t>1,678</a:t>
          </a:r>
          <a:r>
            <a:rPr lang="ja-JP" altLang="en-US" sz="12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clientData/>
  </xdr:twoCellAnchor>
  <xdr:twoCellAnchor>
    <xdr:from>
      <xdr:col>22</xdr:col>
      <xdr:colOff>8618</xdr:colOff>
      <xdr:row>752</xdr:row>
      <xdr:rowOff>279185</xdr:rowOff>
    </xdr:from>
    <xdr:to>
      <xdr:col>34</xdr:col>
      <xdr:colOff>29096</xdr:colOff>
      <xdr:row>754</xdr:row>
      <xdr:rowOff>289271</xdr:rowOff>
    </xdr:to>
    <xdr:sp macro="" textlink="">
      <xdr:nvSpPr>
        <xdr:cNvPr id="6" name="AutoShape 10">
          <a:extLst>
            <a:ext uri="{FF2B5EF4-FFF2-40B4-BE49-F238E27FC236}">
              <a16:creationId xmlns:a16="http://schemas.microsoft.com/office/drawing/2014/main" id="{00000000-0008-0000-0000-00000F000000}"/>
            </a:ext>
          </a:extLst>
        </xdr:cNvPr>
        <xdr:cNvSpPr>
          <a:spLocks noChangeArrowheads="1"/>
        </xdr:cNvSpPr>
      </xdr:nvSpPr>
      <xdr:spPr bwMode="auto">
        <a:xfrm>
          <a:off x="4409168" y="69411635"/>
          <a:ext cx="2420778" cy="714936"/>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ガスタービン機関用組部品の</a:t>
          </a:r>
        </a:p>
        <a:p>
          <a:pPr algn="ctr" rtl="0">
            <a:lnSpc>
              <a:spcPts val="1300"/>
            </a:lnSpc>
            <a:defRPr sz="1000"/>
          </a:pPr>
          <a:r>
            <a:rPr lang="ja-JP" altLang="en-US" sz="1200" b="0" i="0" u="none" strike="noStrike" baseline="0">
              <a:solidFill>
                <a:srgbClr val="000000"/>
              </a:solidFill>
              <a:latin typeface="ＭＳ Ｐゴシック"/>
              <a:ea typeface="ＭＳ Ｐゴシック"/>
            </a:rPr>
            <a:t>オーバーホール役務の発注</a:t>
          </a:r>
          <a:endParaRPr lang="ja-JP" altLang="en-US"/>
        </a:p>
      </xdr:txBody>
    </xdr:sp>
    <xdr:clientData/>
  </xdr:twoCellAnchor>
  <xdr:twoCellAnchor>
    <xdr:from>
      <xdr:col>21</xdr:col>
      <xdr:colOff>93961</xdr:colOff>
      <xdr:row>754</xdr:row>
      <xdr:rowOff>330732</xdr:rowOff>
    </xdr:from>
    <xdr:to>
      <xdr:col>28</xdr:col>
      <xdr:colOff>7216</xdr:colOff>
      <xdr:row>757</xdr:row>
      <xdr:rowOff>58991</xdr:rowOff>
    </xdr:to>
    <xdr:cxnSp macro="">
      <xdr:nvCxnSpPr>
        <xdr:cNvPr id="7" name="AutoShape 19">
          <a:extLst>
            <a:ext uri="{FF2B5EF4-FFF2-40B4-BE49-F238E27FC236}">
              <a16:creationId xmlns:a16="http://schemas.microsoft.com/office/drawing/2014/main" id="{00000000-0008-0000-0000-000010000000}"/>
            </a:ext>
          </a:extLst>
        </xdr:cNvPr>
        <xdr:cNvCxnSpPr>
          <a:cxnSpLocks noChangeShapeType="1"/>
        </xdr:cNvCxnSpPr>
      </xdr:nvCxnSpPr>
      <xdr:spPr bwMode="auto">
        <a:xfrm rot="5400000">
          <a:off x="4558434" y="69904084"/>
          <a:ext cx="785534" cy="1313430"/>
        </a:xfrm>
        <a:prstGeom prst="bentConnector3">
          <a:avLst>
            <a:gd name="adj1" fmla="val 48782"/>
          </a:avLst>
        </a:prstGeom>
        <a:noFill/>
        <a:ln w="19050">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16741</xdr:colOff>
      <xdr:row>754</xdr:row>
      <xdr:rowOff>330732</xdr:rowOff>
    </xdr:from>
    <xdr:to>
      <xdr:col>34</xdr:col>
      <xdr:colOff>191593</xdr:colOff>
      <xdr:row>757</xdr:row>
      <xdr:rowOff>39941</xdr:rowOff>
    </xdr:to>
    <xdr:cxnSp macro="">
      <xdr:nvCxnSpPr>
        <xdr:cNvPr id="8" name="AutoShape 20">
          <a:extLst>
            <a:ext uri="{FF2B5EF4-FFF2-40B4-BE49-F238E27FC236}">
              <a16:creationId xmlns:a16="http://schemas.microsoft.com/office/drawing/2014/main" id="{00000000-0008-0000-0000-000011000000}"/>
            </a:ext>
          </a:extLst>
        </xdr:cNvPr>
        <xdr:cNvCxnSpPr>
          <a:cxnSpLocks noChangeShapeType="1"/>
        </xdr:cNvCxnSpPr>
      </xdr:nvCxnSpPr>
      <xdr:spPr bwMode="auto">
        <a:xfrm rot="16200000" flipH="1">
          <a:off x="5921700" y="69863773"/>
          <a:ext cx="766484" cy="1375002"/>
        </a:xfrm>
        <a:prstGeom prst="bentConnector3">
          <a:avLst>
            <a:gd name="adj1" fmla="val 49384"/>
          </a:avLst>
        </a:prstGeom>
        <a:noFill/>
        <a:ln w="19050">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noFill/>
            </a14:hiddenFill>
          </a:ext>
        </a:extLst>
      </xdr:spPr>
    </xdr:cxnSp>
    <xdr:clientData/>
  </xdr:twoCellAnchor>
  <xdr:oneCellAnchor>
    <xdr:from>
      <xdr:col>16</xdr:col>
      <xdr:colOff>138828</xdr:colOff>
      <xdr:row>757</xdr:row>
      <xdr:rowOff>46662</xdr:rowOff>
    </xdr:from>
    <xdr:ext cx="2296864" cy="201850"/>
    <xdr:sp macro="" textlink="">
      <xdr:nvSpPr>
        <xdr:cNvPr id="9" name="Text Box 13">
          <a:extLst>
            <a:ext uri="{FF2B5EF4-FFF2-40B4-BE49-F238E27FC236}">
              <a16:creationId xmlns:a16="http://schemas.microsoft.com/office/drawing/2014/main" id="{00000000-0008-0000-0000-000012000000}"/>
            </a:ext>
          </a:extLst>
        </xdr:cNvPr>
        <xdr:cNvSpPr txBox="1">
          <a:spLocks noChangeArrowheads="1"/>
        </xdr:cNvSpPr>
      </xdr:nvSpPr>
      <xdr:spPr bwMode="auto">
        <a:xfrm>
          <a:off x="3339228" y="70941237"/>
          <a:ext cx="2296864"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oneCellAnchor>
  <xdr:twoCellAnchor>
    <xdr:from>
      <xdr:col>16</xdr:col>
      <xdr:colOff>200818</xdr:colOff>
      <xdr:row>757</xdr:row>
      <xdr:rowOff>280587</xdr:rowOff>
    </xdr:from>
    <xdr:to>
      <xdr:col>27</xdr:col>
      <xdr:colOff>125999</xdr:colOff>
      <xdr:row>759</xdr:row>
      <xdr:rowOff>294033</xdr:rowOff>
    </xdr:to>
    <xdr:sp macro="" textlink="">
      <xdr:nvSpPr>
        <xdr:cNvPr id="10" name="Rectangle 12">
          <a:extLst>
            <a:ext uri="{FF2B5EF4-FFF2-40B4-BE49-F238E27FC236}">
              <a16:creationId xmlns:a16="http://schemas.microsoft.com/office/drawing/2014/main" id="{00000000-0008-0000-0000-000013000000}"/>
            </a:ext>
          </a:extLst>
        </xdr:cNvPr>
        <xdr:cNvSpPr>
          <a:spLocks noChangeArrowheads="1"/>
        </xdr:cNvSpPr>
      </xdr:nvSpPr>
      <xdr:spPr bwMode="auto">
        <a:xfrm>
          <a:off x="3439318" y="240167712"/>
          <a:ext cx="2151650" cy="727821"/>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A．川崎重工業（株）</a:t>
          </a:r>
        </a:p>
        <a:p>
          <a:pPr algn="ctr" rtl="0">
            <a:lnSpc>
              <a:spcPts val="1200"/>
            </a:lnSpc>
            <a:defRPr sz="1000"/>
          </a:pPr>
          <a:r>
            <a:rPr lang="en-US" altLang="ja-JP" sz="1100" b="0" i="0" u="none" strike="noStrike" baseline="0">
              <a:solidFill>
                <a:schemeClr val="tx1"/>
              </a:solidFill>
              <a:latin typeface="ＭＳ Ｐゴシック"/>
              <a:ea typeface="ＭＳ Ｐゴシック"/>
            </a:rPr>
            <a:t>1,321</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30</xdr:col>
      <xdr:colOff>118357</xdr:colOff>
      <xdr:row>757</xdr:row>
      <xdr:rowOff>280588</xdr:rowOff>
    </xdr:from>
    <xdr:to>
      <xdr:col>42</xdr:col>
      <xdr:colOff>139927</xdr:colOff>
      <xdr:row>759</xdr:row>
      <xdr:rowOff>290672</xdr:rowOff>
    </xdr:to>
    <xdr:sp macro="" textlink="">
      <xdr:nvSpPr>
        <xdr:cNvPr id="11" name="Rectangle 16">
          <a:extLst>
            <a:ext uri="{FF2B5EF4-FFF2-40B4-BE49-F238E27FC236}">
              <a16:creationId xmlns:a16="http://schemas.microsoft.com/office/drawing/2014/main" id="{00000000-0008-0000-0000-000014000000}"/>
            </a:ext>
          </a:extLst>
        </xdr:cNvPr>
        <xdr:cNvSpPr>
          <a:spLocks noChangeArrowheads="1"/>
        </xdr:cNvSpPr>
      </xdr:nvSpPr>
      <xdr:spPr bwMode="auto">
        <a:xfrm>
          <a:off x="6190545" y="240167713"/>
          <a:ext cx="2450445" cy="724459"/>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Ｂ．（株）ＩＨＩ</a:t>
          </a:r>
          <a:endParaRPr lang="en-US" altLang="ja-JP" sz="1100" b="0" i="0" u="none" strike="noStrike" baseline="0">
            <a:solidFill>
              <a:schemeClr val="tx1"/>
            </a:solidFill>
            <a:latin typeface="ＭＳ Ｐゴシック"/>
            <a:ea typeface="ＭＳ Ｐゴシック"/>
          </a:endParaRPr>
        </a:p>
        <a:p>
          <a:pPr algn="ctr" rtl="0">
            <a:lnSpc>
              <a:spcPts val="1400"/>
            </a:lnSpc>
            <a:defRPr sz="1000"/>
          </a:pPr>
          <a:r>
            <a:rPr lang="en-US" altLang="ja-JP" sz="1100" b="0" i="0" u="none" strike="noStrike" baseline="0">
              <a:solidFill>
                <a:schemeClr val="tx1"/>
              </a:solidFill>
              <a:latin typeface="ＭＳ Ｐゴシック"/>
              <a:ea typeface="ＭＳ Ｐゴシック"/>
            </a:rPr>
            <a:t>357</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16</xdr:col>
      <xdr:colOff>68049</xdr:colOff>
      <xdr:row>760</xdr:row>
      <xdr:rowOff>60952</xdr:rowOff>
    </xdr:from>
    <xdr:to>
      <xdr:col>28</xdr:col>
      <xdr:colOff>74952</xdr:colOff>
      <xdr:row>762</xdr:row>
      <xdr:rowOff>51986</xdr:rowOff>
    </xdr:to>
    <xdr:sp macro="" textlink="">
      <xdr:nvSpPr>
        <xdr:cNvPr id="12" name="AutoShape 14">
          <a:extLst>
            <a:ext uri="{FF2B5EF4-FFF2-40B4-BE49-F238E27FC236}">
              <a16:creationId xmlns:a16="http://schemas.microsoft.com/office/drawing/2014/main" id="{00000000-0008-0000-0000-000015000000}"/>
            </a:ext>
          </a:extLst>
        </xdr:cNvPr>
        <xdr:cNvSpPr>
          <a:spLocks noChangeArrowheads="1"/>
        </xdr:cNvSpPr>
      </xdr:nvSpPr>
      <xdr:spPr bwMode="auto">
        <a:xfrm>
          <a:off x="3268449" y="72012802"/>
          <a:ext cx="2407203" cy="69588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ガスタービン機関用組部品</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のオーバーホール役務の請負</a:t>
          </a:r>
          <a:endParaRPr lang="ja-JP" altLang="en-US" sz="900"/>
        </a:p>
      </xdr:txBody>
    </xdr:sp>
    <xdr:clientData/>
  </xdr:twoCellAnchor>
  <xdr:twoCellAnchor>
    <xdr:from>
      <xdr:col>30</xdr:col>
      <xdr:colOff>129563</xdr:colOff>
      <xdr:row>760</xdr:row>
      <xdr:rowOff>60952</xdr:rowOff>
    </xdr:from>
    <xdr:to>
      <xdr:col>42</xdr:col>
      <xdr:colOff>109404</xdr:colOff>
      <xdr:row>762</xdr:row>
      <xdr:rowOff>71036</xdr:rowOff>
    </xdr:to>
    <xdr:sp macro="" textlink="">
      <xdr:nvSpPr>
        <xdr:cNvPr id="13" name="AutoShape 18">
          <a:extLst>
            <a:ext uri="{FF2B5EF4-FFF2-40B4-BE49-F238E27FC236}">
              <a16:creationId xmlns:a16="http://schemas.microsoft.com/office/drawing/2014/main" id="{00000000-0008-0000-0000-000016000000}"/>
            </a:ext>
          </a:extLst>
        </xdr:cNvPr>
        <xdr:cNvSpPr>
          <a:spLocks noChangeArrowheads="1"/>
        </xdr:cNvSpPr>
      </xdr:nvSpPr>
      <xdr:spPr bwMode="auto">
        <a:xfrm>
          <a:off x="6130313" y="72012802"/>
          <a:ext cx="2380141" cy="71493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rtl="0">
            <a:lnSpc>
              <a:spcPts val="1400"/>
            </a:lnSpc>
          </a:pPr>
          <a:r>
            <a:rPr lang="ja-JP" altLang="en-US" sz="1100" b="0" i="0" baseline="0">
              <a:effectLst/>
              <a:latin typeface="+mn-lt"/>
              <a:ea typeface="+mn-ea"/>
              <a:cs typeface="+mn-cs"/>
            </a:rPr>
            <a:t>　</a:t>
          </a:r>
          <a:r>
            <a:rPr lang="ja-JP" altLang="ja-JP" sz="1100" b="0" i="0" baseline="0">
              <a:effectLst/>
              <a:latin typeface="+mn-lt"/>
              <a:ea typeface="+mn-ea"/>
              <a:cs typeface="+mn-cs"/>
            </a:rPr>
            <a:t>ガスタービン機関用組部品</a:t>
          </a:r>
          <a:endParaRPr lang="ja-JP" altLang="ja-JP" sz="1100">
            <a:effectLst/>
          </a:endParaRPr>
        </a:p>
        <a:p>
          <a:pPr algn="ctr" rtl="0">
            <a:lnSpc>
              <a:spcPts val="1300"/>
            </a:lnSpc>
          </a:pPr>
          <a:r>
            <a:rPr lang="ja-JP" altLang="ja-JP" sz="1100" b="0" i="0" baseline="0">
              <a:effectLst/>
              <a:latin typeface="+mn-lt"/>
              <a:ea typeface="+mn-ea"/>
              <a:cs typeface="+mn-cs"/>
            </a:rPr>
            <a:t>のオーバーホール役務の請負</a:t>
          </a:r>
          <a:endParaRPr lang="ja-JP" altLang="ja-JP" sz="1100">
            <a:effectLst/>
          </a:endParaRPr>
        </a:p>
      </xdr:txBody>
    </xdr:sp>
    <xdr:clientData/>
  </xdr:twoCellAnchor>
  <xdr:oneCellAnchor>
    <xdr:from>
      <xdr:col>33</xdr:col>
      <xdr:colOff>50124</xdr:colOff>
      <xdr:row>757</xdr:row>
      <xdr:rowOff>10086</xdr:rowOff>
    </xdr:from>
    <xdr:ext cx="1447576" cy="201850"/>
    <xdr:sp macro="" textlink="">
      <xdr:nvSpPr>
        <xdr:cNvPr id="14" name="Text Box 13">
          <a:extLst>
            <a:ext uri="{FF2B5EF4-FFF2-40B4-BE49-F238E27FC236}">
              <a16:creationId xmlns:a16="http://schemas.microsoft.com/office/drawing/2014/main" id="{00000000-0008-0000-0000-000017000000}"/>
            </a:ext>
          </a:extLst>
        </xdr:cNvPr>
        <xdr:cNvSpPr txBox="1">
          <a:spLocks noChangeArrowheads="1"/>
        </xdr:cNvSpPr>
      </xdr:nvSpPr>
      <xdr:spPr bwMode="auto">
        <a:xfrm>
          <a:off x="6650949" y="70904661"/>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46</v>
      </c>
      <c r="AT2" s="207"/>
      <c r="AU2" s="207"/>
      <c r="AV2" s="98" t="str">
        <f>IF(AW2="","","-")</f>
        <v/>
      </c>
      <c r="AW2" s="394"/>
      <c r="AX2" s="394"/>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715</v>
      </c>
      <c r="H5" s="558"/>
      <c r="I5" s="558"/>
      <c r="J5" s="558"/>
      <c r="K5" s="558"/>
      <c r="L5" s="558"/>
      <c r="M5" s="559" t="s">
        <v>66</v>
      </c>
      <c r="N5" s="560"/>
      <c r="O5" s="560"/>
      <c r="P5" s="560"/>
      <c r="Q5" s="560"/>
      <c r="R5" s="561"/>
      <c r="S5" s="562" t="s">
        <v>716</v>
      </c>
      <c r="T5" s="558"/>
      <c r="U5" s="558"/>
      <c r="V5" s="558"/>
      <c r="W5" s="558"/>
      <c r="X5" s="563"/>
      <c r="Y5" s="715" t="s">
        <v>3</v>
      </c>
      <c r="Z5" s="716"/>
      <c r="AA5" s="716"/>
      <c r="AB5" s="716"/>
      <c r="AC5" s="716"/>
      <c r="AD5" s="717"/>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718</v>
      </c>
      <c r="H7" s="831"/>
      <c r="I7" s="831"/>
      <c r="J7" s="831"/>
      <c r="K7" s="831"/>
      <c r="L7" s="831"/>
      <c r="M7" s="831"/>
      <c r="N7" s="831"/>
      <c r="O7" s="831"/>
      <c r="P7" s="831"/>
      <c r="Q7" s="831"/>
      <c r="R7" s="831"/>
      <c r="S7" s="831"/>
      <c r="T7" s="831"/>
      <c r="U7" s="831"/>
      <c r="V7" s="831"/>
      <c r="W7" s="831"/>
      <c r="X7" s="832"/>
      <c r="Y7" s="392" t="s">
        <v>389</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海洋政策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1" t="s">
        <v>788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2" t="s">
        <v>30</v>
      </c>
      <c r="B10" s="743"/>
      <c r="C10" s="743"/>
      <c r="D10" s="743"/>
      <c r="E10" s="743"/>
      <c r="F10" s="743"/>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5</v>
      </c>
      <c r="B11" s="743"/>
      <c r="C11" s="743"/>
      <c r="D11" s="743"/>
      <c r="E11" s="743"/>
      <c r="F11" s="751"/>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9" t="s">
        <v>7</v>
      </c>
      <c r="J13" s="640"/>
      <c r="K13" s="640"/>
      <c r="L13" s="640"/>
      <c r="M13" s="640"/>
      <c r="N13" s="640"/>
      <c r="O13" s="641"/>
      <c r="P13" s="163">
        <v>1652</v>
      </c>
      <c r="Q13" s="164"/>
      <c r="R13" s="164"/>
      <c r="S13" s="164"/>
      <c r="T13" s="164"/>
      <c r="U13" s="164"/>
      <c r="V13" s="165"/>
      <c r="W13" s="163">
        <v>2301</v>
      </c>
      <c r="X13" s="164"/>
      <c r="Y13" s="164"/>
      <c r="Z13" s="164"/>
      <c r="AA13" s="164"/>
      <c r="AB13" s="164"/>
      <c r="AC13" s="165"/>
      <c r="AD13" s="163">
        <v>2585</v>
      </c>
      <c r="AE13" s="164"/>
      <c r="AF13" s="164"/>
      <c r="AG13" s="164"/>
      <c r="AH13" s="164"/>
      <c r="AI13" s="164"/>
      <c r="AJ13" s="165"/>
      <c r="AK13" s="163">
        <v>3425</v>
      </c>
      <c r="AL13" s="164"/>
      <c r="AM13" s="164"/>
      <c r="AN13" s="164"/>
      <c r="AO13" s="164"/>
      <c r="AP13" s="164"/>
      <c r="AQ13" s="165"/>
      <c r="AR13" s="160">
        <v>3463</v>
      </c>
      <c r="AS13" s="161"/>
      <c r="AT13" s="161"/>
      <c r="AU13" s="161"/>
      <c r="AV13" s="161"/>
      <c r="AW13" s="161"/>
      <c r="AX13" s="391"/>
    </row>
    <row r="14" spans="1:50" ht="21" customHeight="1" x14ac:dyDescent="0.15">
      <c r="A14" s="120"/>
      <c r="B14" s="121"/>
      <c r="C14" s="121"/>
      <c r="D14" s="121"/>
      <c r="E14" s="121"/>
      <c r="F14" s="122"/>
      <c r="G14" s="747"/>
      <c r="H14" s="748"/>
      <c r="I14" s="574" t="s">
        <v>8</v>
      </c>
      <c r="J14" s="630"/>
      <c r="K14" s="630"/>
      <c r="L14" s="630"/>
      <c r="M14" s="630"/>
      <c r="N14" s="630"/>
      <c r="O14" s="631"/>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755</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7"/>
      <c r="H15" s="748"/>
      <c r="I15" s="574" t="s">
        <v>51</v>
      </c>
      <c r="J15" s="575"/>
      <c r="K15" s="575"/>
      <c r="L15" s="575"/>
      <c r="M15" s="575"/>
      <c r="N15" s="575"/>
      <c r="O15" s="576"/>
      <c r="P15" s="163" t="s">
        <v>721</v>
      </c>
      <c r="Q15" s="164"/>
      <c r="R15" s="164"/>
      <c r="S15" s="164"/>
      <c r="T15" s="164"/>
      <c r="U15" s="164"/>
      <c r="V15" s="165"/>
      <c r="W15" s="163" t="s">
        <v>721</v>
      </c>
      <c r="X15" s="164"/>
      <c r="Y15" s="164"/>
      <c r="Z15" s="164"/>
      <c r="AA15" s="164"/>
      <c r="AB15" s="164"/>
      <c r="AC15" s="165"/>
      <c r="AD15" s="163">
        <v>69</v>
      </c>
      <c r="AE15" s="164"/>
      <c r="AF15" s="164"/>
      <c r="AG15" s="164"/>
      <c r="AH15" s="164"/>
      <c r="AI15" s="164"/>
      <c r="AJ15" s="165"/>
      <c r="AK15" s="163" t="s">
        <v>755</v>
      </c>
      <c r="AL15" s="164"/>
      <c r="AM15" s="164"/>
      <c r="AN15" s="164"/>
      <c r="AO15" s="164"/>
      <c r="AP15" s="164"/>
      <c r="AQ15" s="165"/>
      <c r="AR15" s="163" t="s">
        <v>755</v>
      </c>
      <c r="AS15" s="164"/>
      <c r="AT15" s="164"/>
      <c r="AU15" s="164"/>
      <c r="AV15" s="164"/>
      <c r="AW15" s="164"/>
      <c r="AX15" s="629"/>
    </row>
    <row r="16" spans="1:50" ht="21" customHeight="1" x14ac:dyDescent="0.15">
      <c r="A16" s="120"/>
      <c r="B16" s="121"/>
      <c r="C16" s="121"/>
      <c r="D16" s="121"/>
      <c r="E16" s="121"/>
      <c r="F16" s="122"/>
      <c r="G16" s="747"/>
      <c r="H16" s="748"/>
      <c r="I16" s="574" t="s">
        <v>52</v>
      </c>
      <c r="J16" s="575"/>
      <c r="K16" s="575"/>
      <c r="L16" s="575"/>
      <c r="M16" s="575"/>
      <c r="N16" s="575"/>
      <c r="O16" s="576"/>
      <c r="P16" s="163" t="s">
        <v>721</v>
      </c>
      <c r="Q16" s="164"/>
      <c r="R16" s="164"/>
      <c r="S16" s="164"/>
      <c r="T16" s="164"/>
      <c r="U16" s="164"/>
      <c r="V16" s="165"/>
      <c r="W16" s="163">
        <v>-69</v>
      </c>
      <c r="X16" s="164"/>
      <c r="Y16" s="164"/>
      <c r="Z16" s="164"/>
      <c r="AA16" s="164"/>
      <c r="AB16" s="164"/>
      <c r="AC16" s="165"/>
      <c r="AD16" s="163" t="s">
        <v>721</v>
      </c>
      <c r="AE16" s="164"/>
      <c r="AF16" s="164"/>
      <c r="AG16" s="164"/>
      <c r="AH16" s="164"/>
      <c r="AI16" s="164"/>
      <c r="AJ16" s="165"/>
      <c r="AK16" s="163" t="s">
        <v>755</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7"/>
      <c r="H17" s="748"/>
      <c r="I17" s="574" t="s">
        <v>50</v>
      </c>
      <c r="J17" s="630"/>
      <c r="K17" s="630"/>
      <c r="L17" s="630"/>
      <c r="M17" s="630"/>
      <c r="N17" s="630"/>
      <c r="O17" s="631"/>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755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1652</v>
      </c>
      <c r="Q18" s="170"/>
      <c r="R18" s="170"/>
      <c r="S18" s="170"/>
      <c r="T18" s="170"/>
      <c r="U18" s="170"/>
      <c r="V18" s="171"/>
      <c r="W18" s="169">
        <f>SUM(W13:AC17)</f>
        <v>2232</v>
      </c>
      <c r="X18" s="170"/>
      <c r="Y18" s="170"/>
      <c r="Z18" s="170"/>
      <c r="AA18" s="170"/>
      <c r="AB18" s="170"/>
      <c r="AC18" s="171"/>
      <c r="AD18" s="169">
        <f>SUM(AD13:AJ17)</f>
        <v>2654</v>
      </c>
      <c r="AE18" s="170"/>
      <c r="AF18" s="170"/>
      <c r="AG18" s="170"/>
      <c r="AH18" s="170"/>
      <c r="AI18" s="170"/>
      <c r="AJ18" s="171"/>
      <c r="AK18" s="169">
        <f>SUM(AK13:AQ17)</f>
        <v>3425</v>
      </c>
      <c r="AL18" s="170"/>
      <c r="AM18" s="170"/>
      <c r="AN18" s="170"/>
      <c r="AO18" s="170"/>
      <c r="AP18" s="170"/>
      <c r="AQ18" s="171"/>
      <c r="AR18" s="169">
        <f>SUM(AR13:AX17)</f>
        <v>3463</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1997</v>
      </c>
      <c r="Q19" s="164"/>
      <c r="R19" s="164"/>
      <c r="S19" s="164"/>
      <c r="T19" s="164"/>
      <c r="U19" s="164"/>
      <c r="V19" s="165"/>
      <c r="W19" s="163">
        <v>2206</v>
      </c>
      <c r="X19" s="164"/>
      <c r="Y19" s="164"/>
      <c r="Z19" s="164"/>
      <c r="AA19" s="164"/>
      <c r="AB19" s="164"/>
      <c r="AC19" s="165"/>
      <c r="AD19" s="163">
        <v>1678</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1.2088377723970944</v>
      </c>
      <c r="Q20" s="538"/>
      <c r="R20" s="538"/>
      <c r="S20" s="538"/>
      <c r="T20" s="538"/>
      <c r="U20" s="538"/>
      <c r="V20" s="538"/>
      <c r="W20" s="538">
        <f t="shared" ref="W20" si="0">IF(W18=0, "-", SUM(W19)/W18)</f>
        <v>0.98835125448028671</v>
      </c>
      <c r="X20" s="538"/>
      <c r="Y20" s="538"/>
      <c r="Z20" s="538"/>
      <c r="AA20" s="538"/>
      <c r="AB20" s="538"/>
      <c r="AC20" s="538"/>
      <c r="AD20" s="538">
        <f t="shared" ref="AD20" si="1">IF(AD18=0, "-", SUM(AD19)/AD18)</f>
        <v>0.63225320271288621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5" t="s">
        <v>354</v>
      </c>
      <c r="H21" s="926"/>
      <c r="I21" s="926"/>
      <c r="J21" s="926"/>
      <c r="K21" s="926"/>
      <c r="L21" s="926"/>
      <c r="M21" s="926"/>
      <c r="N21" s="926"/>
      <c r="O21" s="926"/>
      <c r="P21" s="538">
        <f>IF(P19=0, "-", SUM(P19)/SUM(P13,P14))</f>
        <v>1.2088377723970944</v>
      </c>
      <c r="Q21" s="538"/>
      <c r="R21" s="538"/>
      <c r="S21" s="538"/>
      <c r="T21" s="538"/>
      <c r="U21" s="538"/>
      <c r="V21" s="538"/>
      <c r="W21" s="538">
        <f t="shared" ref="W21" si="2">IF(W19=0, "-", SUM(W19)/SUM(W13,W14))</f>
        <v>0.95871360278139939</v>
      </c>
      <c r="X21" s="538"/>
      <c r="Y21" s="538"/>
      <c r="Z21" s="538"/>
      <c r="AA21" s="538"/>
      <c r="AB21" s="538"/>
      <c r="AC21" s="538"/>
      <c r="AD21" s="538">
        <f t="shared" ref="AD21" si="3">IF(AD19=0, "-", SUM(AD19)/SUM(AD13,AD14))</f>
        <v>0.64912959381044488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f>AK13</f>
        <v>3425</v>
      </c>
      <c r="Q23" s="161"/>
      <c r="R23" s="161"/>
      <c r="S23" s="161"/>
      <c r="T23" s="161"/>
      <c r="U23" s="161"/>
      <c r="V23" s="162"/>
      <c r="W23" s="160">
        <f>AR13</f>
        <v>3463</v>
      </c>
      <c r="X23" s="161"/>
      <c r="Y23" s="161"/>
      <c r="Z23" s="161"/>
      <c r="AA23" s="161"/>
      <c r="AB23" s="161"/>
      <c r="AC23" s="162"/>
      <c r="AD23" s="149" t="s">
        <v>406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721</v>
      </c>
      <c r="Q24" s="164"/>
      <c r="R24" s="164"/>
      <c r="S24" s="164"/>
      <c r="T24" s="164"/>
      <c r="U24" s="164"/>
      <c r="V24" s="165"/>
      <c r="W24" s="163" t="s">
        <v>721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721</v>
      </c>
      <c r="Q25" s="164"/>
      <c r="R25" s="164"/>
      <c r="S25" s="164"/>
      <c r="T25" s="164"/>
      <c r="U25" s="164"/>
      <c r="V25" s="165"/>
      <c r="W25" s="163" t="s">
        <v>721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721</v>
      </c>
      <c r="Q26" s="164"/>
      <c r="R26" s="164"/>
      <c r="S26" s="164"/>
      <c r="T26" s="164"/>
      <c r="U26" s="164"/>
      <c r="V26" s="165"/>
      <c r="W26" s="163" t="s">
        <v>721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721</v>
      </c>
      <c r="Q27" s="164"/>
      <c r="R27" s="164"/>
      <c r="S27" s="164"/>
      <c r="T27" s="164"/>
      <c r="U27" s="164"/>
      <c r="V27" s="165"/>
      <c r="W27" s="163" t="s">
        <v>721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3425</v>
      </c>
      <c r="Q29" s="164"/>
      <c r="R29" s="164"/>
      <c r="S29" s="164"/>
      <c r="T29" s="164"/>
      <c r="U29" s="164"/>
      <c r="V29" s="165"/>
      <c r="W29" s="211">
        <f>AR13</f>
        <v>3463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51"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390</v>
      </c>
      <c r="AF30" s="383"/>
      <c r="AG30" s="383"/>
      <c r="AH30" s="384"/>
      <c r="AI30" s="385" t="s">
        <v>412</v>
      </c>
      <c r="AJ30" s="385"/>
      <c r="AK30" s="385"/>
      <c r="AL30" s="382"/>
      <c r="AM30" s="385" t="s">
        <v>509</v>
      </c>
      <c r="AN30" s="385"/>
      <c r="AO30" s="385"/>
      <c r="AP30" s="382"/>
      <c r="AQ30" s="642" t="s">
        <v>232</v>
      </c>
      <c r="AR30" s="643"/>
      <c r="AS30" s="643"/>
      <c r="AT30" s="644"/>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721</v>
      </c>
      <c r="AV31" s="271"/>
      <c r="AW31" s="375" t="s">
        <v>179</v>
      </c>
      <c r="AX31" s="376"/>
    </row>
    <row r="32" spans="1:50" ht="23.25" customHeight="1" x14ac:dyDescent="0.15">
      <c r="A32" s="514"/>
      <c r="B32" s="512"/>
      <c r="C32" s="512"/>
      <c r="D32" s="512"/>
      <c r="E32" s="512"/>
      <c r="F32" s="513"/>
      <c r="G32" s="539" t="s">
        <v>723</v>
      </c>
      <c r="H32" s="540"/>
      <c r="I32" s="540"/>
      <c r="J32" s="540"/>
      <c r="K32" s="540"/>
      <c r="L32" s="540"/>
      <c r="M32" s="540"/>
      <c r="N32" s="540"/>
      <c r="O32" s="541"/>
      <c r="P32" s="191" t="s">
        <v>724</v>
      </c>
      <c r="Q32" s="191"/>
      <c r="R32" s="191"/>
      <c r="S32" s="191"/>
      <c r="T32" s="191"/>
      <c r="U32" s="191"/>
      <c r="V32" s="191"/>
      <c r="W32" s="191"/>
      <c r="X32" s="233"/>
      <c r="Y32" s="339" t="s">
        <v>12</v>
      </c>
      <c r="Z32" s="548"/>
      <c r="AA32" s="549"/>
      <c r="AB32" s="550" t="s">
        <v>725</v>
      </c>
      <c r="AC32" s="550"/>
      <c r="AD32" s="550"/>
      <c r="AE32" s="363">
        <v>0</v>
      </c>
      <c r="AF32" s="364"/>
      <c r="AG32" s="364"/>
      <c r="AH32" s="364"/>
      <c r="AI32" s="363">
        <v>0</v>
      </c>
      <c r="AJ32" s="364"/>
      <c r="AK32" s="364"/>
      <c r="AL32" s="364"/>
      <c r="AM32" s="363">
        <v>0</v>
      </c>
      <c r="AN32" s="364"/>
      <c r="AO32" s="364"/>
      <c r="AP32" s="364"/>
      <c r="AQ32" s="166" t="s">
        <v>721</v>
      </c>
      <c r="AR32" s="167"/>
      <c r="AS32" s="167"/>
      <c r="AT32" s="168"/>
      <c r="AU32" s="364" t="s">
        <v>721</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725</v>
      </c>
      <c r="AC33" s="521"/>
      <c r="AD33" s="521"/>
      <c r="AE33" s="363">
        <v>0</v>
      </c>
      <c r="AF33" s="364"/>
      <c r="AG33" s="364"/>
      <c r="AH33" s="364"/>
      <c r="AI33" s="363">
        <v>0</v>
      </c>
      <c r="AJ33" s="364"/>
      <c r="AK33" s="364"/>
      <c r="AL33" s="364"/>
      <c r="AM33" s="363">
        <v>0</v>
      </c>
      <c r="AN33" s="364"/>
      <c r="AO33" s="364"/>
      <c r="AP33" s="364"/>
      <c r="AQ33" s="166">
        <v>0</v>
      </c>
      <c r="AR33" s="167"/>
      <c r="AS33" s="167"/>
      <c r="AT33" s="168"/>
      <c r="AU33" s="364" t="s">
        <v>721</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v>100</v>
      </c>
      <c r="AN34" s="364"/>
      <c r="AO34" s="364"/>
      <c r="AP34" s="364"/>
      <c r="AQ34" s="166" t="s">
        <v>721</v>
      </c>
      <c r="AR34" s="167"/>
      <c r="AS34" s="167"/>
      <c r="AT34" s="168"/>
      <c r="AU34" s="364" t="s">
        <v>721</v>
      </c>
      <c r="AV34" s="364"/>
      <c r="AW34" s="364"/>
      <c r="AX34" s="365"/>
    </row>
    <row r="35" spans="1:51" ht="23.25" customHeight="1" x14ac:dyDescent="0.15">
      <c r="A35" s="898" t="s">
        <v>380</v>
      </c>
      <c r="B35" s="899"/>
      <c r="C35" s="899"/>
      <c r="D35" s="899"/>
      <c r="E35" s="899"/>
      <c r="F35" s="900"/>
      <c r="G35" s="904" t="s">
        <v>726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5" t="s">
        <v>349</v>
      </c>
      <c r="B37" s="646"/>
      <c r="C37" s="646"/>
      <c r="D37" s="646"/>
      <c r="E37" s="646"/>
      <c r="F37" s="647"/>
      <c r="G37" s="564" t="s">
        <v>146</v>
      </c>
      <c r="H37" s="377"/>
      <c r="I37" s="377"/>
      <c r="J37" s="377"/>
      <c r="K37" s="377"/>
      <c r="L37" s="377"/>
      <c r="M37" s="377"/>
      <c r="N37" s="377"/>
      <c r="O37" s="565"/>
      <c r="P37" s="632" t="s">
        <v>59</v>
      </c>
      <c r="Q37" s="377"/>
      <c r="R37" s="377"/>
      <c r="S37" s="377"/>
      <c r="T37" s="377"/>
      <c r="U37" s="377"/>
      <c r="V37" s="377"/>
      <c r="W37" s="377"/>
      <c r="X37" s="565"/>
      <c r="Y37" s="633"/>
      <c r="Z37" s="634"/>
      <c r="AA37" s="635"/>
      <c r="AB37" s="636" t="s">
        <v>11</v>
      </c>
      <c r="AC37" s="637"/>
      <c r="AD37" s="63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5" t="s">
        <v>349</v>
      </c>
      <c r="B44" s="646"/>
      <c r="C44" s="646"/>
      <c r="D44" s="646"/>
      <c r="E44" s="646"/>
      <c r="F44" s="647"/>
      <c r="G44" s="564" t="s">
        <v>146</v>
      </c>
      <c r="H44" s="377"/>
      <c r="I44" s="377"/>
      <c r="J44" s="377"/>
      <c r="K44" s="377"/>
      <c r="L44" s="377"/>
      <c r="M44" s="377"/>
      <c r="N44" s="377"/>
      <c r="O44" s="565"/>
      <c r="P44" s="632" t="s">
        <v>59</v>
      </c>
      <c r="Q44" s="377"/>
      <c r="R44" s="377"/>
      <c r="S44" s="377"/>
      <c r="T44" s="377"/>
      <c r="U44" s="377"/>
      <c r="V44" s="377"/>
      <c r="W44" s="377"/>
      <c r="X44" s="565"/>
      <c r="Y44" s="633"/>
      <c r="Z44" s="634"/>
      <c r="AA44" s="635"/>
      <c r="AB44" s="636" t="s">
        <v>11</v>
      </c>
      <c r="AC44" s="637"/>
      <c r="AD44" s="63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2" t="s">
        <v>59</v>
      </c>
      <c r="Q51" s="377"/>
      <c r="R51" s="377"/>
      <c r="S51" s="377"/>
      <c r="T51" s="377"/>
      <c r="U51" s="377"/>
      <c r="V51" s="377"/>
      <c r="W51" s="377"/>
      <c r="X51" s="565"/>
      <c r="Y51" s="633"/>
      <c r="Z51" s="634"/>
      <c r="AA51" s="635"/>
      <c r="AB51" s="636" t="s">
        <v>11</v>
      </c>
      <c r="AC51" s="637"/>
      <c r="AD51" s="63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2" t="s">
        <v>59</v>
      </c>
      <c r="Q58" s="377"/>
      <c r="R58" s="377"/>
      <c r="S58" s="377"/>
      <c r="T58" s="377"/>
      <c r="U58" s="377"/>
      <c r="V58" s="377"/>
      <c r="W58" s="377"/>
      <c r="X58" s="565"/>
      <c r="Y58" s="633"/>
      <c r="Z58" s="634"/>
      <c r="AA58" s="635"/>
      <c r="AB58" s="636" t="s">
        <v>11</v>
      </c>
      <c r="AC58" s="637"/>
      <c r="AD58" s="63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390</v>
      </c>
      <c r="AF65" s="335"/>
      <c r="AG65" s="335"/>
      <c r="AH65" s="335"/>
      <c r="AI65" s="335" t="s">
        <v>412</v>
      </c>
      <c r="AJ65" s="335"/>
      <c r="AK65" s="335"/>
      <c r="AL65" s="335"/>
      <c r="AM65" s="335" t="s">
        <v>509</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383</v>
      </c>
      <c r="B78" s="914"/>
      <c r="C78" s="914"/>
      <c r="D78" s="914"/>
      <c r="E78" s="911" t="s">
        <v>328</v>
      </c>
      <c r="F78" s="912"/>
      <c r="G78" s="54" t="s">
        <v>235</v>
      </c>
      <c r="H78" s="794"/>
      <c r="I78" s="245"/>
      <c r="J78" s="245"/>
      <c r="K78" s="245"/>
      <c r="L78" s="245"/>
      <c r="M78" s="245"/>
      <c r="N78" s="245"/>
      <c r="O78" s="795"/>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7" t="s">
        <v>341</v>
      </c>
      <c r="C80" s="848"/>
      <c r="D80" s="848"/>
      <c r="E80" s="848"/>
      <c r="F80" s="849"/>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3"/>
      <c r="AY80">
        <f>COUNTA($G$82)</f>
        <v>0</v>
      </c>
    </row>
    <row r="81" spans="1:60" ht="22.5" hidden="1" customHeight="1" x14ac:dyDescent="0.15">
      <c r="A81" s="519"/>
      <c r="B81" s="850"/>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7" t="s">
        <v>11</v>
      </c>
      <c r="AC85" s="458"/>
      <c r="AD85" s="459"/>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2"/>
      <c r="R87" s="802"/>
      <c r="S87" s="802"/>
      <c r="T87" s="802"/>
      <c r="U87" s="802"/>
      <c r="V87" s="802"/>
      <c r="W87" s="802"/>
      <c r="X87" s="803"/>
      <c r="Y87" s="755" t="s">
        <v>62</v>
      </c>
      <c r="Z87" s="756"/>
      <c r="AA87" s="757"/>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4"/>
      <c r="Q88" s="804"/>
      <c r="R88" s="804"/>
      <c r="S88" s="804"/>
      <c r="T88" s="804"/>
      <c r="U88" s="804"/>
      <c r="V88" s="804"/>
      <c r="W88" s="804"/>
      <c r="X88" s="805"/>
      <c r="Y88" s="732" t="s">
        <v>54</v>
      </c>
      <c r="Z88" s="733"/>
      <c r="AA88" s="734"/>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6"/>
      <c r="Y89" s="732" t="s">
        <v>13</v>
      </c>
      <c r="Z89" s="733"/>
      <c r="AA89" s="734"/>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7" t="s">
        <v>11</v>
      </c>
      <c r="AC90" s="458"/>
      <c r="AD90" s="459"/>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2"/>
      <c r="R92" s="802"/>
      <c r="S92" s="802"/>
      <c r="T92" s="802"/>
      <c r="U92" s="802"/>
      <c r="V92" s="802"/>
      <c r="W92" s="802"/>
      <c r="X92" s="803"/>
      <c r="Y92" s="755" t="s">
        <v>62</v>
      </c>
      <c r="Z92" s="756"/>
      <c r="AA92" s="757"/>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4"/>
      <c r="Q93" s="804"/>
      <c r="R93" s="804"/>
      <c r="S93" s="804"/>
      <c r="T93" s="804"/>
      <c r="U93" s="804"/>
      <c r="V93" s="804"/>
      <c r="W93" s="804"/>
      <c r="X93" s="805"/>
      <c r="Y93" s="732" t="s">
        <v>54</v>
      </c>
      <c r="Z93" s="733"/>
      <c r="AA93" s="734"/>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6"/>
      <c r="Y94" s="732" t="s">
        <v>13</v>
      </c>
      <c r="Z94" s="733"/>
      <c r="AA94" s="734"/>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7" t="s">
        <v>11</v>
      </c>
      <c r="AC95" s="458"/>
      <c r="AD95" s="459"/>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2"/>
      <c r="R97" s="802"/>
      <c r="S97" s="802"/>
      <c r="T97" s="802"/>
      <c r="U97" s="802"/>
      <c r="V97" s="802"/>
      <c r="W97" s="802"/>
      <c r="X97" s="803"/>
      <c r="Y97" s="755" t="s">
        <v>62</v>
      </c>
      <c r="Z97" s="756"/>
      <c r="AA97" s="757"/>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4"/>
      <c r="Q98" s="804"/>
      <c r="R98" s="804"/>
      <c r="S98" s="804"/>
      <c r="T98" s="804"/>
      <c r="U98" s="804"/>
      <c r="V98" s="804"/>
      <c r="W98" s="804"/>
      <c r="X98" s="805"/>
      <c r="Y98" s="732" t="s">
        <v>54</v>
      </c>
      <c r="Z98" s="733"/>
      <c r="AA98" s="734"/>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390</v>
      </c>
      <c r="AF100" s="825"/>
      <c r="AG100" s="825"/>
      <c r="AH100" s="826"/>
      <c r="AI100" s="824" t="s">
        <v>412</v>
      </c>
      <c r="AJ100" s="825"/>
      <c r="AK100" s="825"/>
      <c r="AL100" s="826"/>
      <c r="AM100" s="824" t="s">
        <v>509</v>
      </c>
      <c r="AN100" s="825"/>
      <c r="AO100" s="825"/>
      <c r="AP100" s="826"/>
      <c r="AQ100" s="927" t="s">
        <v>417</v>
      </c>
      <c r="AR100" s="928"/>
      <c r="AS100" s="928"/>
      <c r="AT100" s="929"/>
      <c r="AU100" s="927" t="s">
        <v>541</v>
      </c>
      <c r="AV100" s="928"/>
      <c r="AW100" s="928"/>
      <c r="AX100" s="930"/>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6" t="s">
        <v>55</v>
      </c>
      <c r="Z101" s="716"/>
      <c r="AA101" s="717"/>
      <c r="AB101" s="550" t="s">
        <v>728</v>
      </c>
      <c r="AC101" s="550"/>
      <c r="AD101" s="550"/>
      <c r="AE101" s="358">
        <v>1952</v>
      </c>
      <c r="AF101" s="358"/>
      <c r="AG101" s="358"/>
      <c r="AH101" s="358"/>
      <c r="AI101" s="358">
        <v>1364</v>
      </c>
      <c r="AJ101" s="358"/>
      <c r="AK101" s="358"/>
      <c r="AL101" s="358"/>
      <c r="AM101" s="358">
        <v>1764</v>
      </c>
      <c r="AN101" s="358"/>
      <c r="AO101" s="358"/>
      <c r="AP101" s="358"/>
      <c r="AQ101" s="358" t="s">
        <v>755</v>
      </c>
      <c r="AR101" s="358"/>
      <c r="AS101" s="358"/>
      <c r="AT101" s="358"/>
      <c r="AU101" s="363" t="s">
        <v>755</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728</v>
      </c>
      <c r="AC102" s="550"/>
      <c r="AD102" s="550"/>
      <c r="AE102" s="358">
        <v>3128</v>
      </c>
      <c r="AF102" s="358"/>
      <c r="AG102" s="358"/>
      <c r="AH102" s="358"/>
      <c r="AI102" s="358">
        <v>3092</v>
      </c>
      <c r="AJ102" s="358"/>
      <c r="AK102" s="358"/>
      <c r="AL102" s="358"/>
      <c r="AM102" s="358">
        <v>2013</v>
      </c>
      <c r="AN102" s="358"/>
      <c r="AO102" s="358"/>
      <c r="AP102" s="358"/>
      <c r="AQ102" s="358">
        <v>3159</v>
      </c>
      <c r="AR102" s="358"/>
      <c r="AS102" s="358"/>
      <c r="AT102" s="358"/>
      <c r="AU102" s="371">
        <v>2559</v>
      </c>
      <c r="AV102" s="372"/>
      <c r="AW102" s="372"/>
      <c r="AX102" s="931"/>
    </row>
    <row r="103" spans="1:60" ht="31.5" hidden="1" customHeight="1" x14ac:dyDescent="0.15">
      <c r="A103" s="487" t="s">
        <v>351</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1</v>
      </c>
      <c r="AF116" s="358"/>
      <c r="AG116" s="358"/>
      <c r="AH116" s="358"/>
      <c r="AI116" s="358">
        <v>1.6</v>
      </c>
      <c r="AJ116" s="358"/>
      <c r="AK116" s="358"/>
      <c r="AL116" s="358"/>
      <c r="AM116" s="358">
        <v>1</v>
      </c>
      <c r="AN116" s="358"/>
      <c r="AO116" s="358"/>
      <c r="AP116" s="358"/>
      <c r="AQ116" s="363">
        <v>1.1000000000000001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785</v>
      </c>
      <c r="AF117" s="306"/>
      <c r="AG117" s="306"/>
      <c r="AH117" s="306"/>
      <c r="AI117" s="306" t="s">
        <v>786</v>
      </c>
      <c r="AJ117" s="306"/>
      <c r="AK117" s="306"/>
      <c r="AL117" s="306"/>
      <c r="AM117" s="306" t="s">
        <v>787</v>
      </c>
      <c r="AN117" s="306"/>
      <c r="AO117" s="306"/>
      <c r="AP117" s="306"/>
      <c r="AQ117" s="306" t="s">
        <v>789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405</v>
      </c>
      <c r="B130" s="992"/>
      <c r="C130" s="991" t="s">
        <v>236</v>
      </c>
      <c r="D130" s="992"/>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95"/>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784</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784</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22"/>
      <c r="AB154" s="256" t="s">
        <v>736</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7.25" customHeight="1" x14ac:dyDescent="0.15">
      <c r="A157" s="995"/>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3"/>
      <c r="AB157" s="258"/>
      <c r="AC157" s="259"/>
      <c r="AD157" s="259"/>
      <c r="AE157" s="190" t="s">
        <v>781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7.25"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788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5"/>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95"/>
      <c r="B190" s="253"/>
      <c r="C190" s="252"/>
      <c r="D190" s="253"/>
      <c r="E190" s="308" t="s">
        <v>265</v>
      </c>
      <c r="F190" s="309"/>
      <c r="G190" s="310" t="s">
        <v>732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5"/>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721</v>
      </c>
      <c r="AR193" s="271"/>
      <c r="AS193" s="179" t="s">
        <v>233</v>
      </c>
      <c r="AT193" s="202"/>
      <c r="AU193" s="178" t="s">
        <v>721</v>
      </c>
      <c r="AV193" s="178"/>
      <c r="AW193" s="179" t="s">
        <v>179</v>
      </c>
      <c r="AX193" s="180"/>
      <c r="AY193">
        <f>$AY$192</f>
        <v>1</v>
      </c>
    </row>
    <row r="194" spans="1:51" ht="39.75" hidden="1" customHeight="1" x14ac:dyDescent="0.15">
      <c r="A194" s="995"/>
      <c r="B194" s="253"/>
      <c r="C194" s="252"/>
      <c r="D194" s="253"/>
      <c r="E194" s="252"/>
      <c r="F194" s="314"/>
      <c r="G194" s="232" t="s">
        <v>721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6" t="s">
        <v>721</v>
      </c>
      <c r="AF194" s="167"/>
      <c r="AG194" s="167"/>
      <c r="AH194" s="167"/>
      <c r="AI194" s="266" t="s">
        <v>721</v>
      </c>
      <c r="AJ194" s="167"/>
      <c r="AK194" s="167"/>
      <c r="AL194" s="167"/>
      <c r="AM194" s="266" t="s">
        <v>784</v>
      </c>
      <c r="AN194" s="167"/>
      <c r="AO194" s="167"/>
      <c r="AP194" s="167"/>
      <c r="AQ194" s="266" t="s">
        <v>721</v>
      </c>
      <c r="AR194" s="167"/>
      <c r="AS194" s="167"/>
      <c r="AT194" s="167"/>
      <c r="AU194" s="266" t="s">
        <v>721</v>
      </c>
      <c r="AV194" s="167"/>
      <c r="AW194" s="167"/>
      <c r="AX194" s="208"/>
      <c r="AY194">
        <f t="shared" ref="AY194:AY195" si="23">$AY$192</f>
        <v>1</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6" t="s">
        <v>721</v>
      </c>
      <c r="AF195" s="167"/>
      <c r="AG195" s="167"/>
      <c r="AH195" s="167"/>
      <c r="AI195" s="266" t="s">
        <v>721</v>
      </c>
      <c r="AJ195" s="167"/>
      <c r="AK195" s="167"/>
      <c r="AL195" s="167"/>
      <c r="AM195" s="266" t="s">
        <v>784</v>
      </c>
      <c r="AN195" s="167"/>
      <c r="AO195" s="167"/>
      <c r="AP195" s="167"/>
      <c r="AQ195" s="266" t="s">
        <v>721</v>
      </c>
      <c r="AR195" s="167"/>
      <c r="AS195" s="167"/>
      <c r="AT195" s="167"/>
      <c r="AU195" s="266" t="s">
        <v>721</v>
      </c>
      <c r="AV195" s="167"/>
      <c r="AW195" s="167"/>
      <c r="AX195" s="208"/>
      <c r="AY195">
        <f t="shared" si="23"/>
        <v>1</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796</v>
      </c>
      <c r="AR209" s="271"/>
      <c r="AS209" s="179" t="s">
        <v>233</v>
      </c>
      <c r="AT209" s="202"/>
      <c r="AU209" s="178" t="s">
        <v>796</v>
      </c>
      <c r="AV209" s="178"/>
      <c r="AW209" s="179" t="s">
        <v>179</v>
      </c>
      <c r="AX209" s="180"/>
      <c r="AY209">
        <f>$AY$208</f>
        <v>1</v>
      </c>
    </row>
    <row r="210" spans="1:51" ht="39.75" customHeight="1" x14ac:dyDescent="0.15">
      <c r="A210" s="995"/>
      <c r="B210" s="253"/>
      <c r="C210" s="252"/>
      <c r="D210" s="253"/>
      <c r="E210" s="252"/>
      <c r="F210" s="314"/>
      <c r="G210" s="232" t="s">
        <v>796</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796</v>
      </c>
      <c r="AC210" s="224"/>
      <c r="AD210" s="224"/>
      <c r="AE210" s="266" t="s">
        <v>796</v>
      </c>
      <c r="AF210" s="167"/>
      <c r="AG210" s="167"/>
      <c r="AH210" s="167"/>
      <c r="AI210" s="266" t="s">
        <v>796</v>
      </c>
      <c r="AJ210" s="167"/>
      <c r="AK210" s="167"/>
      <c r="AL210" s="167"/>
      <c r="AM210" s="266" t="s">
        <v>796</v>
      </c>
      <c r="AN210" s="167"/>
      <c r="AO210" s="167"/>
      <c r="AP210" s="167"/>
      <c r="AQ210" s="266" t="s">
        <v>796</v>
      </c>
      <c r="AR210" s="167"/>
      <c r="AS210" s="167"/>
      <c r="AT210" s="167"/>
      <c r="AU210" s="266" t="s">
        <v>796</v>
      </c>
      <c r="AV210" s="167"/>
      <c r="AW210" s="167"/>
      <c r="AX210" s="208"/>
      <c r="AY210">
        <f t="shared" ref="AY210:AY211" si="27">$AY$208</f>
        <v>1</v>
      </c>
    </row>
    <row r="211" spans="1:51" ht="39.75"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796</v>
      </c>
      <c r="AC211" s="175"/>
      <c r="AD211" s="175"/>
      <c r="AE211" s="266" t="s">
        <v>796</v>
      </c>
      <c r="AF211" s="167"/>
      <c r="AG211" s="167"/>
      <c r="AH211" s="167"/>
      <c r="AI211" s="266" t="s">
        <v>796</v>
      </c>
      <c r="AJ211" s="167"/>
      <c r="AK211" s="167"/>
      <c r="AL211" s="167"/>
      <c r="AM211" s="266" t="s">
        <v>796</v>
      </c>
      <c r="AN211" s="167"/>
      <c r="AO211" s="167"/>
      <c r="AP211" s="167"/>
      <c r="AQ211" s="266" t="s">
        <v>796</v>
      </c>
      <c r="AR211" s="167"/>
      <c r="AS211" s="167"/>
      <c r="AT211" s="167"/>
      <c r="AU211" s="266" t="s">
        <v>796</v>
      </c>
      <c r="AV211" s="167"/>
      <c r="AW211" s="167"/>
      <c r="AX211" s="208"/>
      <c r="AY211">
        <f t="shared" si="27"/>
        <v>1</v>
      </c>
    </row>
    <row r="212" spans="1:51" ht="22.5"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x14ac:dyDescent="0.15">
      <c r="A214" s="995"/>
      <c r="B214" s="253"/>
      <c r="C214" s="252"/>
      <c r="D214" s="253"/>
      <c r="E214" s="252"/>
      <c r="F214" s="314"/>
      <c r="G214" s="232" t="s">
        <v>738</v>
      </c>
      <c r="H214" s="191"/>
      <c r="I214" s="191"/>
      <c r="J214" s="191"/>
      <c r="K214" s="191"/>
      <c r="L214" s="191"/>
      <c r="M214" s="191"/>
      <c r="N214" s="191"/>
      <c r="O214" s="191"/>
      <c r="P214" s="233"/>
      <c r="Q214" s="982" t="s">
        <v>735</v>
      </c>
      <c r="R214" s="983"/>
      <c r="S214" s="983"/>
      <c r="T214" s="983"/>
      <c r="U214" s="983"/>
      <c r="V214" s="983"/>
      <c r="W214" s="983"/>
      <c r="X214" s="983"/>
      <c r="Y214" s="983"/>
      <c r="Z214" s="983"/>
      <c r="AA214" s="984"/>
      <c r="AB214" s="256" t="s">
        <v>736</v>
      </c>
      <c r="AC214" s="257"/>
      <c r="AD214" s="257"/>
      <c r="AE214" s="262" t="s">
        <v>721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5.75"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57"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t="s">
        <v>780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57"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5"/>
      <c r="B248" s="253"/>
      <c r="C248" s="252"/>
      <c r="D248" s="253"/>
      <c r="E248" s="190" t="s">
        <v>788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5"/>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customHeight="1" x14ac:dyDescent="0.15">
      <c r="A250" s="995"/>
      <c r="B250" s="253"/>
      <c r="C250" s="252"/>
      <c r="D250" s="253"/>
      <c r="E250" s="308" t="s">
        <v>265</v>
      </c>
      <c r="F250" s="309"/>
      <c r="G250" s="310" t="s">
        <v>739</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5"/>
      <c r="B251" s="253"/>
      <c r="C251" s="252"/>
      <c r="D251" s="253"/>
      <c r="E251" s="239" t="s">
        <v>264</v>
      </c>
      <c r="F251" s="240"/>
      <c r="G251" s="237" t="s">
        <v>740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5.75"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1</v>
      </c>
    </row>
    <row r="253" spans="1:51" ht="15.75"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721</v>
      </c>
      <c r="AR253" s="271"/>
      <c r="AS253" s="179" t="s">
        <v>233</v>
      </c>
      <c r="AT253" s="202"/>
      <c r="AU253" s="178" t="s">
        <v>721</v>
      </c>
      <c r="AV253" s="178"/>
      <c r="AW253" s="179" t="s">
        <v>179</v>
      </c>
      <c r="AX253" s="180"/>
      <c r="AY253">
        <f>$AY$252</f>
        <v>1</v>
      </c>
    </row>
    <row r="254" spans="1:51" ht="30.75" customHeight="1" x14ac:dyDescent="0.15">
      <c r="A254" s="995"/>
      <c r="B254" s="253"/>
      <c r="C254" s="252"/>
      <c r="D254" s="253"/>
      <c r="E254" s="252"/>
      <c r="F254" s="314"/>
      <c r="G254" s="232" t="s">
        <v>721</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721</v>
      </c>
      <c r="AC254" s="224"/>
      <c r="AD254" s="224"/>
      <c r="AE254" s="266" t="s">
        <v>721</v>
      </c>
      <c r="AF254" s="167"/>
      <c r="AG254" s="167"/>
      <c r="AH254" s="167"/>
      <c r="AI254" s="266" t="s">
        <v>721</v>
      </c>
      <c r="AJ254" s="167"/>
      <c r="AK254" s="167"/>
      <c r="AL254" s="167"/>
      <c r="AM254" s="266" t="s">
        <v>721</v>
      </c>
      <c r="AN254" s="167"/>
      <c r="AO254" s="167"/>
      <c r="AP254" s="167"/>
      <c r="AQ254" s="266" t="s">
        <v>721</v>
      </c>
      <c r="AR254" s="167"/>
      <c r="AS254" s="167"/>
      <c r="AT254" s="167"/>
      <c r="AU254" s="266" t="s">
        <v>721</v>
      </c>
      <c r="AV254" s="167"/>
      <c r="AW254" s="167"/>
      <c r="AX254" s="208"/>
      <c r="AY254">
        <f t="shared" ref="AY254:AY255" si="33">$AY$252</f>
        <v>1</v>
      </c>
    </row>
    <row r="255" spans="1:51" ht="30.75"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721</v>
      </c>
      <c r="AC255" s="175"/>
      <c r="AD255" s="175"/>
      <c r="AE255" s="266" t="s">
        <v>721</v>
      </c>
      <c r="AF255" s="167"/>
      <c r="AG255" s="167"/>
      <c r="AH255" s="167"/>
      <c r="AI255" s="266" t="s">
        <v>721</v>
      </c>
      <c r="AJ255" s="167"/>
      <c r="AK255" s="167"/>
      <c r="AL255" s="167"/>
      <c r="AM255" s="266" t="s">
        <v>721</v>
      </c>
      <c r="AN255" s="167"/>
      <c r="AO255" s="167"/>
      <c r="AP255" s="167"/>
      <c r="AQ255" s="266" t="s">
        <v>721</v>
      </c>
      <c r="AR255" s="167"/>
      <c r="AS255" s="167"/>
      <c r="AT255" s="167"/>
      <c r="AU255" s="266" t="s">
        <v>721</v>
      </c>
      <c r="AV255" s="167"/>
      <c r="AW255" s="167"/>
      <c r="AX255" s="208"/>
      <c r="AY255">
        <f t="shared" si="33"/>
        <v>1</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15"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15"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0.25" customHeight="1" x14ac:dyDescent="0.15">
      <c r="A274" s="995"/>
      <c r="B274" s="253"/>
      <c r="C274" s="252"/>
      <c r="D274" s="253"/>
      <c r="E274" s="252"/>
      <c r="F274" s="314"/>
      <c r="G274" s="232" t="s">
        <v>741</v>
      </c>
      <c r="H274" s="191"/>
      <c r="I274" s="191"/>
      <c r="J274" s="191"/>
      <c r="K274" s="191"/>
      <c r="L274" s="191"/>
      <c r="M274" s="191"/>
      <c r="N274" s="191"/>
      <c r="O274" s="191"/>
      <c r="P274" s="233"/>
      <c r="Q274" s="982" t="s">
        <v>742</v>
      </c>
      <c r="R274" s="983"/>
      <c r="S274" s="983"/>
      <c r="T274" s="983"/>
      <c r="U274" s="983"/>
      <c r="V274" s="983"/>
      <c r="W274" s="983"/>
      <c r="X274" s="983"/>
      <c r="Y274" s="983"/>
      <c r="Z274" s="983"/>
      <c r="AA274" s="984"/>
      <c r="AB274" s="256" t="s">
        <v>736</v>
      </c>
      <c r="AC274" s="257"/>
      <c r="AD274" s="257"/>
      <c r="AE274" s="262" t="s">
        <v>721</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0.25"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66"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t="s">
        <v>782</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3"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8"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5"/>
      <c r="B308" s="253"/>
      <c r="C308" s="252"/>
      <c r="D308" s="253"/>
      <c r="E308" s="190" t="s">
        <v>788</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5"/>
      <c r="B309" s="253"/>
      <c r="C309" s="252"/>
      <c r="D309" s="253"/>
      <c r="E309" s="427"/>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8"/>
      <c r="AY309">
        <f>$AY$307</f>
        <v>1</v>
      </c>
    </row>
    <row r="310" spans="1:51" ht="45" customHeight="1" x14ac:dyDescent="0.15">
      <c r="A310" s="995"/>
      <c r="B310" s="253"/>
      <c r="C310" s="252"/>
      <c r="D310" s="253"/>
      <c r="E310" s="308" t="s">
        <v>265</v>
      </c>
      <c r="F310" s="309"/>
      <c r="G310" s="310" t="s">
        <v>743</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95"/>
      <c r="B311" s="253"/>
      <c r="C311" s="252"/>
      <c r="D311" s="253"/>
      <c r="E311" s="239" t="s">
        <v>264</v>
      </c>
      <c r="F311" s="240"/>
      <c r="G311" s="237" t="s">
        <v>744</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5.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1</v>
      </c>
    </row>
    <row r="313" spans="1:51" ht="15.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721</v>
      </c>
      <c r="AR313" s="271"/>
      <c r="AS313" s="179" t="s">
        <v>233</v>
      </c>
      <c r="AT313" s="202"/>
      <c r="AU313" s="178" t="s">
        <v>721</v>
      </c>
      <c r="AV313" s="178"/>
      <c r="AW313" s="179" t="s">
        <v>179</v>
      </c>
      <c r="AX313" s="180"/>
      <c r="AY313">
        <f>$AY$312</f>
        <v>1</v>
      </c>
    </row>
    <row r="314" spans="1:51" ht="24" hidden="1" customHeight="1" x14ac:dyDescent="0.15">
      <c r="A314" s="995"/>
      <c r="B314" s="253"/>
      <c r="C314" s="252"/>
      <c r="D314" s="253"/>
      <c r="E314" s="252"/>
      <c r="F314" s="314"/>
      <c r="G314" s="232" t="s">
        <v>721</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721</v>
      </c>
      <c r="AC314" s="224"/>
      <c r="AD314" s="224"/>
      <c r="AE314" s="266" t="s">
        <v>721</v>
      </c>
      <c r="AF314" s="167"/>
      <c r="AG314" s="167"/>
      <c r="AH314" s="167"/>
      <c r="AI314" s="266" t="s">
        <v>721</v>
      </c>
      <c r="AJ314" s="167"/>
      <c r="AK314" s="167"/>
      <c r="AL314" s="167"/>
      <c r="AM314" s="266" t="s">
        <v>721</v>
      </c>
      <c r="AN314" s="167"/>
      <c r="AO314" s="167"/>
      <c r="AP314" s="167"/>
      <c r="AQ314" s="266" t="s">
        <v>721</v>
      </c>
      <c r="AR314" s="167"/>
      <c r="AS314" s="167"/>
      <c r="AT314" s="167"/>
      <c r="AU314" s="266" t="s">
        <v>721</v>
      </c>
      <c r="AV314" s="167"/>
      <c r="AW314" s="167"/>
      <c r="AX314" s="208"/>
      <c r="AY314">
        <f t="shared" ref="AY314:AY315" si="43">$AY$312</f>
        <v>1</v>
      </c>
    </row>
    <row r="315" spans="1:51" ht="24"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721</v>
      </c>
      <c r="AC315" s="175"/>
      <c r="AD315" s="175"/>
      <c r="AE315" s="266" t="s">
        <v>721</v>
      </c>
      <c r="AF315" s="167"/>
      <c r="AG315" s="167"/>
      <c r="AH315" s="167"/>
      <c r="AI315" s="266" t="s">
        <v>721</v>
      </c>
      <c r="AJ315" s="167"/>
      <c r="AK315" s="167"/>
      <c r="AL315" s="167"/>
      <c r="AM315" s="266" t="s">
        <v>721</v>
      </c>
      <c r="AN315" s="167"/>
      <c r="AO315" s="167"/>
      <c r="AP315" s="167"/>
      <c r="AQ315" s="266" t="s">
        <v>721</v>
      </c>
      <c r="AR315" s="167"/>
      <c r="AS315" s="167"/>
      <c r="AT315" s="167"/>
      <c r="AU315" s="266" t="s">
        <v>721</v>
      </c>
      <c r="AV315" s="167"/>
      <c r="AW315" s="167"/>
      <c r="AX315" s="208"/>
      <c r="AY315">
        <f t="shared" si="43"/>
        <v>1</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1</v>
      </c>
    </row>
    <row r="329" spans="1:51" ht="18.75"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796</v>
      </c>
      <c r="AR329" s="271"/>
      <c r="AS329" s="179" t="s">
        <v>233</v>
      </c>
      <c r="AT329" s="202"/>
      <c r="AU329" s="178" t="s">
        <v>796</v>
      </c>
      <c r="AV329" s="178"/>
      <c r="AW329" s="179" t="s">
        <v>179</v>
      </c>
      <c r="AX329" s="180"/>
      <c r="AY329">
        <f>$AY$328</f>
        <v>1</v>
      </c>
    </row>
    <row r="330" spans="1:51" ht="39.75" customHeight="1" x14ac:dyDescent="0.15">
      <c r="A330" s="995"/>
      <c r="B330" s="253"/>
      <c r="C330" s="252"/>
      <c r="D330" s="253"/>
      <c r="E330" s="252"/>
      <c r="F330" s="314"/>
      <c r="G330" s="232" t="s">
        <v>796</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796</v>
      </c>
      <c r="AC330" s="224"/>
      <c r="AD330" s="224"/>
      <c r="AE330" s="266" t="s">
        <v>796</v>
      </c>
      <c r="AF330" s="167"/>
      <c r="AG330" s="167"/>
      <c r="AH330" s="167"/>
      <c r="AI330" s="266" t="s">
        <v>796</v>
      </c>
      <c r="AJ330" s="167"/>
      <c r="AK330" s="167"/>
      <c r="AL330" s="167"/>
      <c r="AM330" s="266" t="s">
        <v>796</v>
      </c>
      <c r="AN330" s="167"/>
      <c r="AO330" s="167"/>
      <c r="AP330" s="167"/>
      <c r="AQ330" s="266" t="s">
        <v>796</v>
      </c>
      <c r="AR330" s="167"/>
      <c r="AS330" s="167"/>
      <c r="AT330" s="167"/>
      <c r="AU330" s="266" t="s">
        <v>796</v>
      </c>
      <c r="AV330" s="167"/>
      <c r="AW330" s="167"/>
      <c r="AX330" s="208"/>
      <c r="AY330">
        <f t="shared" ref="AY330:AY331" si="47">$AY$328</f>
        <v>1</v>
      </c>
    </row>
    <row r="331" spans="1:51" ht="39.75"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796</v>
      </c>
      <c r="AC331" s="175"/>
      <c r="AD331" s="175"/>
      <c r="AE331" s="266" t="s">
        <v>796</v>
      </c>
      <c r="AF331" s="167"/>
      <c r="AG331" s="167"/>
      <c r="AH331" s="167"/>
      <c r="AI331" s="266" t="s">
        <v>796</v>
      </c>
      <c r="AJ331" s="167"/>
      <c r="AK331" s="167"/>
      <c r="AL331" s="167"/>
      <c r="AM331" s="266" t="s">
        <v>796</v>
      </c>
      <c r="AN331" s="167"/>
      <c r="AO331" s="167"/>
      <c r="AP331" s="167"/>
      <c r="AQ331" s="266" t="s">
        <v>796</v>
      </c>
      <c r="AR331" s="167"/>
      <c r="AS331" s="167"/>
      <c r="AT331" s="167"/>
      <c r="AU331" s="266" t="s">
        <v>796</v>
      </c>
      <c r="AV331" s="167"/>
      <c r="AW331" s="167"/>
      <c r="AX331" s="208"/>
      <c r="AY331">
        <f t="shared" si="47"/>
        <v>1</v>
      </c>
    </row>
    <row r="332" spans="1:51" ht="15.75"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1</v>
      </c>
    </row>
    <row r="333" spans="1:51" ht="15.75"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15.75" customHeight="1" x14ac:dyDescent="0.15">
      <c r="A334" s="995"/>
      <c r="B334" s="253"/>
      <c r="C334" s="252"/>
      <c r="D334" s="253"/>
      <c r="E334" s="252"/>
      <c r="F334" s="314"/>
      <c r="G334" s="232" t="s">
        <v>792</v>
      </c>
      <c r="H334" s="191"/>
      <c r="I334" s="191"/>
      <c r="J334" s="191"/>
      <c r="K334" s="191"/>
      <c r="L334" s="191"/>
      <c r="M334" s="191"/>
      <c r="N334" s="191"/>
      <c r="O334" s="191"/>
      <c r="P334" s="233"/>
      <c r="Q334" s="982" t="s">
        <v>735</v>
      </c>
      <c r="R334" s="983"/>
      <c r="S334" s="983"/>
      <c r="T334" s="983"/>
      <c r="U334" s="983"/>
      <c r="V334" s="983"/>
      <c r="W334" s="983"/>
      <c r="X334" s="983"/>
      <c r="Y334" s="983"/>
      <c r="Z334" s="983"/>
      <c r="AA334" s="984"/>
      <c r="AB334" s="256" t="s">
        <v>736</v>
      </c>
      <c r="AC334" s="257"/>
      <c r="AD334" s="257"/>
      <c r="AE334" s="262" t="s">
        <v>721</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15.75"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9.25"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t="s">
        <v>783</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9.25"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5"/>
      <c r="B368" s="253"/>
      <c r="C368" s="252"/>
      <c r="D368" s="253"/>
      <c r="E368" s="190" t="s">
        <v>788</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5"/>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1</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721</v>
      </c>
      <c r="AR373" s="271"/>
      <c r="AS373" s="179" t="s">
        <v>233</v>
      </c>
      <c r="AT373" s="202"/>
      <c r="AU373" s="178" t="s">
        <v>721</v>
      </c>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721</v>
      </c>
      <c r="AC374" s="224"/>
      <c r="AD374" s="224"/>
      <c r="AE374" s="266" t="s">
        <v>721</v>
      </c>
      <c r="AF374" s="167"/>
      <c r="AG374" s="167"/>
      <c r="AH374" s="167"/>
      <c r="AI374" s="266" t="s">
        <v>721</v>
      </c>
      <c r="AJ374" s="167"/>
      <c r="AK374" s="167"/>
      <c r="AL374" s="167"/>
      <c r="AM374" s="266" t="s">
        <v>721</v>
      </c>
      <c r="AN374" s="167"/>
      <c r="AO374" s="167"/>
      <c r="AP374" s="167"/>
      <c r="AQ374" s="266" t="s">
        <v>721</v>
      </c>
      <c r="AR374" s="167"/>
      <c r="AS374" s="167"/>
      <c r="AT374" s="167"/>
      <c r="AU374" s="266" t="s">
        <v>721</v>
      </c>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721</v>
      </c>
      <c r="AC375" s="175"/>
      <c r="AD375" s="175"/>
      <c r="AE375" s="266" t="s">
        <v>721</v>
      </c>
      <c r="AF375" s="167"/>
      <c r="AG375" s="167"/>
      <c r="AH375" s="167"/>
      <c r="AI375" s="266" t="s">
        <v>721</v>
      </c>
      <c r="AJ375" s="167"/>
      <c r="AK375" s="167"/>
      <c r="AL375" s="167"/>
      <c r="AM375" s="266" t="s">
        <v>721</v>
      </c>
      <c r="AN375" s="167"/>
      <c r="AO375" s="167"/>
      <c r="AP375" s="167"/>
      <c r="AQ375" s="266" t="s">
        <v>721</v>
      </c>
      <c r="AR375" s="167"/>
      <c r="AS375" s="167"/>
      <c r="AT375" s="167"/>
      <c r="AU375" s="266" t="s">
        <v>721</v>
      </c>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t="s">
        <v>721</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671</v>
      </c>
      <c r="D430" s="251"/>
      <c r="E430" s="239" t="s">
        <v>399</v>
      </c>
      <c r="F430" s="447"/>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5"/>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791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791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791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995"/>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791</v>
      </c>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791</v>
      </c>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791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5"/>
      <c r="B482" s="253"/>
      <c r="C482" s="252"/>
      <c r="D482" s="253"/>
      <c r="E482" s="190" t="s">
        <v>791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796</v>
      </c>
      <c r="AF693" s="178"/>
      <c r="AG693" s="179" t="s">
        <v>233</v>
      </c>
      <c r="AH693" s="202"/>
      <c r="AI693" s="216"/>
      <c r="AJ693" s="216"/>
      <c r="AK693" s="216"/>
      <c r="AL693" s="217"/>
      <c r="AM693" s="216"/>
      <c r="AN693" s="216"/>
      <c r="AO693" s="216"/>
      <c r="AP693" s="217"/>
      <c r="AQ693" s="231" t="s">
        <v>796</v>
      </c>
      <c r="AR693" s="178"/>
      <c r="AS693" s="179" t="s">
        <v>233</v>
      </c>
      <c r="AT693" s="202"/>
      <c r="AU693" s="178" t="s">
        <v>796</v>
      </c>
      <c r="AV693" s="178"/>
      <c r="AW693" s="179" t="s">
        <v>179</v>
      </c>
      <c r="AX693" s="180"/>
      <c r="AY693">
        <f>$AY$692</f>
        <v>1</v>
      </c>
    </row>
    <row r="694" spans="1:51" ht="23.25" customHeight="1" x14ac:dyDescent="0.15">
      <c r="A694" s="995"/>
      <c r="B694" s="253"/>
      <c r="C694" s="252"/>
      <c r="D694" s="253"/>
      <c r="E694" s="196"/>
      <c r="F694" s="197"/>
      <c r="G694" s="232" t="s">
        <v>796</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796</v>
      </c>
      <c r="AC694" s="175"/>
      <c r="AD694" s="175"/>
      <c r="AE694" s="166" t="s">
        <v>796</v>
      </c>
      <c r="AF694" s="167"/>
      <c r="AG694" s="167"/>
      <c r="AH694" s="167"/>
      <c r="AI694" s="166" t="s">
        <v>796</v>
      </c>
      <c r="AJ694" s="167"/>
      <c r="AK694" s="167"/>
      <c r="AL694" s="167"/>
      <c r="AM694" s="166" t="s">
        <v>796</v>
      </c>
      <c r="AN694" s="167"/>
      <c r="AO694" s="167"/>
      <c r="AP694" s="168"/>
      <c r="AQ694" s="166" t="s">
        <v>796</v>
      </c>
      <c r="AR694" s="167"/>
      <c r="AS694" s="167"/>
      <c r="AT694" s="168"/>
      <c r="AU694" s="167" t="s">
        <v>796</v>
      </c>
      <c r="AV694" s="167"/>
      <c r="AW694" s="167"/>
      <c r="AX694" s="208"/>
      <c r="AY694">
        <f t="shared" ref="AY694:AY696" si="112">$AY$692</f>
        <v>1</v>
      </c>
    </row>
    <row r="695" spans="1:51" ht="23.25"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796</v>
      </c>
      <c r="AC695" s="224"/>
      <c r="AD695" s="224"/>
      <c r="AE695" s="166" t="s">
        <v>796</v>
      </c>
      <c r="AF695" s="167"/>
      <c r="AG695" s="167"/>
      <c r="AH695" s="168"/>
      <c r="AI695" s="166" t="s">
        <v>796</v>
      </c>
      <c r="AJ695" s="167"/>
      <c r="AK695" s="167"/>
      <c r="AL695" s="167"/>
      <c r="AM695" s="166" t="s">
        <v>796</v>
      </c>
      <c r="AN695" s="167"/>
      <c r="AO695" s="167"/>
      <c r="AP695" s="168"/>
      <c r="AQ695" s="166" t="s">
        <v>796</v>
      </c>
      <c r="AR695" s="167"/>
      <c r="AS695" s="167"/>
      <c r="AT695" s="168"/>
      <c r="AU695" s="167" t="s">
        <v>796</v>
      </c>
      <c r="AV695" s="167"/>
      <c r="AW695" s="167"/>
      <c r="AX695" s="208"/>
      <c r="AY695">
        <f t="shared" si="112"/>
        <v>1</v>
      </c>
    </row>
    <row r="696" spans="1:51" ht="23.25"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796</v>
      </c>
      <c r="AF696" s="167"/>
      <c r="AG696" s="167"/>
      <c r="AH696" s="168"/>
      <c r="AI696" s="166" t="s">
        <v>796</v>
      </c>
      <c r="AJ696" s="167"/>
      <c r="AK696" s="167"/>
      <c r="AL696" s="167"/>
      <c r="AM696" s="166" t="s">
        <v>796</v>
      </c>
      <c r="AN696" s="167"/>
      <c r="AO696" s="167"/>
      <c r="AP696" s="168"/>
      <c r="AQ696" s="166" t="s">
        <v>796</v>
      </c>
      <c r="AR696" s="167"/>
      <c r="AS696" s="167"/>
      <c r="AT696" s="168"/>
      <c r="AU696" s="167" t="s">
        <v>796</v>
      </c>
      <c r="AV696" s="167"/>
      <c r="AW696" s="167"/>
      <c r="AX696" s="208"/>
      <c r="AY696">
        <f t="shared" si="112"/>
        <v>1</v>
      </c>
    </row>
    <row r="697" spans="1:51" ht="23.85" customHeight="1" x14ac:dyDescent="0.15">
      <c r="A697" s="99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5"/>
      <c r="B698" s="253"/>
      <c r="C698" s="252"/>
      <c r="D698" s="253"/>
      <c r="E698" s="190" t="s">
        <v>796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5" customHeight="1" x14ac:dyDescent="0.15">
      <c r="A702" s="528" t="s">
        <v>140</v>
      </c>
      <c r="B702" s="529"/>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754</v>
      </c>
      <c r="AE702" s="897"/>
      <c r="AF702" s="897"/>
      <c r="AG702" s="886" t="s">
        <v>756</v>
      </c>
      <c r="AH702" s="887"/>
      <c r="AI702" s="887"/>
      <c r="AJ702" s="887"/>
      <c r="AK702" s="887"/>
      <c r="AL702" s="887"/>
      <c r="AM702" s="887"/>
      <c r="AN702" s="887"/>
      <c r="AO702" s="887"/>
      <c r="AP702" s="887"/>
      <c r="AQ702" s="887"/>
      <c r="AR702" s="887"/>
      <c r="AS702" s="887"/>
      <c r="AT702" s="887"/>
      <c r="AU702" s="887"/>
      <c r="AV702" s="887"/>
      <c r="AW702" s="887"/>
      <c r="AX702" s="888"/>
    </row>
    <row r="703" spans="1:51" ht="35.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754</v>
      </c>
      <c r="AE703" s="185"/>
      <c r="AF703" s="185"/>
      <c r="AG703" s="593" t="s">
        <v>757</v>
      </c>
      <c r="AH703" s="594"/>
      <c r="AI703" s="594"/>
      <c r="AJ703" s="594"/>
      <c r="AK703" s="594"/>
      <c r="AL703" s="594"/>
      <c r="AM703" s="594"/>
      <c r="AN703" s="594"/>
      <c r="AO703" s="594"/>
      <c r="AP703" s="594"/>
      <c r="AQ703" s="594"/>
      <c r="AR703" s="594"/>
      <c r="AS703" s="594"/>
      <c r="AT703" s="594"/>
      <c r="AU703" s="594"/>
      <c r="AV703" s="594"/>
      <c r="AW703" s="594"/>
      <c r="AX703" s="595"/>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758</v>
      </c>
      <c r="AE704" s="585"/>
      <c r="AF704" s="585"/>
      <c r="AG704" s="427" t="s">
        <v>759</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2"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t="s">
        <v>754</v>
      </c>
      <c r="AE705" s="736"/>
      <c r="AF705" s="736"/>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0"/>
      <c r="C706" s="615"/>
      <c r="D706" s="616"/>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9"/>
      <c r="B707" s="770"/>
      <c r="C707" s="617"/>
      <c r="D707" s="618"/>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2" t="s">
        <v>761</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762</v>
      </c>
      <c r="AE708" s="669"/>
      <c r="AF708" s="669"/>
      <c r="AG708" s="525" t="s">
        <v>406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754</v>
      </c>
      <c r="AE709" s="185"/>
      <c r="AF709" s="185"/>
      <c r="AG709" s="593" t="s">
        <v>763</v>
      </c>
      <c r="AH709" s="727"/>
      <c r="AI709" s="727"/>
      <c r="AJ709" s="727"/>
      <c r="AK709" s="727"/>
      <c r="AL709" s="727"/>
      <c r="AM709" s="727"/>
      <c r="AN709" s="727"/>
      <c r="AO709" s="727"/>
      <c r="AP709" s="727"/>
      <c r="AQ709" s="727"/>
      <c r="AR709" s="727"/>
      <c r="AS709" s="727"/>
      <c r="AT709" s="727"/>
      <c r="AU709" s="727"/>
      <c r="AV709" s="727"/>
      <c r="AW709" s="727"/>
      <c r="AX709" s="728"/>
    </row>
    <row r="710" spans="1:50" ht="26.25" customHeight="1" x14ac:dyDescent="0.15">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762</v>
      </c>
      <c r="AE710" s="185"/>
      <c r="AF710" s="185"/>
      <c r="AG710" s="593" t="s">
        <v>721</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754</v>
      </c>
      <c r="AE711" s="185"/>
      <c r="AF711" s="185"/>
      <c r="AG711" s="593" t="s">
        <v>764</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9"/>
      <c r="B712" s="660"/>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762</v>
      </c>
      <c r="AE712" s="585"/>
      <c r="AF712" s="585"/>
      <c r="AG712" s="593" t="s">
        <v>721</v>
      </c>
      <c r="AH712" s="594"/>
      <c r="AI712" s="594"/>
      <c r="AJ712" s="594"/>
      <c r="AK712" s="594"/>
      <c r="AL712" s="594"/>
      <c r="AM712" s="594"/>
      <c r="AN712" s="594"/>
      <c r="AO712" s="594"/>
      <c r="AP712" s="594"/>
      <c r="AQ712" s="594"/>
      <c r="AR712" s="594"/>
      <c r="AS712" s="594"/>
      <c r="AT712" s="594"/>
      <c r="AU712" s="594"/>
      <c r="AV712" s="594"/>
      <c r="AW712" s="594"/>
      <c r="AX712" s="595"/>
    </row>
    <row r="713" spans="1:50" ht="80.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593" t="s">
        <v>765</v>
      </c>
      <c r="AH713" s="594"/>
      <c r="AI713" s="594"/>
      <c r="AJ713" s="594"/>
      <c r="AK713" s="594"/>
      <c r="AL713" s="594"/>
      <c r="AM713" s="594"/>
      <c r="AN713" s="594"/>
      <c r="AO713" s="594"/>
      <c r="AP713" s="594"/>
      <c r="AQ713" s="594"/>
      <c r="AR713" s="594"/>
      <c r="AS713" s="594"/>
      <c r="AT713" s="594"/>
      <c r="AU713" s="594"/>
      <c r="AV713" s="594"/>
      <c r="AW713" s="594"/>
      <c r="AX713" s="595"/>
    </row>
    <row r="714" spans="1:50" ht="90.75" customHeight="1" x14ac:dyDescent="0.15">
      <c r="A714" s="661"/>
      <c r="B714" s="662"/>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754</v>
      </c>
      <c r="AE714" s="591"/>
      <c r="AF714" s="592"/>
      <c r="AG714" s="690" t="s">
        <v>801</v>
      </c>
      <c r="AH714" s="691"/>
      <c r="AI714" s="691"/>
      <c r="AJ714" s="691"/>
      <c r="AK714" s="691"/>
      <c r="AL714" s="691"/>
      <c r="AM714" s="691"/>
      <c r="AN714" s="691"/>
      <c r="AO714" s="691"/>
      <c r="AP714" s="691"/>
      <c r="AQ714" s="691"/>
      <c r="AR714" s="691"/>
      <c r="AS714" s="691"/>
      <c r="AT714" s="691"/>
      <c r="AU714" s="691"/>
      <c r="AV714" s="691"/>
      <c r="AW714" s="691"/>
      <c r="AX714" s="692"/>
    </row>
    <row r="715" spans="1:50" ht="51.7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754</v>
      </c>
      <c r="AE715" s="669"/>
      <c r="AF715" s="777"/>
      <c r="AG715" s="525" t="s">
        <v>766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754</v>
      </c>
      <c r="AE716" s="759"/>
      <c r="AF716" s="759"/>
      <c r="AG716" s="593" t="s">
        <v>767</v>
      </c>
      <c r="AH716" s="594"/>
      <c r="AI716" s="594"/>
      <c r="AJ716" s="594"/>
      <c r="AK716" s="594"/>
      <c r="AL716" s="594"/>
      <c r="AM716" s="594"/>
      <c r="AN716" s="594"/>
      <c r="AO716" s="594"/>
      <c r="AP716" s="594"/>
      <c r="AQ716" s="594"/>
      <c r="AR716" s="594"/>
      <c r="AS716" s="594"/>
      <c r="AT716" s="594"/>
      <c r="AU716" s="594"/>
      <c r="AV716" s="594"/>
      <c r="AW716" s="594"/>
      <c r="AX716" s="595"/>
    </row>
    <row r="717" spans="1:50" ht="78" customHeight="1" x14ac:dyDescent="0.15">
      <c r="A717" s="659"/>
      <c r="B717" s="660"/>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754</v>
      </c>
      <c r="AE717" s="185"/>
      <c r="AF717" s="185"/>
      <c r="AG717" s="593" t="s">
        <v>768</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754</v>
      </c>
      <c r="AE718" s="185"/>
      <c r="AF718" s="185"/>
      <c r="AG718" s="193" t="s">
        <v>769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8" t="s">
        <v>762</v>
      </c>
      <c r="AE719" s="669"/>
      <c r="AF719" s="669"/>
      <c r="AG719" s="190" t="s">
        <v>770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4"/>
      <c r="B721" s="655"/>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4"/>
      <c r="B722" s="655"/>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4"/>
      <c r="B723" s="655"/>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4"/>
      <c r="B724" s="655"/>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6"/>
      <c r="B725" s="657"/>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89.25" customHeight="1" x14ac:dyDescent="0.15">
      <c r="A726" s="622" t="s">
        <v>48</v>
      </c>
      <c r="B726" s="623"/>
      <c r="C726" s="442" t="s">
        <v>53</v>
      </c>
      <c r="D726" s="580"/>
      <c r="E726" s="580"/>
      <c r="F726" s="581"/>
      <c r="G726" s="799" t="s">
        <v>771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4"/>
      <c r="B727" s="625"/>
      <c r="C727" s="696" t="s">
        <v>57</v>
      </c>
      <c r="D727" s="697"/>
      <c r="E727" s="697"/>
      <c r="F727" s="698"/>
      <c r="G727" s="797" t="s">
        <v>772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5" t="s">
        <v>797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1" t="s">
        <v>798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77.25" customHeight="1" thickBot="1" x14ac:dyDescent="0.2">
      <c r="A733" s="619" t="s">
        <v>800</v>
      </c>
      <c r="B733" s="620"/>
      <c r="C733" s="620"/>
      <c r="D733" s="620"/>
      <c r="E733" s="621"/>
      <c r="F733" s="766" t="s">
        <v>799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197.25" customHeight="1" thickBot="1" x14ac:dyDescent="0.2">
      <c r="A735" s="610" t="s">
        <v>773</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106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778" t="s">
        <v>774</v>
      </c>
      <c r="H787" s="613"/>
      <c r="I787" s="613"/>
      <c r="J787" s="613"/>
      <c r="K787" s="613"/>
      <c r="L787" s="613"/>
      <c r="M787" s="613"/>
      <c r="N787" s="613"/>
      <c r="O787" s="613"/>
      <c r="P787" s="613"/>
      <c r="Q787" s="613"/>
      <c r="R787" s="613"/>
      <c r="S787" s="613"/>
      <c r="T787" s="613"/>
      <c r="U787" s="613"/>
      <c r="V787" s="613"/>
      <c r="W787" s="613"/>
      <c r="X787" s="613"/>
      <c r="Y787" s="613"/>
      <c r="Z787" s="613"/>
      <c r="AA787" s="613"/>
      <c r="AB787" s="779"/>
      <c r="AC787" s="438" t="s">
        <v>795</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614"/>
    </row>
    <row r="788" spans="1:51" ht="24.75" customHeight="1" x14ac:dyDescent="0.15">
      <c r="A788" s="555"/>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3"/>
      <c r="C789" s="763"/>
      <c r="D789" s="763"/>
      <c r="E789" s="763"/>
      <c r="F789" s="764"/>
      <c r="G789" s="448" t="s">
        <v>775</v>
      </c>
      <c r="H789" s="449"/>
      <c r="I789" s="449"/>
      <c r="J789" s="449"/>
      <c r="K789" s="450"/>
      <c r="L789" s="451" t="s">
        <v>776</v>
      </c>
      <c r="M789" s="452"/>
      <c r="N789" s="452"/>
      <c r="O789" s="452"/>
      <c r="P789" s="452"/>
      <c r="Q789" s="452"/>
      <c r="R789" s="452"/>
      <c r="S789" s="452"/>
      <c r="T789" s="452"/>
      <c r="U789" s="452"/>
      <c r="V789" s="452"/>
      <c r="W789" s="452"/>
      <c r="X789" s="453"/>
      <c r="Y789" s="454">
        <v>1321</v>
      </c>
      <c r="Z789" s="455"/>
      <c r="AA789" s="455"/>
      <c r="AB789" s="556"/>
      <c r="AC789" s="448" t="s">
        <v>775</v>
      </c>
      <c r="AD789" s="449"/>
      <c r="AE789" s="449"/>
      <c r="AF789" s="449"/>
      <c r="AG789" s="450"/>
      <c r="AH789" s="451" t="s">
        <v>776</v>
      </c>
      <c r="AI789" s="452"/>
      <c r="AJ789" s="452"/>
      <c r="AK789" s="452"/>
      <c r="AL789" s="452"/>
      <c r="AM789" s="452"/>
      <c r="AN789" s="452"/>
      <c r="AO789" s="452"/>
      <c r="AP789" s="452"/>
      <c r="AQ789" s="452"/>
      <c r="AR789" s="452"/>
      <c r="AS789" s="452"/>
      <c r="AT789" s="453"/>
      <c r="AU789" s="454">
        <v>356</v>
      </c>
      <c r="AV789" s="455"/>
      <c r="AW789" s="455"/>
      <c r="AX789" s="456"/>
    </row>
    <row r="790" spans="1:51" ht="24.75" customHeight="1" x14ac:dyDescent="0.15">
      <c r="A790" s="555"/>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5"/>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5"/>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5"/>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5"/>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5"/>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5"/>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1321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356</v>
      </c>
      <c r="AV799" s="412"/>
      <c r="AW799" s="412"/>
      <c r="AX799" s="414"/>
    </row>
    <row r="800" spans="1:51" ht="24.75" hidden="1" customHeight="1" x14ac:dyDescent="0.15">
      <c r="A800" s="555"/>
      <c r="B800" s="763"/>
      <c r="C800" s="763"/>
      <c r="D800" s="763"/>
      <c r="E800" s="763"/>
      <c r="F800" s="764"/>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3"/>
      <c r="C802" s="763"/>
      <c r="D802" s="763"/>
      <c r="E802" s="763"/>
      <c r="F802" s="764"/>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3"/>
      <c r="C813" s="763"/>
      <c r="D813" s="763"/>
      <c r="E813" s="763"/>
      <c r="F813" s="764"/>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51" customHeight="1" x14ac:dyDescent="0.15">
      <c r="A845" s="401">
        <v>1</v>
      </c>
      <c r="B845" s="401">
        <v>1</v>
      </c>
      <c r="C845" s="420" t="s">
        <v>793</v>
      </c>
      <c r="D845" s="415"/>
      <c r="E845" s="415"/>
      <c r="F845" s="415"/>
      <c r="G845" s="415"/>
      <c r="H845" s="415"/>
      <c r="I845" s="415"/>
      <c r="J845" s="416">
        <v>1140001005719</v>
      </c>
      <c r="K845" s="417"/>
      <c r="L845" s="417"/>
      <c r="M845" s="417"/>
      <c r="N845" s="417"/>
      <c r="O845" s="417"/>
      <c r="P845" s="424" t="s">
        <v>777</v>
      </c>
      <c r="Q845" s="425"/>
      <c r="R845" s="425"/>
      <c r="S845" s="425"/>
      <c r="T845" s="425"/>
      <c r="U845" s="425"/>
      <c r="V845" s="425"/>
      <c r="W845" s="425"/>
      <c r="X845" s="425"/>
      <c r="Y845" s="318">
        <v>1321</v>
      </c>
      <c r="Z845" s="319"/>
      <c r="AA845" s="319"/>
      <c r="AB845" s="320"/>
      <c r="AC845" s="426" t="s">
        <v>363</v>
      </c>
      <c r="AD845" s="426"/>
      <c r="AE845" s="426"/>
      <c r="AF845" s="426"/>
      <c r="AG845" s="426"/>
      <c r="AH845" s="324" t="s">
        <v>406</v>
      </c>
      <c r="AI845" s="325"/>
      <c r="AJ845" s="325"/>
      <c r="AK845" s="325"/>
      <c r="AL845" s="326" t="s">
        <v>406</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1" customHeight="1" x14ac:dyDescent="0.15">
      <c r="A878" s="401">
        <v>1</v>
      </c>
      <c r="B878" s="401">
        <v>1</v>
      </c>
      <c r="C878" s="420" t="s">
        <v>794</v>
      </c>
      <c r="D878" s="415"/>
      <c r="E878" s="415"/>
      <c r="F878" s="415"/>
      <c r="G878" s="415"/>
      <c r="H878" s="415"/>
      <c r="I878" s="415"/>
      <c r="J878" s="416">
        <v>4010601031604</v>
      </c>
      <c r="K878" s="417"/>
      <c r="L878" s="417"/>
      <c r="M878" s="417"/>
      <c r="N878" s="417"/>
      <c r="O878" s="417"/>
      <c r="P878" s="424" t="s">
        <v>778</v>
      </c>
      <c r="Q878" s="425"/>
      <c r="R878" s="425"/>
      <c r="S878" s="425"/>
      <c r="T878" s="425"/>
      <c r="U878" s="425"/>
      <c r="V878" s="425"/>
      <c r="W878" s="425"/>
      <c r="X878" s="425"/>
      <c r="Y878" s="318">
        <v>357</v>
      </c>
      <c r="Z878" s="319"/>
      <c r="AA878" s="319"/>
      <c r="AB878" s="320"/>
      <c r="AC878" s="426" t="s">
        <v>779</v>
      </c>
      <c r="AD878" s="426"/>
      <c r="AE878" s="426"/>
      <c r="AF878" s="426"/>
      <c r="AG878" s="426"/>
      <c r="AH878" s="324" t="s">
        <v>406</v>
      </c>
      <c r="AI878" s="325"/>
      <c r="AJ878" s="325"/>
      <c r="AK878" s="325"/>
      <c r="AL878" s="326" t="s">
        <v>406</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x14ac:dyDescent="0.15">
      <c r="A1110" s="401">
        <v>1</v>
      </c>
      <c r="B1110" s="401">
        <v>1</v>
      </c>
      <c r="C1110" s="894"/>
      <c r="D1110" s="894"/>
      <c r="E1110" s="262" t="s">
        <v>790</v>
      </c>
      <c r="F1110" s="893"/>
      <c r="G1110" s="893"/>
      <c r="H1110" s="893"/>
      <c r="I1110" s="893"/>
      <c r="J1110" s="416" t="s">
        <v>790</v>
      </c>
      <c r="K1110" s="417"/>
      <c r="L1110" s="417"/>
      <c r="M1110" s="417"/>
      <c r="N1110" s="417"/>
      <c r="O1110" s="417"/>
      <c r="P1110" s="421" t="s">
        <v>790</v>
      </c>
      <c r="Q1110" s="317"/>
      <c r="R1110" s="317"/>
      <c r="S1110" s="317"/>
      <c r="T1110" s="317"/>
      <c r="U1110" s="317"/>
      <c r="V1110" s="317"/>
      <c r="W1110" s="317"/>
      <c r="X1110" s="317"/>
      <c r="Y1110" s="318" t="s">
        <v>790</v>
      </c>
      <c r="Z1110" s="319"/>
      <c r="AA1110" s="319"/>
      <c r="AB1110" s="320"/>
      <c r="AC1110" s="322"/>
      <c r="AD1110" s="323"/>
      <c r="AE1110" s="323"/>
      <c r="AF1110" s="323"/>
      <c r="AG1110" s="323"/>
      <c r="AH1110" s="324" t="s">
        <v>790</v>
      </c>
      <c r="AI1110" s="325"/>
      <c r="AJ1110" s="325"/>
      <c r="AK1110" s="325"/>
      <c r="AL1110" s="326" t="s">
        <v>790</v>
      </c>
      <c r="AM1110" s="327"/>
      <c r="AN1110" s="327"/>
      <c r="AO1110" s="328"/>
      <c r="AP1110" s="321" t="s">
        <v>790</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9" priority="14025">
      <formula>IF(RIGHT(TEXT(P14,"0.#"),1)=".",FALSE,TRUE)</formula>
    </cfRule>
    <cfRule type="expression" dxfId="2818" priority="14026">
      <formula>IF(RIGHT(TEXT(P14,"0.#"),1)=".",TRUE,FALSE)</formula>
    </cfRule>
  </conditionalFormatting>
  <conditionalFormatting sqref="AE32">
    <cfRule type="expression" dxfId="2817" priority="14015">
      <formula>IF(RIGHT(TEXT(AE32,"0.#"),1)=".",FALSE,TRUE)</formula>
    </cfRule>
    <cfRule type="expression" dxfId="2816" priority="14016">
      <formula>IF(RIGHT(TEXT(AE32,"0.#"),1)=".",TRUE,FALSE)</formula>
    </cfRule>
  </conditionalFormatting>
  <conditionalFormatting sqref="P18:AX18">
    <cfRule type="expression" dxfId="2815" priority="13901">
      <formula>IF(RIGHT(TEXT(P18,"0.#"),1)=".",FALSE,TRUE)</formula>
    </cfRule>
    <cfRule type="expression" dxfId="2814" priority="13902">
      <formula>IF(RIGHT(TEXT(P18,"0.#"),1)=".",TRUE,FALSE)</formula>
    </cfRule>
  </conditionalFormatting>
  <conditionalFormatting sqref="Y790">
    <cfRule type="expression" dxfId="2813" priority="13897">
      <formula>IF(RIGHT(TEXT(Y790,"0.#"),1)=".",FALSE,TRUE)</formula>
    </cfRule>
    <cfRule type="expression" dxfId="2812" priority="13898">
      <formula>IF(RIGHT(TEXT(Y790,"0.#"),1)=".",TRUE,FALSE)</formula>
    </cfRule>
  </conditionalFormatting>
  <conditionalFormatting sqref="Y799">
    <cfRule type="expression" dxfId="2811" priority="13893">
      <formula>IF(RIGHT(TEXT(Y799,"0.#"),1)=".",FALSE,TRUE)</formula>
    </cfRule>
    <cfRule type="expression" dxfId="2810" priority="13894">
      <formula>IF(RIGHT(TEXT(Y799,"0.#"),1)=".",TRUE,FALSE)</formula>
    </cfRule>
  </conditionalFormatting>
  <conditionalFormatting sqref="Y830:Y837 Y828 Y817:Y824 Y815 Y804:Y811 Y802">
    <cfRule type="expression" dxfId="2809" priority="13675">
      <formula>IF(RIGHT(TEXT(Y802,"0.#"),1)=".",FALSE,TRUE)</formula>
    </cfRule>
    <cfRule type="expression" dxfId="2808" priority="13676">
      <formula>IF(RIGHT(TEXT(Y802,"0.#"),1)=".",TRUE,FALSE)</formula>
    </cfRule>
  </conditionalFormatting>
  <conditionalFormatting sqref="P16:AQ17 P15:AX15 P13:AX13">
    <cfRule type="expression" dxfId="2807" priority="13723">
      <formula>IF(RIGHT(TEXT(P13,"0.#"),1)=".",FALSE,TRUE)</formula>
    </cfRule>
    <cfRule type="expression" dxfId="2806" priority="13724">
      <formula>IF(RIGHT(TEXT(P13,"0.#"),1)=".",TRUE,FALSE)</formula>
    </cfRule>
  </conditionalFormatting>
  <conditionalFormatting sqref="P19:AJ19">
    <cfRule type="expression" dxfId="2805" priority="13721">
      <formula>IF(RIGHT(TEXT(P19,"0.#"),1)=".",FALSE,TRUE)</formula>
    </cfRule>
    <cfRule type="expression" dxfId="2804" priority="13722">
      <formula>IF(RIGHT(TEXT(P19,"0.#"),1)=".",TRUE,FALSE)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91:Y798">
    <cfRule type="expression" dxfId="2801" priority="13699">
      <formula>IF(RIGHT(TEXT(Y791,"0.#"),1)=".",FALSE,TRUE)</formula>
    </cfRule>
    <cfRule type="expression" dxfId="2800" priority="13700">
      <formula>IF(RIGHT(TEXT(Y791,"0.#"),1)=".",TRUE,FALSE)</formula>
    </cfRule>
  </conditionalFormatting>
  <conditionalFormatting sqref="AU790">
    <cfRule type="expression" dxfId="2799" priority="13697">
      <formula>IF(RIGHT(TEXT(AU790,"0.#"),1)=".",FALSE,TRUE)</formula>
    </cfRule>
    <cfRule type="expression" dxfId="2798" priority="13698">
      <formula>IF(RIGHT(TEXT(AU790,"0.#"),1)=".",TRUE,FALSE)</formula>
    </cfRule>
  </conditionalFormatting>
  <conditionalFormatting sqref="AU799">
    <cfRule type="expression" dxfId="2797" priority="13695">
      <formula>IF(RIGHT(TEXT(AU799,"0.#"),1)=".",FALSE,TRUE)</formula>
    </cfRule>
    <cfRule type="expression" dxfId="2796" priority="13696">
      <formula>IF(RIGHT(TEXT(AU799,"0.#"),1)=".",TRUE,FALSE)</formula>
    </cfRule>
  </conditionalFormatting>
  <conditionalFormatting sqref="AU791:AU798">
    <cfRule type="expression" dxfId="2795" priority="13693">
      <formula>IF(RIGHT(TEXT(AU791,"0.#"),1)=".",FALSE,TRUE)</formula>
    </cfRule>
    <cfRule type="expression" dxfId="2794" priority="13694">
      <formula>IF(RIGHT(TEXT(AU791,"0.#"),1)=".",TRUE,FALSE)</formula>
    </cfRule>
  </conditionalFormatting>
  <conditionalFormatting sqref="Y829 Y816 Y803">
    <cfRule type="expression" dxfId="2793" priority="13679">
      <formula>IF(RIGHT(TEXT(Y803,"0.#"),1)=".",FALSE,TRUE)</formula>
    </cfRule>
    <cfRule type="expression" dxfId="2792" priority="13680">
      <formula>IF(RIGHT(TEXT(Y803,"0.#"),1)=".",TRUE,FALSE)</formula>
    </cfRule>
  </conditionalFormatting>
  <conditionalFormatting sqref="Y838 Y825 Y812">
    <cfRule type="expression" dxfId="2791" priority="13677">
      <formula>IF(RIGHT(TEXT(Y812,"0.#"),1)=".",FALSE,TRUE)</formula>
    </cfRule>
    <cfRule type="expression" dxfId="2790" priority="13678">
      <formula>IF(RIGHT(TEXT(Y812,"0.#"),1)=".",TRUE,FALSE)</formula>
    </cfRule>
  </conditionalFormatting>
  <conditionalFormatting sqref="AU829 AU816 AU803">
    <cfRule type="expression" dxfId="2789" priority="13673">
      <formula>IF(RIGHT(TEXT(AU803,"0.#"),1)=".",FALSE,TRUE)</formula>
    </cfRule>
    <cfRule type="expression" dxfId="2788" priority="13674">
      <formula>IF(RIGHT(TEXT(AU803,"0.#"),1)=".",TRUE,FALSE)</formula>
    </cfRule>
  </conditionalFormatting>
  <conditionalFormatting sqref="AU838 AU825 AU812">
    <cfRule type="expression" dxfId="2787" priority="13671">
      <formula>IF(RIGHT(TEXT(AU812,"0.#"),1)=".",FALSE,TRUE)</formula>
    </cfRule>
    <cfRule type="expression" dxfId="2786" priority="13672">
      <formula>IF(RIGHT(TEXT(AU812,"0.#"),1)=".",TRUE,FALSE)</formula>
    </cfRule>
  </conditionalFormatting>
  <conditionalFormatting sqref="AU830:AU837 AU828 AU817:AU824 AU815 AU804:AU811 AU802">
    <cfRule type="expression" dxfId="2785" priority="13669">
      <formula>IF(RIGHT(TEXT(AU802,"0.#"),1)=".",FALSE,TRUE)</formula>
    </cfRule>
    <cfRule type="expression" dxfId="2784" priority="13670">
      <formula>IF(RIGHT(TEXT(AU802,"0.#"),1)=".",TRUE,FALSE)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6:AO846">
    <cfRule type="expression" dxfId="2401" priority="2833">
      <formula>IF(AND(AL846&gt;=0, RIGHT(TEXT(AL846,"0.#"),1)&lt;&gt;"."),TRUE,FALSE)</formula>
    </cfRule>
    <cfRule type="expression" dxfId="2400" priority="2834">
      <formula>IF(AND(AL846&gt;=0, RIGHT(TEXT(AL846,"0.#"),1)="."),TRUE,FALSE)</formula>
    </cfRule>
    <cfRule type="expression" dxfId="2399" priority="2835">
      <formula>IF(AND(AL846&lt;0, RIGHT(TEXT(AL846,"0.#"),1)&lt;&gt;"."),TRUE,FALSE)</formula>
    </cfRule>
    <cfRule type="expression" dxfId="2398" priority="2836">
      <formula>IF(AND(AL846&lt;0, RIGHT(TEXT(AL846,"0.#"),1)="."),TRUE,FALSE)</formula>
    </cfRule>
  </conditionalFormatting>
  <conditionalFormatting sqref="Y846">
    <cfRule type="expression" dxfId="2397" priority="2831">
      <formula>IF(RIGHT(TEXT(Y846,"0.#"),1)=".",FALSE,TRUE)</formula>
    </cfRule>
    <cfRule type="expression" dxfId="2396" priority="2832">
      <formula>IF(RIGHT(TEXT(Y846,"0.#"),1)=".",TRUE,FALSE)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9">
    <cfRule type="expression" dxfId="2077" priority="2085">
      <formula>IF(RIGHT(TEXT(Y879,"0.#"),1)=".",FALSE,TRUE)</formula>
    </cfRule>
    <cfRule type="expression" dxfId="2076" priority="2086">
      <formula>IF(RIGHT(TEXT(Y879,"0.#"),1)=".",TRUE,FALSE)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9:AO879">
    <cfRule type="expression" dxfId="1977" priority="2087">
      <formula>IF(AND(AL879&gt;=0, RIGHT(TEXT(AL879,"0.#"),1)&lt;&gt;"."),TRUE,FALSE)</formula>
    </cfRule>
    <cfRule type="expression" dxfId="1976" priority="2088">
      <formula>IF(AND(AL879&gt;=0, RIGHT(TEXT(AL879,"0.#"),1)="."),TRUE,FALSE)</formula>
    </cfRule>
    <cfRule type="expression" dxfId="1975" priority="2089">
      <formula>IF(AND(AL879&lt;0, RIGHT(TEXT(AL879,"0.#"),1)&lt;&gt;"."),TRUE,FALSE)</formula>
    </cfRule>
    <cfRule type="expression" dxfId="1974" priority="2090">
      <formula>IF(AND(AL879&lt;0, RIGHT(TEXT(AL879,"0.#"),1)="."),TRUE,FALSE)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254:AM255">
    <cfRule type="expression" dxfId="721" priority="21">
      <formula>IF(RIGHT(TEXT(AM254,"0.#"),1)=".",FALSE,TRUE)</formula>
    </cfRule>
    <cfRule type="expression" dxfId="720" priority="22">
      <formula>IF(RIGHT(TEXT(AM254,"0.#"),1)=".",TRUE,FALSE)</formula>
    </cfRule>
  </conditionalFormatting>
  <conditionalFormatting sqref="AM314:AM315">
    <cfRule type="expression" dxfId="719" priority="19">
      <formula>IF(RIGHT(TEXT(AM314,"0.#"),1)=".",FALSE,TRUE)</formula>
    </cfRule>
    <cfRule type="expression" dxfId="718" priority="20">
      <formula>IF(RIGHT(TEXT(AM314,"0.#"),1)=".",TRUE,FALSE)</formula>
    </cfRule>
  </conditionalFormatting>
  <conditionalFormatting sqref="AM374:AM375">
    <cfRule type="expression" dxfId="717" priority="17">
      <formula>IF(RIGHT(TEXT(AM374,"0.#"),1)=".",FALSE,TRUE)</formula>
    </cfRule>
    <cfRule type="expression" dxfId="716" priority="18">
      <formula>IF(RIGHT(TEXT(AM374,"0.#"),1)=".",TRUE,FALSE)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11" max="49" man="1"/>
    <brk id="255" max="49" man="1"/>
    <brk id="435" max="49" man="1"/>
    <brk id="727" max="49" man="1"/>
    <brk id="76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754</v>
      </c>
      <c r="C5" s="13" t="str">
        <f t="shared" si="0"/>
        <v>海洋政策</v>
      </c>
      <c r="D5" s="13" t="str">
        <f>IF(C5="",D4,IF(D4&lt;&gt;"",CONCATENATE(D4,"、",C5),C5))</f>
        <v>海洋政策</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6" t="s">
        <v>146</v>
      </c>
      <c r="H2" s="781"/>
      <c r="I2" s="781"/>
      <c r="J2" s="781"/>
      <c r="K2" s="781"/>
      <c r="L2" s="781"/>
      <c r="M2" s="781"/>
      <c r="N2" s="781"/>
      <c r="O2" s="782"/>
      <c r="P2" s="780" t="s">
        <v>59</v>
      </c>
      <c r="Q2" s="781"/>
      <c r="R2" s="781"/>
      <c r="S2" s="781"/>
      <c r="T2" s="781"/>
      <c r="U2" s="781"/>
      <c r="V2" s="781"/>
      <c r="W2" s="781"/>
      <c r="X2" s="782"/>
      <c r="Y2" s="1005"/>
      <c r="Z2" s="409"/>
      <c r="AA2" s="410"/>
      <c r="AB2" s="1009" t="s">
        <v>11</v>
      </c>
      <c r="AC2" s="1010"/>
      <c r="AD2" s="1011"/>
      <c r="AE2" s="997" t="s">
        <v>390</v>
      </c>
      <c r="AF2" s="997"/>
      <c r="AG2" s="997"/>
      <c r="AH2" s="997"/>
      <c r="AI2" s="997" t="s">
        <v>412</v>
      </c>
      <c r="AJ2" s="997"/>
      <c r="AK2" s="997"/>
      <c r="AL2" s="457"/>
      <c r="AM2" s="997" t="s">
        <v>509</v>
      </c>
      <c r="AN2" s="997"/>
      <c r="AO2" s="997"/>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5"/>
      <c r="I4" s="1015"/>
      <c r="J4" s="1015"/>
      <c r="K4" s="1015"/>
      <c r="L4" s="1015"/>
      <c r="M4" s="1015"/>
      <c r="N4" s="1015"/>
      <c r="O4" s="1016"/>
      <c r="P4" s="191"/>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3" t="s">
        <v>54</v>
      </c>
      <c r="Z5" s="998"/>
      <c r="AA5" s="999"/>
      <c r="AB5" s="521"/>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1" t="s">
        <v>349</v>
      </c>
      <c r="B9" s="512"/>
      <c r="C9" s="512"/>
      <c r="D9" s="512"/>
      <c r="E9" s="512"/>
      <c r="F9" s="513"/>
      <c r="G9" s="796" t="s">
        <v>146</v>
      </c>
      <c r="H9" s="781"/>
      <c r="I9" s="781"/>
      <c r="J9" s="781"/>
      <c r="K9" s="781"/>
      <c r="L9" s="781"/>
      <c r="M9" s="781"/>
      <c r="N9" s="781"/>
      <c r="O9" s="782"/>
      <c r="P9" s="780" t="s">
        <v>59</v>
      </c>
      <c r="Q9" s="781"/>
      <c r="R9" s="781"/>
      <c r="S9" s="781"/>
      <c r="T9" s="781"/>
      <c r="U9" s="781"/>
      <c r="V9" s="781"/>
      <c r="W9" s="781"/>
      <c r="X9" s="782"/>
      <c r="Y9" s="1005"/>
      <c r="Z9" s="409"/>
      <c r="AA9" s="410"/>
      <c r="AB9" s="1009" t="s">
        <v>11</v>
      </c>
      <c r="AC9" s="1010"/>
      <c r="AD9" s="1011"/>
      <c r="AE9" s="997" t="s">
        <v>390</v>
      </c>
      <c r="AF9" s="997"/>
      <c r="AG9" s="997"/>
      <c r="AH9" s="997"/>
      <c r="AI9" s="997" t="s">
        <v>412</v>
      </c>
      <c r="AJ9" s="997"/>
      <c r="AK9" s="997"/>
      <c r="AL9" s="457"/>
      <c r="AM9" s="997" t="s">
        <v>509</v>
      </c>
      <c r="AN9" s="997"/>
      <c r="AO9" s="997"/>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1"/>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1" t="s">
        <v>349</v>
      </c>
      <c r="B16" s="512"/>
      <c r="C16" s="512"/>
      <c r="D16" s="512"/>
      <c r="E16" s="512"/>
      <c r="F16" s="513"/>
      <c r="G16" s="796" t="s">
        <v>146</v>
      </c>
      <c r="H16" s="781"/>
      <c r="I16" s="781"/>
      <c r="J16" s="781"/>
      <c r="K16" s="781"/>
      <c r="L16" s="781"/>
      <c r="M16" s="781"/>
      <c r="N16" s="781"/>
      <c r="O16" s="782"/>
      <c r="P16" s="780" t="s">
        <v>59</v>
      </c>
      <c r="Q16" s="781"/>
      <c r="R16" s="781"/>
      <c r="S16" s="781"/>
      <c r="T16" s="781"/>
      <c r="U16" s="781"/>
      <c r="V16" s="781"/>
      <c r="W16" s="781"/>
      <c r="X16" s="782"/>
      <c r="Y16" s="1005"/>
      <c r="Z16" s="409"/>
      <c r="AA16" s="410"/>
      <c r="AB16" s="1009" t="s">
        <v>11</v>
      </c>
      <c r="AC16" s="1010"/>
      <c r="AD16" s="1011"/>
      <c r="AE16" s="997" t="s">
        <v>390</v>
      </c>
      <c r="AF16" s="997"/>
      <c r="AG16" s="997"/>
      <c r="AH16" s="997"/>
      <c r="AI16" s="997" t="s">
        <v>412</v>
      </c>
      <c r="AJ16" s="997"/>
      <c r="AK16" s="997"/>
      <c r="AL16" s="457"/>
      <c r="AM16" s="997" t="s">
        <v>509</v>
      </c>
      <c r="AN16" s="997"/>
      <c r="AO16" s="997"/>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1"/>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1" t="s">
        <v>349</v>
      </c>
      <c r="B23" s="512"/>
      <c r="C23" s="512"/>
      <c r="D23" s="512"/>
      <c r="E23" s="512"/>
      <c r="F23" s="513"/>
      <c r="G23" s="796" t="s">
        <v>146</v>
      </c>
      <c r="H23" s="781"/>
      <c r="I23" s="781"/>
      <c r="J23" s="781"/>
      <c r="K23" s="781"/>
      <c r="L23" s="781"/>
      <c r="M23" s="781"/>
      <c r="N23" s="781"/>
      <c r="O23" s="782"/>
      <c r="P23" s="780" t="s">
        <v>59</v>
      </c>
      <c r="Q23" s="781"/>
      <c r="R23" s="781"/>
      <c r="S23" s="781"/>
      <c r="T23" s="781"/>
      <c r="U23" s="781"/>
      <c r="V23" s="781"/>
      <c r="W23" s="781"/>
      <c r="X23" s="782"/>
      <c r="Y23" s="1005"/>
      <c r="Z23" s="409"/>
      <c r="AA23" s="410"/>
      <c r="AB23" s="1009" t="s">
        <v>11</v>
      </c>
      <c r="AC23" s="1010"/>
      <c r="AD23" s="1011"/>
      <c r="AE23" s="997" t="s">
        <v>390</v>
      </c>
      <c r="AF23" s="997"/>
      <c r="AG23" s="997"/>
      <c r="AH23" s="997"/>
      <c r="AI23" s="997" t="s">
        <v>412</v>
      </c>
      <c r="AJ23" s="997"/>
      <c r="AK23" s="997"/>
      <c r="AL23" s="457"/>
      <c r="AM23" s="997" t="s">
        <v>509</v>
      </c>
      <c r="AN23" s="997"/>
      <c r="AO23" s="997"/>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1"/>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1" t="s">
        <v>349</v>
      </c>
      <c r="B30" s="512"/>
      <c r="C30" s="512"/>
      <c r="D30" s="512"/>
      <c r="E30" s="512"/>
      <c r="F30" s="513"/>
      <c r="G30" s="796" t="s">
        <v>146</v>
      </c>
      <c r="H30" s="781"/>
      <c r="I30" s="781"/>
      <c r="J30" s="781"/>
      <c r="K30" s="781"/>
      <c r="L30" s="781"/>
      <c r="M30" s="781"/>
      <c r="N30" s="781"/>
      <c r="O30" s="782"/>
      <c r="P30" s="780" t="s">
        <v>59</v>
      </c>
      <c r="Q30" s="781"/>
      <c r="R30" s="781"/>
      <c r="S30" s="781"/>
      <c r="T30" s="781"/>
      <c r="U30" s="781"/>
      <c r="V30" s="781"/>
      <c r="W30" s="781"/>
      <c r="X30" s="782"/>
      <c r="Y30" s="1005"/>
      <c r="Z30" s="409"/>
      <c r="AA30" s="410"/>
      <c r="AB30" s="1009" t="s">
        <v>11</v>
      </c>
      <c r="AC30" s="1010"/>
      <c r="AD30" s="1011"/>
      <c r="AE30" s="997" t="s">
        <v>390</v>
      </c>
      <c r="AF30" s="997"/>
      <c r="AG30" s="997"/>
      <c r="AH30" s="997"/>
      <c r="AI30" s="997" t="s">
        <v>412</v>
      </c>
      <c r="AJ30" s="997"/>
      <c r="AK30" s="997"/>
      <c r="AL30" s="457"/>
      <c r="AM30" s="997" t="s">
        <v>509</v>
      </c>
      <c r="AN30" s="997"/>
      <c r="AO30" s="997"/>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1"/>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1" t="s">
        <v>349</v>
      </c>
      <c r="B37" s="512"/>
      <c r="C37" s="512"/>
      <c r="D37" s="512"/>
      <c r="E37" s="512"/>
      <c r="F37" s="513"/>
      <c r="G37" s="796" t="s">
        <v>146</v>
      </c>
      <c r="H37" s="781"/>
      <c r="I37" s="781"/>
      <c r="J37" s="781"/>
      <c r="K37" s="781"/>
      <c r="L37" s="781"/>
      <c r="M37" s="781"/>
      <c r="N37" s="781"/>
      <c r="O37" s="782"/>
      <c r="P37" s="780" t="s">
        <v>59</v>
      </c>
      <c r="Q37" s="781"/>
      <c r="R37" s="781"/>
      <c r="S37" s="781"/>
      <c r="T37" s="781"/>
      <c r="U37" s="781"/>
      <c r="V37" s="781"/>
      <c r="W37" s="781"/>
      <c r="X37" s="782"/>
      <c r="Y37" s="1005"/>
      <c r="Z37" s="409"/>
      <c r="AA37" s="410"/>
      <c r="AB37" s="1009" t="s">
        <v>11</v>
      </c>
      <c r="AC37" s="1010"/>
      <c r="AD37" s="1011"/>
      <c r="AE37" s="997" t="s">
        <v>390</v>
      </c>
      <c r="AF37" s="997"/>
      <c r="AG37" s="997"/>
      <c r="AH37" s="997"/>
      <c r="AI37" s="997" t="s">
        <v>412</v>
      </c>
      <c r="AJ37" s="997"/>
      <c r="AK37" s="997"/>
      <c r="AL37" s="457"/>
      <c r="AM37" s="997" t="s">
        <v>509</v>
      </c>
      <c r="AN37" s="997"/>
      <c r="AO37" s="997"/>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1"/>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1" t="s">
        <v>349</v>
      </c>
      <c r="B44" s="512"/>
      <c r="C44" s="512"/>
      <c r="D44" s="512"/>
      <c r="E44" s="512"/>
      <c r="F44" s="513"/>
      <c r="G44" s="796" t="s">
        <v>146</v>
      </c>
      <c r="H44" s="781"/>
      <c r="I44" s="781"/>
      <c r="J44" s="781"/>
      <c r="K44" s="781"/>
      <c r="L44" s="781"/>
      <c r="M44" s="781"/>
      <c r="N44" s="781"/>
      <c r="O44" s="782"/>
      <c r="P44" s="780" t="s">
        <v>59</v>
      </c>
      <c r="Q44" s="781"/>
      <c r="R44" s="781"/>
      <c r="S44" s="781"/>
      <c r="T44" s="781"/>
      <c r="U44" s="781"/>
      <c r="V44" s="781"/>
      <c r="W44" s="781"/>
      <c r="X44" s="782"/>
      <c r="Y44" s="1005"/>
      <c r="Z44" s="409"/>
      <c r="AA44" s="410"/>
      <c r="AB44" s="1009" t="s">
        <v>11</v>
      </c>
      <c r="AC44" s="1010"/>
      <c r="AD44" s="1011"/>
      <c r="AE44" s="997" t="s">
        <v>390</v>
      </c>
      <c r="AF44" s="997"/>
      <c r="AG44" s="997"/>
      <c r="AH44" s="997"/>
      <c r="AI44" s="997" t="s">
        <v>412</v>
      </c>
      <c r="AJ44" s="997"/>
      <c r="AK44" s="997"/>
      <c r="AL44" s="457"/>
      <c r="AM44" s="997" t="s">
        <v>509</v>
      </c>
      <c r="AN44" s="997"/>
      <c r="AO44" s="997"/>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1"/>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1" t="s">
        <v>349</v>
      </c>
      <c r="B51" s="512"/>
      <c r="C51" s="512"/>
      <c r="D51" s="512"/>
      <c r="E51" s="512"/>
      <c r="F51" s="513"/>
      <c r="G51" s="796" t="s">
        <v>146</v>
      </c>
      <c r="H51" s="781"/>
      <c r="I51" s="781"/>
      <c r="J51" s="781"/>
      <c r="K51" s="781"/>
      <c r="L51" s="781"/>
      <c r="M51" s="781"/>
      <c r="N51" s="781"/>
      <c r="O51" s="782"/>
      <c r="P51" s="780" t="s">
        <v>59</v>
      </c>
      <c r="Q51" s="781"/>
      <c r="R51" s="781"/>
      <c r="S51" s="781"/>
      <c r="T51" s="781"/>
      <c r="U51" s="781"/>
      <c r="V51" s="781"/>
      <c r="W51" s="781"/>
      <c r="X51" s="782"/>
      <c r="Y51" s="1005"/>
      <c r="Z51" s="409"/>
      <c r="AA51" s="410"/>
      <c r="AB51" s="457" t="s">
        <v>11</v>
      </c>
      <c r="AC51" s="1010"/>
      <c r="AD51" s="1011"/>
      <c r="AE51" s="997" t="s">
        <v>390</v>
      </c>
      <c r="AF51" s="997"/>
      <c r="AG51" s="997"/>
      <c r="AH51" s="997"/>
      <c r="AI51" s="997" t="s">
        <v>412</v>
      </c>
      <c r="AJ51" s="997"/>
      <c r="AK51" s="997"/>
      <c r="AL51" s="457"/>
      <c r="AM51" s="997" t="s">
        <v>509</v>
      </c>
      <c r="AN51" s="997"/>
      <c r="AO51" s="997"/>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1"/>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1" t="s">
        <v>349</v>
      </c>
      <c r="B58" s="512"/>
      <c r="C58" s="512"/>
      <c r="D58" s="512"/>
      <c r="E58" s="512"/>
      <c r="F58" s="513"/>
      <c r="G58" s="796" t="s">
        <v>146</v>
      </c>
      <c r="H58" s="781"/>
      <c r="I58" s="781"/>
      <c r="J58" s="781"/>
      <c r="K58" s="781"/>
      <c r="L58" s="781"/>
      <c r="M58" s="781"/>
      <c r="N58" s="781"/>
      <c r="O58" s="782"/>
      <c r="P58" s="780" t="s">
        <v>59</v>
      </c>
      <c r="Q58" s="781"/>
      <c r="R58" s="781"/>
      <c r="S58" s="781"/>
      <c r="T58" s="781"/>
      <c r="U58" s="781"/>
      <c r="V58" s="781"/>
      <c r="W58" s="781"/>
      <c r="X58" s="782"/>
      <c r="Y58" s="1005"/>
      <c r="Z58" s="409"/>
      <c r="AA58" s="410"/>
      <c r="AB58" s="1009" t="s">
        <v>11</v>
      </c>
      <c r="AC58" s="1010"/>
      <c r="AD58" s="1011"/>
      <c r="AE58" s="997" t="s">
        <v>390</v>
      </c>
      <c r="AF58" s="997"/>
      <c r="AG58" s="997"/>
      <c r="AH58" s="997"/>
      <c r="AI58" s="997" t="s">
        <v>412</v>
      </c>
      <c r="AJ58" s="997"/>
      <c r="AK58" s="997"/>
      <c r="AL58" s="457"/>
      <c r="AM58" s="997" t="s">
        <v>509</v>
      </c>
      <c r="AN58" s="997"/>
      <c r="AO58" s="997"/>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1"/>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1" t="s">
        <v>349</v>
      </c>
      <c r="B65" s="512"/>
      <c r="C65" s="512"/>
      <c r="D65" s="512"/>
      <c r="E65" s="512"/>
      <c r="F65" s="513"/>
      <c r="G65" s="796" t="s">
        <v>146</v>
      </c>
      <c r="H65" s="781"/>
      <c r="I65" s="781"/>
      <c r="J65" s="781"/>
      <c r="K65" s="781"/>
      <c r="L65" s="781"/>
      <c r="M65" s="781"/>
      <c r="N65" s="781"/>
      <c r="O65" s="782"/>
      <c r="P65" s="780" t="s">
        <v>59</v>
      </c>
      <c r="Q65" s="781"/>
      <c r="R65" s="781"/>
      <c r="S65" s="781"/>
      <c r="T65" s="781"/>
      <c r="U65" s="781"/>
      <c r="V65" s="781"/>
      <c r="W65" s="781"/>
      <c r="X65" s="782"/>
      <c r="Y65" s="1005"/>
      <c r="Z65" s="409"/>
      <c r="AA65" s="410"/>
      <c r="AB65" s="1009" t="s">
        <v>11</v>
      </c>
      <c r="AC65" s="1010"/>
      <c r="AD65" s="1011"/>
      <c r="AE65" s="997" t="s">
        <v>390</v>
      </c>
      <c r="AF65" s="997"/>
      <c r="AG65" s="997"/>
      <c r="AH65" s="997"/>
      <c r="AI65" s="997" t="s">
        <v>412</v>
      </c>
      <c r="AJ65" s="997"/>
      <c r="AK65" s="997"/>
      <c r="AL65" s="457"/>
      <c r="AM65" s="997" t="s">
        <v>509</v>
      </c>
      <c r="AN65" s="997"/>
      <c r="AO65" s="997"/>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1"/>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安岡 敬祐</dc:creator>
  <cp:lastModifiedBy>防衛省</cp:lastModifiedBy>
  <cp:lastPrinted>2021-07-27T09:07:46Z</cp:lastPrinted>
  <dcterms:created xsi:type="dcterms:W3CDTF">2012-03-13T00:50:25Z</dcterms:created>
  <dcterms:modified xsi:type="dcterms:W3CDTF">2021-09-03T09:01:15Z</dcterms:modified>
</cp:coreProperties>
</file>