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13" i="3"/>
  <c r="AY235" i="3"/>
  <c r="AY459" i="3"/>
  <c r="AY134" i="3"/>
  <c r="AY417" i="3"/>
  <c r="AY645" i="3"/>
  <c r="AY271"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<sst xmlns="http://schemas.openxmlformats.org/spreadsheetml/2006/main" count="3290" uniqueCount="819">
  <si>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</si>
  <si>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</si>
  <si>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</si>
  <si>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</si>
  <si>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</si>
  <si>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</si>
  <si>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</si>
  <si>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</si>
  <si>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</si>
  <si>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</si>
  <si>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</si>
  <si>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</si>
  <si>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</si>
  <si>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</si>
  <si>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</si>
  <si>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</si>
  <si>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</si>
  <si>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</si>
  <si>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</si>
  <si>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</si>
  <si>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</si>
  <si>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</si>
  <si>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</si>
  <si>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</si>
  <si>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</si>
  <si>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</si>
  <si>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</si>
  <si>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</si>
  <si>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</si>
  <si>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</si>
  <si>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</si>
  <si>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</si>
  <si>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</si>
  <si>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</si>
  <si>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</si>
  <si>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</si>
  <si>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</si>
  <si>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</si>
  <si>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</si>
  <si>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</si>
  <si>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</si>
  <si>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</si>
  <si>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</si>
  <si>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</si>
  <si>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</si>
  <si>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</si>
  <si>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</si>
  <si>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</si>
  <si>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</si>
  <si>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</si>
  <si>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</si>
  <si>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</si>
  <si>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</si>
  <si>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</si>
  <si>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</si>
  <si>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</si>
  <si>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</si>
  <si>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</si>
  <si>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</si>
  <si>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</si>
  <si>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</si>
  <si>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</si>
  <si>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</si>
  <si>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</si>
  <si>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</si>
  <si>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</si>
  <si>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</si>
  <si>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</si>
  <si>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</si>
  <si>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</si>
  <si>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</si>
  <si>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</si>
  <si>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</si>
  <si>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</si>
  <si>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</si>
  <si>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</si>
  <si>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</si>
  <si>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</si>
  <si>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</si>
  <si>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</si>
  <si>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</si>
  <si>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</si>
  <si>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</si>
  <si>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</si>
  <si>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</si>
  <si>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</si>
  <si>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</si>
  <si>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</si>
  <si>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</si>
  <si>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</si>
  <si>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</si>
  <si>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</si>
  <si>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</si>
  <si>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</si>
  <si>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</si>
  <si>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</si>
  <si>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</si>
  <si>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</si>
  <si>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</si>
  <si>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</si>
  <si>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</si>
  <si>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</si>
  <si>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</si>
  <si>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</si>
  <si>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</si>
  <si>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</si>
  <si>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</si>
  <si>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</si>
  <si>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</si>
  <si>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</si>
  <si>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</si>
  <si>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</si>
  <si>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</si>
  <si>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</si>
  <si>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</si>
  <si>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</si>
  <si>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</si>
  <si>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</si>
  <si>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</si>
  <si>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</si>
  <si>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</si>
  <si>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</si>
  <si>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</si>
  <si>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</si>
  <si>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</si>
  <si>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</si>
  <si>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</si>
  <si>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</si>
  <si>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</si>
  <si>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</si>
  <si>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</si>
  <si>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</si>
  <si>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</si>
  <si>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</si>
  <si>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</si>
  <si>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</si>
  <si>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</si>
  <si>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</si>
  <si>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</si>
  <si>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</si>
  <si>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</si>
  <si>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</si>
  <si>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</si>
  <si>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</si>
  <si>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</si>
  <si>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</si>
  <si>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</si>
  <si>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</si>
  <si>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</si>
  <si>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</si>
  <si>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</si>
  <si>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</si>
  <si>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</si>
  <si>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</si>
  <si>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</si>
  <si>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</si>
  <si>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</si>
  <si>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</si>
  <si>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</si>
  <si>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</si>
  <si>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</si>
  <si>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</si>
  <si>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</si>
  <si>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</si>
  <si>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</si>
  <si>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</si>
  <si>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</si>
  <si>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</si>
  <si>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</si>
  <si>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</si>
  <si>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</si>
  <si>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</si>
  <si>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</si>
  <si>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</si>
  <si>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</si>
  <si>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</si>
  <si>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</si>
  <si>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</si>
  <si>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</si>
  <si>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</si>
  <si>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</si>
  <si>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</si>
  <si>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</si>
  <si>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</si>
  <si>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</si>
  <si>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</si>
  <si>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</si>
  <si>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</si>
  <si>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</si>
  <si>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</si>
  <si>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</si>
  <si>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</si>
  <si>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</si>
  <si>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</si>
  <si>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</si>
  <si>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</si>
  <si>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</si>
  <si>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</si>
  <si>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</si>
  <si>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</si>
  <si>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</si>
  <si>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</si>
  <si>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</si>
  <si>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</si>
  <si>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</si>
  <si>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</si>
  <si>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</si>
  <si>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</si>
  <si>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</si>
  <si>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</si>
  <si>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</si>
  <si>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</si>
  <si>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</si>
  <si>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</si>
  <si>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</si>
  <si>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</si>
  <si>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</si>
  <si>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</si>
  <si>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</si>
  <si>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</si>
  <si>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</si>
  <si>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</si>
  <si>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</si>
  <si>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</si>
  <si>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</si>
  <si>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</si>
  <si>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</si>
  <si>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</si>
  <si>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</si>
  <si>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</si>
  <si>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</si>
  <si>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</si>
  <si>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</si>
  <si>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</si>
  <si>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</si>
  <si>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</si>
  <si>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</si>
  <si>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</si>
  <si>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</si>
  <si>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</si>
  <si>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</si>
  <si>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</si>
  <si>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</si>
  <si>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</si>
  <si>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</si>
  <si>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</si>
  <si>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</si>
  <si>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</si>
  <si>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</si>
  <si>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</si>
  <si>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</si>
  <si>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</si>
  <si>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</si>
  <si>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</si>
  <si>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</si>
  <si>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</si>
  <si>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</si>
  <si>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</si>
  <si>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</si>
  <si>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</si>
  <si>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</si>
  <si>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</si>
  <si>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</si>
  <si>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</si>
  <si>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</si>
  <si>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</si>
  <si>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</si>
  <si>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</si>
  <si>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</si>
  <si>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</si>
  <si>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</si>
  <si>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</si>
  <si>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</si>
  <si>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</si>
  <si>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</si>
  <si>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</si>
  <si>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</si>
  <si>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</si>
  <si>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</si>
  <si>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</si>
  <si>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</si>
  <si>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</si>
  <si>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</si>
  <si>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</si>
  <si>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</si>
  <si>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</si>
  <si>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</si>
  <si>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</si>
  <si>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</si>
  <si>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</si>
  <si>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</si>
  <si>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</si>
  <si>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</si>
  <si>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</si>
  <si>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</si>
  <si>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</si>
  <si>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</si>
  <si>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</si>
  <si>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</si>
  <si>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</si>
  <si>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</si>
  <si>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</si>
  <si>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</si>
  <si>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</si>
  <si>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</si>
  <si>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</si>
  <si>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</si>
  <si>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</si>
  <si>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</si>
  <si>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</si>
  <si>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</si>
  <si>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</si>
  <si>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</si>
  <si>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</si>
  <si>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</si>
  <si>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</si>
  <si>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</si>
  <si>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</si>
  <si>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</si>
  <si>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</si>
  <si>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</si>
  <si>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</si>
  <si>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</si>
  <si>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</si>
  <si>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</si>
  <si>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</si>
  <si>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</si>
  <si>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</si>
  <si>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</si>
  <si>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</si>
  <si>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</si>
  <si>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</si>
  <si>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</si>
  <si>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</si>
  <si>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</si>
  <si>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</si>
  <si>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</si>
  <si>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</si>
  <si>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</si>
  <si>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</si>
  <si>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</si>
  <si>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</si>
  <si>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</si>
  <si>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</si>
  <si>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</si>
  <si>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</si>
  <si>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</si>
  <si>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</si>
  <si>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</si>
  <si>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</si>
  <si>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</si>
  <si>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</si>
  <si>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</si>
  <si>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</si>
  <si>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</si>
  <si>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</si>
  <si>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</si>
  <si>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</si>
  <si>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</si>
  <si>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</si>
  <si>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</si>
  <si>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</si>
  <si>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</si>
  <si>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</si>
  <si>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</si>
  <si>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</si>
  <si>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</si>
  <si>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</si>
  <si>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</si>
  <si>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</si>
  <si>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</si>
  <si>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</si>
  <si>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</si>
  <si>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</si>
  <si>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</si>
  <si>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</si>
  <si>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</si>
  <si>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</si>
  <si>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</si>
  <si>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</si>
  <si>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</si>
  <si>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</si>
  <si>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</si>
  <si>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</si>
  <si>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</si>
  <si>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</si>
  <si>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</si>
  <si>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</si>
  <si>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</si>
  <si>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</si>
  <si>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</si>
  <si>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</si>
  <si>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</si>
  <si>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</si>
  <si>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</si>
  <si>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</si>
  <si>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</si>
  <si>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</si>
  <si>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</si>
  <si>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</si>
  <si>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</si>
  <si>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</si>
  <si>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</si>
  <si>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</si>
  <si>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</si>
  <si>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</si>
  <si>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</si>
  <si>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</si>
  <si>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</si>
  <si>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</si>
  <si>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</si>
  <si>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</si>
  <si>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</si>
  <si>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</si>
  <si>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</si>
  <si>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</si>
  <si>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</si>
  <si>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</si>
  <si>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</si>
  <si>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</si>
  <si>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</si>
  <si>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</si>
  <si>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</si>
  <si>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</si>
  <si>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</si>
  <si>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</si>
  <si>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</si>
  <si>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</si>
  <si>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</si>
  <si>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</si>
  <si>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</si>
  <si>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</si>
  <si>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</si>
  <si>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</si>
  <si>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</si>
  <si>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</si>
  <si>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</si>
  <si>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</si>
  <si>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</si>
  <si>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</si>
  <si>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</si>
  <si>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</si>
  <si>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</si>
  <si>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</si>
  <si>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</si>
  <si>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</si>
  <si>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</si>
  <si>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</si>
  <si>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</si>
  <si>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</si>
  <si>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</si>
  <si>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</si>
  <si>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</si>
  <si>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</si>
  <si>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</si>
  <si>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</si>
  <si>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</si>
  <si>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</si>
  <si>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</si>
  <si>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</si>
  <si>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</si>
  <si>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</si>
  <si>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</si>
  <si>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</si>
  <si>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</si>
  <si>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</si>
  <si>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</si>
  <si>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</si>
  <si>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</si>
  <si>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</si>
  <si>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</si>
  <si>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</si>
  <si>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</si>
  <si>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</si>
  <si>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</si>
  <si>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</si>
  <si>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</si>
  <si>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</si>
  <si>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</si>
  <si>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</si>
  <si>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</si>
  <si>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</si>
  <si>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</si>
  <si>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</si>
  <si>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</si>
  <si>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</si>
  <si>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</si>
  <si>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</si>
  <si>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</si>
  <si>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</si>
  <si>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</si>
  <si>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</si>
  <si>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</si>
  <si>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</si>
  <si>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</si>
  <si>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</si>
  <si>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</si>
  <si>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</si>
  <si>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</si>
  <si>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</si>
  <si>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</si>
  <si>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</si>
  <si>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</si>
  <si>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</si>
  <si>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</si>
  <si>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</si>
  <si>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</si>
  <si>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</si>
  <si>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</si>
  <si>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</si>
  <si>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</si>
  <si>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</si>
  <si>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</si>
  <si>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</si>
  <si>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</si>
  <si>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</si>
  <si>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</si>
  <si>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</si>
  <si>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</si>
  <si>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</si>
  <si>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</si>
  <si>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</si>
  <si>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</si>
  <si>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</si>
  <si>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</si>
  <si>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</si>
  <si>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</si>
  <si>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</si>
  <si>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</si>
  <si>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</si>
  <si>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</si>
  <si>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</si>
  <si>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</si>
  <si>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</si>
  <si>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</si>
  <si>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</si>
  <si>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</si>
  <si>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</si>
  <si>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</si>
  <si>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</si>
  <si>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</si>
  <si>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</si>
  <si>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</si>
  <si>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</si>
  <si>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</si>
  <si>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</si>
  <si>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</si>
  <si>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</si>
  <si>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</si>
  <si>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</si>
  <si>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</si>
  <si>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</si>
  <si>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</si>
  <si>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</si>
  <si>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</si>
  <si>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</si>
  <si>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</si>
  <si>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</si>
  <si>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</si>
  <si>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</si>
  <si>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</si>
  <si>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</si>
  <si>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</si>
  <si>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</si>
  <si>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</si>
  <si>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</si>
  <si>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</si>
  <si>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</si>
  <si>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</si>
  <si>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</si>
  <si>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</si>
  <si>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</si>
  <si>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</si>
  <si>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</si>
  <si>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</si>
  <si>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</si>
  <si>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</si>
  <si>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</si>
  <si>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</si>
  <si>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</si>
  <si>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</si>
  <si>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</si>
  <si>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</si>
  <si>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</si>
  <si>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</si>
  <si>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</si>
  <si>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</si>
  <si>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</si>
  <si>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</si>
  <si>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</si>
  <si>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</si>
  <si>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</si>
  <si>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</si>
  <si>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</si>
  <si>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</si>
  <si>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</si>
  <si>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</si>
  <si>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</si>
  <si>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</si>
  <si>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</si>
  <si>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</si>
  <si>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</si>
  <si>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</si>
  <si>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</si>
  <si>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</si>
  <si>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</si>
  <si>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</si>
  <si>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</si>
  <si>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</si>
  <si>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</si>
  <si>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</si>
  <si>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</si>
  <si>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</si>
  <si>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</si>
  <si>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</si>
  <si>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</si>
  <si>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</si>
  <si>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</si>
  <si>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</si>
  <si>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</si>
  <si>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</si>
  <si>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</si>
  <si>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</si>
  <si>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</si>
  <si>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</si>
  <si>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</si>
  <si>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</si>
  <si>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</si>
  <si>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</si>
  <si>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</si>
  <si>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</si>
  <si>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</si>
  <si>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</si>
  <si>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</si>
  <si>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</si>
  <si>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</si>
  <si>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</si>
  <si>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</si>
  <si>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</si>
  <si>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</si>
  <si>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</si>
  <si>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</si>
  <si>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</si>
  <si>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</si>
  <si>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</si>
  <si>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</si>
  <si>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</si>
  <si>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</si>
  <si>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</si>
  <si>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</si>
  <si>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</si>
  <si>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</si>
  <si>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</si>
  <si>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</si>
  <si>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</si>
  <si>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</si>
  <si>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</si>
  <si>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</si>
  <si>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</si>
  <si>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</si>
  <si>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</si>
  <si>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</si>
  <si>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</si>
  <si>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</si>
  <si>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</si>
  <si>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</si>
  <si>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</si>
  <si>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</si>
  <si>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</si>
  <si>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</si>
  <si>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</si>
  <si>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</si>
  <si>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</si>
  <si>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</si>
  <si>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</si>
  <si>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</si>
  <si>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</si>
  <si>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</si>
  <si>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</si>
  <si>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</si>
  <si>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</si>
  <si>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</si>
  <si>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</si>
  <si>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</si>
  <si>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</si>
  <si>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</si>
  <si>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</si>
  <si>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</si>
  <si>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</si>
  <si>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</si>
  <si>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</si>
  <si>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</si>
  <si>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</si>
  <si>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</si>
  <si>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</si>
  <si>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</si>
  <si>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</si>
  <si>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</si>
  <si>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</si>
  <si>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</si>
  <si>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</si>
  <si>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</si>
  <si>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</si>
  <si>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</si>
  <si>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</si>
  <si>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</si>
  <si>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</si>
  <si>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</si>
  <si>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</si>
  <si>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</si>
  <si>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</si>
  <si>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</si>
  <si>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</si>
  <si>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</si>
  <si>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平成９年度</t>
  </si>
  <si>
    <t>終了予定なし</t>
  </si>
  <si>
    <t>火薬類取締法第２７条第１項（昭和２５年法律１４９号）
防衛省設置法第四条第十三号</t>
  </si>
  <si>
    <t>平成３１年度以降に係る防衛計画の大綱、中期防衛力整備計画（平成３１年度～平成３５年度）（平成３０年１２月１８日国家安全保障会議決定及び閣議決定）</t>
  </si>
  <si>
    <t>わが国の平和と国民生活の安心・安全を確保するため、陸上自衛隊は弾薬を適切に保有しておく必要がある。その上で、装備品の退役に伴い使用する火砲が存在しなくなった弾薬（退役弾）や、経年劣化により安全管理上使用できなくなった弾薬（不良弾）等については、今後使用することがないため処分する。</t>
  </si>
  <si>
    <t>装備品の退役等に伴い使用する火砲が存在しなくなった弾薬（退役弾）について、適切に処分を実施する。</t>
  </si>
  <si>
    <t>-</t>
  </si>
  <si>
    <t>諸器材等維持費</t>
  </si>
  <si>
    <t>不用弾等を処分する。</t>
  </si>
  <si>
    <t>処分の必要な不用弾のうち処分した不用弾の達成度</t>
  </si>
  <si>
    <t>ｔ</t>
  </si>
  <si>
    <t>中期防衛力整備計画（平成３１年度～平成３５年度）（平成３０年１２月１８日国家安全保障会議決定及び閣議決定）</t>
  </si>
  <si>
    <t>処理数</t>
  </si>
  <si>
    <t>執行額（Ｘ）／処理数（Ｙ）　　　　　　　　　　　　　　</t>
    <phoneticPr fontId="5"/>
  </si>
  <si>
    <t>百万円/ｔ</t>
  </si>
  <si>
    <t>Ｘ/Ｙ</t>
    <phoneticPr fontId="5"/>
  </si>
  <si>
    <t>641/530</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</si>
  <si>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</si>
  <si>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</si>
  <si>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</si>
  <si>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</si>
  <si>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</si>
  <si>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</si>
  <si>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</si>
  <si>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</si>
  <si>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</si>
  <si>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</si>
  <si>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</si>
  <si>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</si>
  <si>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</si>
  <si>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</si>
  <si>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１　総合的な防衛体制を構築し、各種事態の抑止・対処のための体制を強化</t>
  </si>
  <si>
    <t>１－（５）大規模災害等への対応
（外施策：１－（６）情報機能の強化）</t>
  </si>
  <si>
    <t>新規装備品の導入と既存装備品の延命・能力向上等を適切に組み合わせた装備品の取得</t>
  </si>
  <si>
    <t>億円（契約ベース）</t>
  </si>
  <si>
    <t>0252</t>
  </si>
  <si>
    <t>0206</t>
  </si>
  <si>
    <t>0194</t>
  </si>
  <si>
    <t>0212</t>
  </si>
  <si>
    <t>0179</t>
  </si>
  <si>
    <t>0121</t>
  </si>
  <si>
    <t>0115</t>
  </si>
  <si>
    <t>0110</t>
  </si>
  <si>
    <t>0105</t>
  </si>
  <si>
    <t>○</t>
  </si>
  <si>
    <t>事業監理官（宇宙・地上装備担当）</t>
    <phoneticPr fontId="5"/>
  </si>
  <si>
    <t>-</t>
    <phoneticPr fontId="5"/>
  </si>
  <si>
    <t>本事業は、陸上自衛隊において各種事態への即応・実効的対処能力を向上させ、ひいては日本の安全保障に寄与するものであり、国民や社会のニーズを的確に反映している。</t>
    <rPh sb="0" eb="1">
      <t>ホン</t>
    </rPh>
    <rPh sb="1" eb="3">
      <t>ジギョウ</t>
    </rPh>
    <rPh sb="5" eb="7">
      <t>リクジョウ</t>
    </rPh>
    <rPh sb="7" eb="10">
      <t>ジエイタイ</t>
    </rPh>
    <rPh sb="14" eb="16">
      <t>カクシュ</t>
    </rPh>
    <rPh sb="16" eb="18">
      <t>ジタイ</t>
    </rPh>
    <rPh sb="20" eb="22">
      <t>ソクオウ</t>
    </rPh>
    <rPh sb="23" eb="25">
      <t>ジッコウ</t>
    </rPh>
    <rPh sb="25" eb="26">
      <t>テキ</t>
    </rPh>
    <rPh sb="26" eb="28">
      <t>タイショ</t>
    </rPh>
    <rPh sb="28" eb="30">
      <t>ノウリョク</t>
    </rPh>
    <rPh sb="31" eb="33">
      <t>コウジョウ</t>
    </rPh>
    <rPh sb="40" eb="42">
      <t>ニホン</t>
    </rPh>
    <rPh sb="43" eb="45">
      <t>アンゼン</t>
    </rPh>
    <rPh sb="45" eb="47">
      <t>ホショウ</t>
    </rPh>
    <rPh sb="48" eb="50">
      <t>キヨ</t>
    </rPh>
    <rPh sb="58" eb="60">
      <t>コクミン</t>
    </rPh>
    <rPh sb="61" eb="63">
      <t>シャカイ</t>
    </rPh>
    <rPh sb="68" eb="70">
      <t>テキカク</t>
    </rPh>
    <rPh sb="71" eb="73">
      <t>ハンエイ</t>
    </rPh>
    <phoneticPr fontId="5"/>
  </si>
  <si>
    <t>本事業は、陸上自衛隊において各種事態への即応・実効的対処能力を向上させるものでありまた、廃弾等の処分については、特別な技術が必要であることから、地方自治体、民間等に委ねることはできない。</t>
    <rPh sb="0" eb="1">
      <t>ホン</t>
    </rPh>
    <rPh sb="1" eb="3">
      <t>ジギョウ</t>
    </rPh>
    <rPh sb="5" eb="7">
      <t>リクジョウ</t>
    </rPh>
    <rPh sb="7" eb="10">
      <t>ジエイタイ</t>
    </rPh>
    <rPh sb="14" eb="16">
      <t>カクシュ</t>
    </rPh>
    <rPh sb="16" eb="18">
      <t>ジタイ</t>
    </rPh>
    <rPh sb="20" eb="22">
      <t>ソクオウ</t>
    </rPh>
    <rPh sb="23" eb="26">
      <t>ジッコウテキ</t>
    </rPh>
    <rPh sb="26" eb="28">
      <t>タイショ</t>
    </rPh>
    <rPh sb="28" eb="30">
      <t>ノウリョク</t>
    </rPh>
    <rPh sb="31" eb="33">
      <t>コウジョウ</t>
    </rPh>
    <rPh sb="44" eb="45">
      <t>ハイ</t>
    </rPh>
    <rPh sb="45" eb="46">
      <t>ダン</t>
    </rPh>
    <rPh sb="46" eb="47">
      <t>トウ</t>
    </rPh>
    <rPh sb="48" eb="50">
      <t>ショブン</t>
    </rPh>
    <rPh sb="56" eb="58">
      <t>トクベツ</t>
    </rPh>
    <rPh sb="59" eb="61">
      <t>ギジュツ</t>
    </rPh>
    <rPh sb="62" eb="64">
      <t>ヒツヨウ</t>
    </rPh>
    <rPh sb="72" eb="74">
      <t>チホウ</t>
    </rPh>
    <rPh sb="74" eb="77">
      <t>ジチタイ</t>
    </rPh>
    <rPh sb="78" eb="80">
      <t>ミンカン</t>
    </rPh>
    <rPh sb="80" eb="81">
      <t>トウ</t>
    </rPh>
    <rPh sb="82" eb="83">
      <t>ユダ</t>
    </rPh>
    <phoneticPr fontId="5"/>
  </si>
  <si>
    <t>本事業は、陸上自衛隊において各種事態への即応・実効的対処能力の向上のために本来必要な弾薬を保有しなければならないため、不用となった廃薬等の速やかな処分が必要であり、ひいては日本の安全保障に寄与するものであり、優先度が高いものである。</t>
    <rPh sb="0" eb="1">
      <t>ホン</t>
    </rPh>
    <rPh sb="1" eb="3">
      <t>ジギョウ</t>
    </rPh>
    <rPh sb="5" eb="10">
      <t>リクジョウジエイタイ</t>
    </rPh>
    <rPh sb="14" eb="18">
      <t>カクシュジタイ</t>
    </rPh>
    <rPh sb="20" eb="22">
      <t>ソクオウ</t>
    </rPh>
    <rPh sb="23" eb="26">
      <t>ジッコウテキ</t>
    </rPh>
    <rPh sb="26" eb="28">
      <t>タイショ</t>
    </rPh>
    <rPh sb="28" eb="30">
      <t>ノウリョク</t>
    </rPh>
    <rPh sb="31" eb="33">
      <t>コウジョウ</t>
    </rPh>
    <rPh sb="37" eb="39">
      <t>ホンライ</t>
    </rPh>
    <rPh sb="39" eb="41">
      <t>ヒツヨウ</t>
    </rPh>
    <rPh sb="42" eb="44">
      <t>ダンヤク</t>
    </rPh>
    <rPh sb="45" eb="47">
      <t>ホユウ</t>
    </rPh>
    <rPh sb="59" eb="61">
      <t>フヨウ</t>
    </rPh>
    <rPh sb="69" eb="70">
      <t>スミ</t>
    </rPh>
    <rPh sb="73" eb="75">
      <t>ショブン</t>
    </rPh>
    <rPh sb="76" eb="78">
      <t>ヒツヨウ</t>
    </rPh>
    <rPh sb="86" eb="88">
      <t>ニホン</t>
    </rPh>
    <rPh sb="89" eb="91">
      <t>アンゼン</t>
    </rPh>
    <rPh sb="91" eb="93">
      <t>ホショウ</t>
    </rPh>
    <rPh sb="94" eb="96">
      <t>キヨ</t>
    </rPh>
    <rPh sb="104" eb="107">
      <t>ユウセンド</t>
    </rPh>
    <rPh sb="108" eb="109">
      <t>タカ</t>
    </rPh>
    <phoneticPr fontId="5"/>
  </si>
  <si>
    <t>調達に際し、原則として一般競争入札により入札参加をより多く募り競争性の確保に努めており、支出先の選定は妥当である。
処分対象弾薬によっては、火薬類取締法の規制により契約相手方が限られ、競争性のない随意契約となっている。</t>
    <rPh sb="0" eb="2">
      <t>チョウタツ</t>
    </rPh>
    <rPh sb="3" eb="4">
      <t>サイ</t>
    </rPh>
    <rPh sb="6" eb="8">
      <t>ゲンソク</t>
    </rPh>
    <rPh sb="11" eb="13">
      <t>イッパン</t>
    </rPh>
    <rPh sb="13" eb="15">
      <t>キョウソウ</t>
    </rPh>
    <rPh sb="15" eb="17">
      <t>ニュウサツ</t>
    </rPh>
    <rPh sb="20" eb="22">
      <t>ニュウサツ</t>
    </rPh>
    <rPh sb="22" eb="24">
      <t>サンカ</t>
    </rPh>
    <rPh sb="27" eb="28">
      <t>オオ</t>
    </rPh>
    <rPh sb="29" eb="30">
      <t>ツノ</t>
    </rPh>
    <rPh sb="31" eb="34">
      <t>キョウソウセイ</t>
    </rPh>
    <rPh sb="35" eb="37">
      <t>カクホ</t>
    </rPh>
    <rPh sb="38" eb="39">
      <t>ツト</t>
    </rPh>
    <rPh sb="44" eb="46">
      <t>シシュツ</t>
    </rPh>
    <rPh sb="46" eb="47">
      <t>サキ</t>
    </rPh>
    <rPh sb="48" eb="50">
      <t>センテイ</t>
    </rPh>
    <rPh sb="51" eb="53">
      <t>ダトウ</t>
    </rPh>
    <rPh sb="58" eb="60">
      <t>ショブン</t>
    </rPh>
    <rPh sb="60" eb="62">
      <t>タイショウ</t>
    </rPh>
    <rPh sb="62" eb="64">
      <t>ダンヤク</t>
    </rPh>
    <rPh sb="70" eb="72">
      <t>カヤク</t>
    </rPh>
    <rPh sb="72" eb="73">
      <t>ルイ</t>
    </rPh>
    <rPh sb="73" eb="76">
      <t>トリシマリホウ</t>
    </rPh>
    <rPh sb="77" eb="79">
      <t>キセイ</t>
    </rPh>
    <rPh sb="82" eb="84">
      <t>ケイヤク</t>
    </rPh>
    <rPh sb="84" eb="87">
      <t>アイテガタ</t>
    </rPh>
    <rPh sb="88" eb="89">
      <t>カギ</t>
    </rPh>
    <rPh sb="92" eb="95">
      <t>キョウソウセイ</t>
    </rPh>
    <rPh sb="98" eb="100">
      <t>ズイイ</t>
    </rPh>
    <rPh sb="100" eb="102">
      <t>ケイヤク</t>
    </rPh>
    <phoneticPr fontId="5"/>
  </si>
  <si>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</si>
  <si>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調達に際し、原則として一般競争入札により入札参加者をより多く募り競争性の確保に努めるとともに、コストの低減を従前より図っており、単位当りコスト等の水準は妥当である。</t>
    <rPh sb="0" eb="2">
      <t>チョウタツ</t>
    </rPh>
    <rPh sb="3" eb="4">
      <t>サイ</t>
    </rPh>
    <rPh sb="6" eb="8">
      <t>ゲンソク</t>
    </rPh>
    <rPh sb="11" eb="13">
      <t>イッパン</t>
    </rPh>
    <rPh sb="13" eb="15">
      <t>キョウソウ</t>
    </rPh>
    <rPh sb="15" eb="17">
      <t>ニュウサツ</t>
    </rPh>
    <rPh sb="20" eb="22">
      <t>ニュウサツ</t>
    </rPh>
    <rPh sb="22" eb="24">
      <t>サンカ</t>
    </rPh>
    <rPh sb="24" eb="25">
      <t>シャ</t>
    </rPh>
    <rPh sb="28" eb="29">
      <t>オオ</t>
    </rPh>
    <rPh sb="30" eb="31">
      <t>ツノ</t>
    </rPh>
    <rPh sb="32" eb="35">
      <t>キョウソウセイ</t>
    </rPh>
    <rPh sb="36" eb="38">
      <t>カクホ</t>
    </rPh>
    <rPh sb="39" eb="40">
      <t>ツト</t>
    </rPh>
    <rPh sb="51" eb="53">
      <t>テイゲン</t>
    </rPh>
    <rPh sb="54" eb="56">
      <t>ジュウゼン</t>
    </rPh>
    <rPh sb="58" eb="59">
      <t>ハカ</t>
    </rPh>
    <rPh sb="64" eb="66">
      <t>タンイ</t>
    </rPh>
    <rPh sb="66" eb="67">
      <t>アタ</t>
    </rPh>
    <rPh sb="71" eb="72">
      <t>トウ</t>
    </rPh>
    <rPh sb="73" eb="75">
      <t>スイジュン</t>
    </rPh>
    <rPh sb="76" eb="78">
      <t>ダトウ</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</si>
  <si>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</si>
  <si>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不用弾のうち、他弾薬に転用可能な部品が取り付けられている場合は、取り外し補給品に還元している。また、一部を訓練での教材として活用し、処分量を抑制している。</t>
    <rPh sb="0" eb="2">
      <t>フヨウ</t>
    </rPh>
    <rPh sb="2" eb="3">
      <t>ダン</t>
    </rPh>
    <rPh sb="7" eb="8">
      <t>タ</t>
    </rPh>
    <rPh sb="8" eb="9">
      <t>ダン</t>
    </rPh>
    <rPh sb="9" eb="10">
      <t>ヤク</t>
    </rPh>
    <rPh sb="11" eb="13">
      <t>テンヨウ</t>
    </rPh>
    <rPh sb="13" eb="15">
      <t>カノウ</t>
    </rPh>
    <rPh sb="16" eb="18">
      <t>ブヒン</t>
    </rPh>
    <rPh sb="19" eb="20">
      <t>ト</t>
    </rPh>
    <rPh sb="21" eb="22">
      <t>ツ</t>
    </rPh>
    <rPh sb="28" eb="30">
      <t>バアイ</t>
    </rPh>
    <rPh sb="32" eb="33">
      <t>ト</t>
    </rPh>
    <rPh sb="34" eb="35">
      <t>ハズ</t>
    </rPh>
    <rPh sb="36" eb="38">
      <t>ホキュウ</t>
    </rPh>
    <rPh sb="38" eb="39">
      <t>ヒン</t>
    </rPh>
    <rPh sb="40" eb="42">
      <t>カンゲン</t>
    </rPh>
    <rPh sb="50" eb="52">
      <t>イチブ</t>
    </rPh>
    <rPh sb="53" eb="55">
      <t>クンレン</t>
    </rPh>
    <rPh sb="57" eb="59">
      <t>キョウザイ</t>
    </rPh>
    <rPh sb="62" eb="64">
      <t>カツヨウ</t>
    </rPh>
    <rPh sb="66" eb="68">
      <t>ショブン</t>
    </rPh>
    <rPh sb="68" eb="69">
      <t>リョウ</t>
    </rPh>
    <rPh sb="70" eb="72">
      <t>ヨクセイ</t>
    </rPh>
    <phoneticPr fontId="5"/>
  </si>
  <si>
    <t>不用な弾薬の処理をすることによって、隊員等の安全確保及び火薬庫の有効活用を果たしている。</t>
    <rPh sb="0" eb="2">
      <t>フヨウ</t>
    </rPh>
    <rPh sb="3" eb="5">
      <t>ダンヤク</t>
    </rPh>
    <rPh sb="6" eb="8">
      <t>ショリ</t>
    </rPh>
    <rPh sb="18" eb="20">
      <t>タイイン</t>
    </rPh>
    <rPh sb="20" eb="21">
      <t>トウ</t>
    </rPh>
    <rPh sb="22" eb="24">
      <t>アンゼン</t>
    </rPh>
    <rPh sb="24" eb="26">
      <t>カクホ</t>
    </rPh>
    <rPh sb="26" eb="27">
      <t>オヨ</t>
    </rPh>
    <rPh sb="28" eb="31">
      <t>カヤクコ</t>
    </rPh>
    <rPh sb="32" eb="34">
      <t>ユウコウ</t>
    </rPh>
    <rPh sb="34" eb="36">
      <t>カツヨウ</t>
    </rPh>
    <rPh sb="37" eb="38">
      <t>ハ</t>
    </rPh>
    <phoneticPr fontId="5"/>
  </si>
  <si>
    <t>活動実績は見込みに見合ったものと判断している。</t>
    <rPh sb="0" eb="2">
      <t>カツドウ</t>
    </rPh>
    <rPh sb="2" eb="4">
      <t>ジッセキ</t>
    </rPh>
    <rPh sb="5" eb="7">
      <t>ミコ</t>
    </rPh>
    <rPh sb="9" eb="11">
      <t>ミア</t>
    </rPh>
    <rPh sb="16" eb="18">
      <t>ハンダン</t>
    </rPh>
    <phoneticPr fontId="5"/>
  </si>
  <si>
    <t>不用弾を処分し弾薬の保管環境を改善することで、火薬庫の有効活用を果たしている。</t>
    <rPh sb="0" eb="2">
      <t>フヨウ</t>
    </rPh>
    <rPh sb="2" eb="3">
      <t>ダン</t>
    </rPh>
    <rPh sb="4" eb="6">
      <t>ショブン</t>
    </rPh>
    <rPh sb="7" eb="9">
      <t>ダンヤク</t>
    </rPh>
    <rPh sb="10" eb="12">
      <t>ホカン</t>
    </rPh>
    <rPh sb="12" eb="14">
      <t>カンキョウ</t>
    </rPh>
    <rPh sb="15" eb="17">
      <t>カイゼン</t>
    </rPh>
    <rPh sb="23" eb="26">
      <t>カヤクコ</t>
    </rPh>
    <rPh sb="27" eb="29">
      <t>ユウコウ</t>
    </rPh>
    <rPh sb="29" eb="31">
      <t>カツヨウ</t>
    </rPh>
    <rPh sb="32" eb="33">
      <t>ハ</t>
    </rPh>
    <phoneticPr fontId="5"/>
  </si>
  <si>
    <t>‐</t>
  </si>
  <si>
    <t>１　必要性
　陸上自衛隊における不用弾を処分し、弾薬の適切な保有を図るため、必要である。
２　効率性
　火薬類取締法の規定により、不用弾の処分を実施できる者が限定される場合が存在するが、その他の場合は、原則として一般競争入札により入札参加を募ることで競争性の確保に努めており、効率的である。
３　有効性
　陸上自衛隊における不用弾を処分し、隊員等の安全確保及び火薬庫の活用がされているため、有効である。
４　総合評価
　本事業は、陸上自衛隊における不用弾を処分し、弾薬を適切な保有を図る事業であり、ひいてはわが国の平和と国民の安心・安全に寄与するために必要な事業であり、効率性、有効性に問題はなく、適正に実施されている。</t>
    <rPh sb="2" eb="5">
      <t>ヒツヨウセイ</t>
    </rPh>
    <rPh sb="7" eb="9">
      <t>リクジョウ</t>
    </rPh>
    <rPh sb="9" eb="12">
      <t>ジエイタイ</t>
    </rPh>
    <rPh sb="16" eb="18">
      <t>フヨウ</t>
    </rPh>
    <rPh sb="18" eb="19">
      <t>ダン</t>
    </rPh>
    <rPh sb="20" eb="22">
      <t>ショブン</t>
    </rPh>
    <rPh sb="24" eb="26">
      <t>ダンヤク</t>
    </rPh>
    <rPh sb="27" eb="29">
      <t>テキセツ</t>
    </rPh>
    <rPh sb="30" eb="32">
      <t>ホユウ</t>
    </rPh>
    <rPh sb="33" eb="34">
      <t>ハカ</t>
    </rPh>
    <rPh sb="38" eb="40">
      <t>ヒツヨウ</t>
    </rPh>
    <rPh sb="47" eb="50">
      <t>コウリツセイ</t>
    </rPh>
    <rPh sb="52" eb="54">
      <t>カヤク</t>
    </rPh>
    <rPh sb="54" eb="55">
      <t>ルイ</t>
    </rPh>
    <rPh sb="55" eb="58">
      <t>トリシマリホウ</t>
    </rPh>
    <rPh sb="59" eb="61">
      <t>キテイ</t>
    </rPh>
    <rPh sb="65" eb="67">
      <t>フヨウ</t>
    </rPh>
    <rPh sb="67" eb="68">
      <t>ダン</t>
    </rPh>
    <rPh sb="69" eb="71">
      <t>ショブン</t>
    </rPh>
    <rPh sb="72" eb="74">
      <t>ジッシ</t>
    </rPh>
    <rPh sb="77" eb="78">
      <t>モノ</t>
    </rPh>
    <rPh sb="79" eb="81">
      <t>ゲンテイ</t>
    </rPh>
    <rPh sb="84" eb="86">
      <t>バアイ</t>
    </rPh>
    <rPh sb="87" eb="89">
      <t>ソンザイ</t>
    </rPh>
    <rPh sb="95" eb="96">
      <t>タ</t>
    </rPh>
    <rPh sb="97" eb="99">
      <t>バアイ</t>
    </rPh>
    <rPh sb="101" eb="103">
      <t>ゲンソク</t>
    </rPh>
    <rPh sb="106" eb="108">
      <t>イッパン</t>
    </rPh>
    <rPh sb="108" eb="110">
      <t>キョウソウ</t>
    </rPh>
    <rPh sb="110" eb="112">
      <t>ニュウサツ</t>
    </rPh>
    <rPh sb="115" eb="117">
      <t>ニュウサツ</t>
    </rPh>
    <rPh sb="117" eb="119">
      <t>サンカ</t>
    </rPh>
    <rPh sb="120" eb="121">
      <t>ツノ</t>
    </rPh>
    <rPh sb="125" eb="128">
      <t>キョウソウセイ</t>
    </rPh>
    <rPh sb="129" eb="131">
      <t>カクホ</t>
    </rPh>
    <rPh sb="132" eb="133">
      <t>ツト</t>
    </rPh>
    <rPh sb="138" eb="141">
      <t>コウリツテキ</t>
    </rPh>
    <rPh sb="148" eb="151">
      <t>ユウコウセイ</t>
    </rPh>
    <rPh sb="153" eb="155">
      <t>リクジョウ</t>
    </rPh>
    <rPh sb="155" eb="158">
      <t>ジエイタイ</t>
    </rPh>
    <rPh sb="162" eb="164">
      <t>フヨウ</t>
    </rPh>
    <rPh sb="164" eb="165">
      <t>ダン</t>
    </rPh>
    <rPh sb="166" eb="168">
      <t>ショブン</t>
    </rPh>
    <rPh sb="170" eb="172">
      <t>タイイン</t>
    </rPh>
    <rPh sb="172" eb="173">
      <t>トウ</t>
    </rPh>
    <rPh sb="174" eb="176">
      <t>アンゼン</t>
    </rPh>
    <rPh sb="176" eb="178">
      <t>カクホ</t>
    </rPh>
    <rPh sb="178" eb="179">
      <t>オヨ</t>
    </rPh>
    <rPh sb="180" eb="183">
      <t>カヤクコ</t>
    </rPh>
    <rPh sb="184" eb="186">
      <t>カツヨウ</t>
    </rPh>
    <rPh sb="195" eb="197">
      <t>ユウコウ</t>
    </rPh>
    <rPh sb="204" eb="206">
      <t>ソウゴウ</t>
    </rPh>
    <rPh sb="206" eb="208">
      <t>ヒョウカ</t>
    </rPh>
    <rPh sb="210" eb="211">
      <t>ホン</t>
    </rPh>
    <rPh sb="211" eb="213">
      <t>ジギョウ</t>
    </rPh>
    <rPh sb="215" eb="217">
      <t>リクジョウ</t>
    </rPh>
    <rPh sb="217" eb="220">
      <t>ジエイタイ</t>
    </rPh>
    <rPh sb="224" eb="226">
      <t>フヨウ</t>
    </rPh>
    <rPh sb="226" eb="227">
      <t>ダン</t>
    </rPh>
    <rPh sb="228" eb="230">
      <t>ショブン</t>
    </rPh>
    <rPh sb="232" eb="234">
      <t>ダンヤク</t>
    </rPh>
    <rPh sb="235" eb="237">
      <t>テキセツ</t>
    </rPh>
    <rPh sb="238" eb="240">
      <t>ホユウ</t>
    </rPh>
    <rPh sb="241" eb="242">
      <t>ハカ</t>
    </rPh>
    <rPh sb="243" eb="245">
      <t>ジギョウ</t>
    </rPh>
    <rPh sb="255" eb="256">
      <t>クニ</t>
    </rPh>
    <rPh sb="257" eb="259">
      <t>ヘイワ</t>
    </rPh>
    <rPh sb="260" eb="262">
      <t>コクミン</t>
    </rPh>
    <rPh sb="263" eb="265">
      <t>アンシン</t>
    </rPh>
    <rPh sb="266" eb="268">
      <t>アンゼン</t>
    </rPh>
    <rPh sb="269" eb="271">
      <t>キヨ</t>
    </rPh>
    <rPh sb="276" eb="278">
      <t>ヒツヨウ</t>
    </rPh>
    <rPh sb="279" eb="281">
      <t>ジギョウ</t>
    </rPh>
    <rPh sb="285" eb="288">
      <t>コウリツセイ</t>
    </rPh>
    <rPh sb="289" eb="292">
      <t>ユウコウセイ</t>
    </rPh>
    <rPh sb="293" eb="295">
      <t>モンダイ</t>
    </rPh>
    <rPh sb="299" eb="301">
      <t>テキセイ</t>
    </rPh>
    <rPh sb="302" eb="304">
      <t>ジッシ</t>
    </rPh>
    <phoneticPr fontId="5"/>
  </si>
  <si>
    <t>引き続き、契約実績の分析及びコスト低減方策の検討等を行い、効率的な予算要求、執行に努める。</t>
    <rPh sb="0" eb="1">
      <t>ヒ</t>
    </rPh>
    <rPh sb="2" eb="3">
      <t>ツヅ</t>
    </rPh>
    <rPh sb="5" eb="7">
      <t>ケイヤク</t>
    </rPh>
    <rPh sb="7" eb="9">
      <t>ジッセキ</t>
    </rPh>
    <rPh sb="10" eb="12">
      <t>ブンセキ</t>
    </rPh>
    <rPh sb="12" eb="13">
      <t>オヨ</t>
    </rPh>
    <rPh sb="17" eb="19">
      <t>テイゲン</t>
    </rPh>
    <rPh sb="19" eb="21">
      <t>ホウサク</t>
    </rPh>
    <rPh sb="22" eb="24">
      <t>ケントウ</t>
    </rPh>
    <rPh sb="24" eb="25">
      <t>トウ</t>
    </rPh>
    <rPh sb="26" eb="27">
      <t>オコナ</t>
    </rPh>
    <rPh sb="29" eb="32">
      <t>コウリツテキ</t>
    </rPh>
    <rPh sb="33" eb="35">
      <t>ヨサン</t>
    </rPh>
    <rPh sb="35" eb="37">
      <t>ヨウキュウ</t>
    </rPh>
    <rPh sb="38" eb="40">
      <t>シッコウ</t>
    </rPh>
    <rPh sb="41" eb="42">
      <t>ツト</t>
    </rPh>
    <phoneticPr fontId="5"/>
  </si>
  <si>
    <t>-</t>
    <phoneticPr fontId="5"/>
  </si>
  <si>
    <t>現段階で実績がないため未記載とした。</t>
    <phoneticPr fontId="5"/>
  </si>
  <si>
    <t>わが国の平和と国民生活の安心・安全を確保するため、陸上自衛隊は弾薬を適切に保有しておく必要がある。その上で、装備品の退役に伴い使用する火砲が存在しなくなった弾薬（退役弾）や、経年劣化により安全管理上使用できなくなった弾薬（不良弾）等については、今後使用することがないため処分する。</t>
    <phoneticPr fontId="5"/>
  </si>
  <si>
    <t>諸器材等維持費</t>
    <phoneticPr fontId="5"/>
  </si>
  <si>
    <t>国庫債務負担行為等</t>
  </si>
  <si>
    <t>中国化薬（株）</t>
    <phoneticPr fontId="5"/>
  </si>
  <si>
    <t>-</t>
    <phoneticPr fontId="5"/>
  </si>
  <si>
    <t>A</t>
  </si>
  <si>
    <t>無</t>
  </si>
  <si>
    <t>-</t>
    <phoneticPr fontId="5"/>
  </si>
  <si>
    <t>65/58</t>
    <phoneticPr fontId="5"/>
  </si>
  <si>
    <t>A.日本工機（株）</t>
    <rPh sb="2" eb="4">
      <t>ニホン</t>
    </rPh>
    <rPh sb="4" eb="6">
      <t>コウキ</t>
    </rPh>
    <phoneticPr fontId="5"/>
  </si>
  <si>
    <t>北海道日油㈱</t>
    <phoneticPr fontId="5"/>
  </si>
  <si>
    <t>中国化薬㈱</t>
    <phoneticPr fontId="5"/>
  </si>
  <si>
    <t>昭和金属工業㈱</t>
    <phoneticPr fontId="5"/>
  </si>
  <si>
    <t>日本工機（株）</t>
    <phoneticPr fontId="5"/>
  </si>
  <si>
    <t>廃弾等の外注処分（１０７Ｍ、ＷＰ）</t>
    <phoneticPr fontId="5"/>
  </si>
  <si>
    <t>廃弾等の外注処分（１０７Ｍ、ＷＰ）</t>
    <phoneticPr fontId="5"/>
  </si>
  <si>
    <t>廃弾等の外注処分（１０７Ｍ、ＨＥ）</t>
    <phoneticPr fontId="5"/>
  </si>
  <si>
    <t>廃弾等の外注処分（７１式信管）</t>
    <phoneticPr fontId="5"/>
  </si>
  <si>
    <t>廃弾等の外注処分（１０６RR弾頭、HEAT）他１件</t>
    <rPh sb="22" eb="23">
      <t>ホカ</t>
    </rPh>
    <rPh sb="24" eb="25">
      <t>ケン</t>
    </rPh>
    <phoneticPr fontId="5"/>
  </si>
  <si>
    <t>廃弾等の外注処分（１０７Ｍ、ＲＨＥ）他２件</t>
    <phoneticPr fontId="5"/>
  </si>
  <si>
    <t>廃弾等の外注処分（106RR,HEAT)他１件</t>
    <rPh sb="20" eb="21">
      <t>ホカ</t>
    </rPh>
    <rPh sb="22" eb="23">
      <t>ケン</t>
    </rPh>
    <phoneticPr fontId="5"/>
  </si>
  <si>
    <t>廃弾等の外注処分（71式信管）　　</t>
    <phoneticPr fontId="5"/>
  </si>
  <si>
    <t>206/240</t>
    <phoneticPr fontId="5"/>
  </si>
  <si>
    <t>-</t>
    <phoneticPr fontId="5"/>
  </si>
  <si>
    <t>廃弾等の外注処分</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</si>
  <si>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</si>
  <si>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</si>
  <si>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</si>
  <si>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</si>
  <si>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</si>
  <si>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201/258</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</si>
  <si>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</si>
  <si>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</si>
  <si>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</si>
  <si>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</si>
  <si>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t>
    <phoneticPr fontId="5"/>
  </si>
  <si>
    <t>・外部有識者抽出点検の対象外である。</t>
    <phoneticPr fontId="5"/>
  </si>
  <si>
    <t>・事業の性質上、随意契約とならざるを得ない場合は、原価精査や価格交渉による価格面での適正化を追求されたい。また、 引き続き、契約実績の分析及びコスト低減方策の検討等を実施し、効率的な予算要求、予算執行に努められたい。</t>
    <phoneticPr fontId="5"/>
  </si>
  <si>
    <t>事業監理官  吉岡  正嗣</t>
    <rPh sb="0" eb="2">
      <t>ジギョウ</t>
    </rPh>
    <rPh sb="2" eb="4">
      <t>カンリ</t>
    </rPh>
    <rPh sb="4" eb="5">
      <t>カン</t>
    </rPh>
    <rPh sb="7" eb="9">
      <t>ヨシオカ</t>
    </rPh>
    <rPh sb="11" eb="13">
      <t>マサツグ</t>
    </rPh>
    <phoneticPr fontId="5"/>
  </si>
  <si>
    <t>執行等改善</t>
  </si>
  <si>
    <t>・原価精査及び価格交渉による価格面の適正化を図るとともに、契約実績の分析等を実施し、コスト低減方策の検討等を行い、効率的な予算執行に努める。</t>
    <rPh sb="1" eb="3">
      <t>ゲンカ</t>
    </rPh>
    <rPh sb="3" eb="5">
      <t>セイサ</t>
    </rPh>
    <rPh sb="5" eb="6">
      <t>オヨ</t>
    </rPh>
    <rPh sb="7" eb="9">
      <t>カカク</t>
    </rPh>
    <rPh sb="9" eb="11">
      <t>コウショウ</t>
    </rPh>
    <rPh sb="14" eb="17">
      <t>カカクメン</t>
    </rPh>
    <rPh sb="18" eb="21">
      <t>テキセイカ</t>
    </rPh>
    <rPh sb="22" eb="23">
      <t>ハカ</t>
    </rPh>
    <rPh sb="29" eb="31">
      <t>ケイヤク</t>
    </rPh>
    <rPh sb="31" eb="33">
      <t>ジッセキ</t>
    </rPh>
    <rPh sb="34" eb="36">
      <t>ブンセキ</t>
    </rPh>
    <rPh sb="36" eb="37">
      <t>トウ</t>
    </rPh>
    <rPh sb="38" eb="40">
      <t>ジッシ</t>
    </rPh>
    <rPh sb="45" eb="47">
      <t>テイゲン</t>
    </rPh>
    <rPh sb="47" eb="49">
      <t>ホウサク</t>
    </rPh>
    <rPh sb="50" eb="52">
      <t>ケントウ</t>
    </rPh>
    <rPh sb="52" eb="53">
      <t>トウ</t>
    </rPh>
    <rPh sb="54" eb="55">
      <t>オコナ</t>
    </rPh>
    <rPh sb="57" eb="60">
      <t>コウリツテキ</t>
    </rPh>
    <rPh sb="61" eb="63">
      <t>ヨサン</t>
    </rPh>
    <rPh sb="63" eb="65">
      <t>シッコウ</t>
    </rPh>
    <rPh sb="66" eb="67">
      <t>ツト</t>
    </rPh>
    <phoneticPr fontId="5"/>
  </si>
  <si>
    <t>処理数の変更に伴う増加
新たな成長推進枠：1</t>
    <rPh sb="0" eb="2">
      <t>ショリ</t>
    </rPh>
    <rPh sb="2" eb="3">
      <t>スウ</t>
    </rPh>
    <rPh sb="4" eb="6">
      <t>ヘンコウ</t>
    </rPh>
    <rPh sb="7" eb="8">
      <t>トモナ</t>
    </rPh>
    <rPh sb="9" eb="11">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</si>
</sst>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90733</xdr:colOff>
      <xdr:row>749</xdr:row>
      <xdr:rowOff>214313</xdr:rowOff>
    </xdr:from>
    <xdr:ext cx="1647265" cy="694765"/>
    <xdr:sp macro="" textlink="">
      <xdr:nvSpPr>
        <xdr:cNvPr id="2" name="正方形/長方形 1"/>
        <xdr:cNvSpPr/>
      </xdr:nvSpPr>
      <xdr:spPr>
        <a:xfrm>
          <a:off x="4281733" y="75842813"/>
          <a:ext cx="1647265" cy="694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　　　　　　　　　　　　　　　　　　　　　　　　　　　　　　　　２０６百万円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26</xdr:col>
      <xdr:colOff>90733</xdr:colOff>
      <xdr:row>751</xdr:row>
      <xdr:rowOff>214316</xdr:rowOff>
    </xdr:from>
    <xdr:to>
      <xdr:col>26</xdr:col>
      <xdr:colOff>90733</xdr:colOff>
      <xdr:row>756</xdr:row>
      <xdr:rowOff>245386</xdr:rowOff>
    </xdr:to>
    <xdr:cxnSp macro="">
      <xdr:nvCxnSpPr>
        <xdr:cNvPr id="3" name="直線矢印コネクタ 2"/>
        <xdr:cNvCxnSpPr/>
      </xdr:nvCxnSpPr>
      <xdr:spPr>
        <a:xfrm>
          <a:off x="5043733" y="76557191"/>
          <a:ext cx="0" cy="181700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37817</xdr:colOff>
      <xdr:row>756</xdr:row>
      <xdr:rowOff>309563</xdr:rowOff>
    </xdr:from>
    <xdr:to>
      <xdr:col>30</xdr:col>
      <xdr:colOff>171907</xdr:colOff>
      <xdr:row>757</xdr:row>
      <xdr:rowOff>279052</xdr:rowOff>
    </xdr:to>
    <xdr:sp macro="" textlink="">
      <xdr:nvSpPr>
        <xdr:cNvPr id="4" name="テキスト ボックス 3"/>
        <xdr:cNvSpPr txBox="1"/>
      </xdr:nvSpPr>
      <xdr:spPr>
        <a:xfrm>
          <a:off x="4228817" y="78438376"/>
          <a:ext cx="1658090" cy="326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oneCellAnchor>
    <xdr:from>
      <xdr:col>22</xdr:col>
      <xdr:colOff>79528</xdr:colOff>
      <xdr:row>757</xdr:row>
      <xdr:rowOff>288396</xdr:rowOff>
    </xdr:from>
    <xdr:ext cx="1647265" cy="704282"/>
    <xdr:sp macro="" textlink="">
      <xdr:nvSpPr>
        <xdr:cNvPr id="5" name="正方形/長方形 4"/>
        <xdr:cNvSpPr/>
      </xdr:nvSpPr>
      <xdr:spPr>
        <a:xfrm>
          <a:off x="4270528" y="78774396"/>
          <a:ext cx="1647265" cy="70428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Ａ．民間会社　４社</a:t>
          </a:r>
          <a:endParaRPr kumimoji="1" lang="en-US" altLang="ja-JP" sz="1100">
            <a:solidFill>
              <a:sysClr val="windowText" lastClr="000000"/>
            </a:solidFill>
          </a:endParaRPr>
        </a:p>
        <a:p>
          <a:pPr algn="ctr"/>
          <a:r>
            <a:rPr kumimoji="1" lang="ja-JP" altLang="en-US" sz="1100">
              <a:solidFill>
                <a:sysClr val="windowText" lastClr="000000"/>
              </a:solidFill>
            </a:rPr>
            <a:t>　　　　　　　　　　　　　　　　　　　　　　　　　　　　　　　　２０６百万円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22</xdr:col>
      <xdr:colOff>79529</xdr:colOff>
      <xdr:row>760</xdr:row>
      <xdr:rowOff>111126</xdr:rowOff>
    </xdr:from>
    <xdr:to>
      <xdr:col>30</xdr:col>
      <xdr:colOff>84386</xdr:colOff>
      <xdr:row>765</xdr:row>
      <xdr:rowOff>158749</xdr:rowOff>
    </xdr:to>
    <xdr:sp macro="" textlink="">
      <xdr:nvSpPr>
        <xdr:cNvPr id="6" name="テキスト ボックス 5"/>
        <xdr:cNvSpPr txBox="1"/>
      </xdr:nvSpPr>
      <xdr:spPr>
        <a:xfrm>
          <a:off x="4270529" y="79668689"/>
          <a:ext cx="1528857" cy="333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廃弾等の処分　</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3"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711</v>
      </c>
      <c r="AK2" s="943"/>
      <c r="AL2" s="943"/>
      <c r="AM2" s="943"/>
      <c r="AN2" s="98" t="s">
        <v>407</v>
      </c>
      <c r="AO2" s="943">
        <v>20</v>
      </c>
      <c r="AP2" s="943"/>
      <c r="AQ2" s="943"/>
      <c r="AR2" s="99" t="s">
        <v>710</v>
      </c>
      <c r="AS2" s="949">
        <v>40</v>
      </c>
      <c r="AT2" s="949"/>
      <c r="AU2" s="949"/>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712</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801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714</v>
      </c>
      <c r="H5" s="838"/>
      <c r="I5" s="838"/>
      <c r="J5" s="838"/>
      <c r="K5" s="838"/>
      <c r="L5" s="838"/>
      <c r="M5" s="839" t="s">
        <v>66</v>
      </c>
      <c r="N5" s="840"/>
      <c r="O5" s="840"/>
      <c r="P5" s="840"/>
      <c r="Q5" s="840"/>
      <c r="R5" s="841"/>
      <c r="S5" s="842" t="s">
        <v>715</v>
      </c>
      <c r="T5" s="838"/>
      <c r="U5" s="838"/>
      <c r="V5" s="838"/>
      <c r="W5" s="838"/>
      <c r="X5" s="843"/>
      <c r="Y5" s="699" t="s">
        <v>3</v>
      </c>
      <c r="Z5" s="545"/>
      <c r="AA5" s="545"/>
      <c r="AB5" s="545"/>
      <c r="AC5" s="545"/>
      <c r="AD5" s="546"/>
      <c r="AE5" s="700" t="s">
        <v>759</v>
      </c>
      <c r="AF5" s="700"/>
      <c r="AG5" s="700"/>
      <c r="AH5" s="700"/>
      <c r="AI5" s="700"/>
      <c r="AJ5" s="700"/>
      <c r="AK5" s="700"/>
      <c r="AL5" s="700"/>
      <c r="AM5" s="700"/>
      <c r="AN5" s="700"/>
      <c r="AO5" s="700"/>
      <c r="AP5" s="701"/>
      <c r="AQ5" s="702" t="s">
        <v>815</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1" t="s">
        <v>390</v>
      </c>
      <c r="Z7" s="442"/>
      <c r="AA7" s="442"/>
      <c r="AB7" s="442"/>
      <c r="AC7" s="442"/>
      <c r="AD7" s="922"/>
      <c r="AE7" s="910" t="s">
        <v>717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647</v>
      </c>
      <c r="Q13" s="659"/>
      <c r="R13" s="659"/>
      <c r="S13" s="659"/>
      <c r="T13" s="659"/>
      <c r="U13" s="659"/>
      <c r="V13" s="660"/>
      <c r="W13" s="658">
        <v>203</v>
      </c>
      <c r="X13" s="659"/>
      <c r="Y13" s="659"/>
      <c r="Z13" s="659"/>
      <c r="AA13" s="659"/>
      <c r="AB13" s="659"/>
      <c r="AC13" s="660"/>
      <c r="AD13" s="658">
        <v>206</v>
      </c>
      <c r="AE13" s="659"/>
      <c r="AF13" s="659"/>
      <c r="AG13" s="659"/>
      <c r="AH13" s="659"/>
      <c r="AI13" s="659"/>
      <c r="AJ13" s="660"/>
      <c r="AK13" s="658">
        <v>65</v>
      </c>
      <c r="AL13" s="659"/>
      <c r="AM13" s="659"/>
      <c r="AN13" s="659"/>
      <c r="AO13" s="659"/>
      <c r="AP13" s="659"/>
      <c r="AQ13" s="660"/>
      <c r="AR13" s="918">
        <v>247</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760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760</v>
      </c>
      <c r="AL15" s="659"/>
      <c r="AM15" s="659"/>
      <c r="AN15" s="659"/>
      <c r="AO15" s="659"/>
      <c r="AP15" s="659"/>
      <c r="AQ15" s="660"/>
      <c r="AR15" s="658" t="s">
        <v>806</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760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760</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647</v>
      </c>
      <c r="Q18" s="877"/>
      <c r="R18" s="877"/>
      <c r="S18" s="877"/>
      <c r="T18" s="877"/>
      <c r="U18" s="877"/>
      <c r="V18" s="878"/>
      <c r="W18" s="876">
        <f>SUM(W13:AC17)</f>
        <v>203</v>
      </c>
      <c r="X18" s="877"/>
      <c r="Y18" s="877"/>
      <c r="Z18" s="877"/>
      <c r="AA18" s="877"/>
      <c r="AB18" s="877"/>
      <c r="AC18" s="878"/>
      <c r="AD18" s="876">
        <f>SUM(AD13:AJ17)</f>
        <v>206</v>
      </c>
      <c r="AE18" s="877"/>
      <c r="AF18" s="877"/>
      <c r="AG18" s="877"/>
      <c r="AH18" s="877"/>
      <c r="AI18" s="877"/>
      <c r="AJ18" s="878"/>
      <c r="AK18" s="876">
        <f>SUM(AK13:AQ17)</f>
        <v>65</v>
      </c>
      <c r="AL18" s="877"/>
      <c r="AM18" s="877"/>
      <c r="AN18" s="877"/>
      <c r="AO18" s="877"/>
      <c r="AP18" s="877"/>
      <c r="AQ18" s="878"/>
      <c r="AR18" s="876">
        <f>SUM(AR13:AX17)</f>
        <v>247</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641</v>
      </c>
      <c r="Q19" s="659"/>
      <c r="R19" s="659"/>
      <c r="S19" s="659"/>
      <c r="T19" s="659"/>
      <c r="U19" s="659"/>
      <c r="V19" s="660"/>
      <c r="W19" s="658">
        <v>201</v>
      </c>
      <c r="X19" s="659"/>
      <c r="Y19" s="659"/>
      <c r="Z19" s="659"/>
      <c r="AA19" s="659"/>
      <c r="AB19" s="659"/>
      <c r="AC19" s="660"/>
      <c r="AD19" s="658">
        <v>206</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0.99072642967542501</v>
      </c>
      <c r="Q20" s="316"/>
      <c r="R20" s="316"/>
      <c r="S20" s="316"/>
      <c r="T20" s="316"/>
      <c r="U20" s="316"/>
      <c r="V20" s="316"/>
      <c r="W20" s="316">
        <f t="shared" ref="W20" si="0">IF(W18=0, "-", SUM(W19)/W18)</f>
        <v>0.99014778325123154</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f>IF(P19=0, "-", SUM(P19)/SUM(P13,P14))</f>
        <v>0.99072642967542501</v>
      </c>
      <c r="Q21" s="316"/>
      <c r="R21" s="316"/>
      <c r="S21" s="316"/>
      <c r="T21" s="316"/>
      <c r="U21" s="316"/>
      <c r="V21" s="316"/>
      <c r="W21" s="316">
        <f t="shared" ref="W21" si="2">IF(W19=0, "-", SUM(W19)/SUM(W13,W14))</f>
        <v>0.99014778325123154</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721</v>
      </c>
      <c r="H23" s="969"/>
      <c r="I23" s="969"/>
      <c r="J23" s="969"/>
      <c r="K23" s="969"/>
      <c r="L23" s="969"/>
      <c r="M23" s="969"/>
      <c r="N23" s="969"/>
      <c r="O23" s="970"/>
      <c r="P23" s="918">
        <v>65</v>
      </c>
      <c r="Q23" s="919"/>
      <c r="R23" s="919"/>
      <c r="S23" s="919"/>
      <c r="T23" s="919"/>
      <c r="U23" s="919"/>
      <c r="V23" s="933"/>
      <c r="W23" s="918">
        <v>247</v>
      </c>
      <c r="X23" s="919"/>
      <c r="Y23" s="919"/>
      <c r="Z23" s="919"/>
      <c r="AA23" s="919"/>
      <c r="AB23" s="919"/>
      <c r="AC23" s="933"/>
      <c r="AD23" s="981" t="s">
        <v>818</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720</v>
      </c>
      <c r="H24" s="935"/>
      <c r="I24" s="935"/>
      <c r="J24" s="935"/>
      <c r="K24" s="935"/>
      <c r="L24" s="935"/>
      <c r="M24" s="935"/>
      <c r="N24" s="935"/>
      <c r="O24" s="936"/>
      <c r="P24" s="658" t="s">
        <v>784</v>
      </c>
      <c r="Q24" s="659"/>
      <c r="R24" s="659"/>
      <c r="S24" s="659"/>
      <c r="T24" s="659"/>
      <c r="U24" s="659"/>
      <c r="V24" s="660"/>
      <c r="W24" s="658" t="s">
        <v>784</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720</v>
      </c>
      <c r="H25" s="935"/>
      <c r="I25" s="935"/>
      <c r="J25" s="935"/>
      <c r="K25" s="935"/>
      <c r="L25" s="935"/>
      <c r="M25" s="935"/>
      <c r="N25" s="935"/>
      <c r="O25" s="936"/>
      <c r="P25" s="658" t="s">
        <v>784</v>
      </c>
      <c r="Q25" s="659"/>
      <c r="R25" s="659"/>
      <c r="S25" s="659"/>
      <c r="T25" s="659"/>
      <c r="U25" s="659"/>
      <c r="V25" s="660"/>
      <c r="W25" s="658" t="s">
        <v>784</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720</v>
      </c>
      <c r="H26" s="935"/>
      <c r="I26" s="935"/>
      <c r="J26" s="935"/>
      <c r="K26" s="935"/>
      <c r="L26" s="935"/>
      <c r="M26" s="935"/>
      <c r="N26" s="935"/>
      <c r="O26" s="936"/>
      <c r="P26" s="658" t="s">
        <v>784</v>
      </c>
      <c r="Q26" s="659"/>
      <c r="R26" s="659"/>
      <c r="S26" s="659"/>
      <c r="T26" s="659"/>
      <c r="U26" s="659"/>
      <c r="V26" s="660"/>
      <c r="W26" s="658" t="s">
        <v>784</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720</v>
      </c>
      <c r="H27" s="935"/>
      <c r="I27" s="935"/>
      <c r="J27" s="935"/>
      <c r="K27" s="935"/>
      <c r="L27" s="935"/>
      <c r="M27" s="935"/>
      <c r="N27" s="935"/>
      <c r="O27" s="936"/>
      <c r="P27" s="658" t="s">
        <v>784</v>
      </c>
      <c r="Q27" s="659"/>
      <c r="R27" s="659"/>
      <c r="S27" s="659"/>
      <c r="T27" s="659"/>
      <c r="U27" s="659"/>
      <c r="V27" s="660"/>
      <c r="W27" s="658" t="s">
        <v>784</v>
      </c>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65</v>
      </c>
      <c r="Q29" s="659"/>
      <c r="R29" s="659"/>
      <c r="S29" s="659"/>
      <c r="T29" s="659"/>
      <c r="U29" s="659"/>
      <c r="V29" s="660"/>
      <c r="W29" s="950">
        <f>AR13</f>
        <v>247</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v>3</v>
      </c>
      <c r="AR31" s="201"/>
      <c r="AS31" s="136" t="s">
        <v>233</v>
      </c>
      <c r="AT31" s="137"/>
      <c r="AU31" s="200" t="s">
        <v>720</v>
      </c>
      <c r="AV31" s="200"/>
      <c r="AW31" s="395" t="s">
        <v>179</v>
      </c>
      <c r="AX31" s="396"/>
    </row>
    <row r="32" spans="1:50" ht="23.25" customHeight="1" x14ac:dyDescent="0.15">
      <c r="A32" s="400"/>
      <c r="B32" s="398"/>
      <c r="C32" s="398"/>
      <c r="D32" s="398"/>
      <c r="E32" s="398"/>
      <c r="F32" s="399"/>
      <c r="G32" s="566" t="s">
        <v>722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724</v>
      </c>
      <c r="AC32" s="463"/>
      <c r="AD32" s="463"/>
      <c r="AE32" s="218">
        <v>530</v>
      </c>
      <c r="AF32" s="219"/>
      <c r="AG32" s="219"/>
      <c r="AH32" s="219"/>
      <c r="AI32" s="218">
        <v>258</v>
      </c>
      <c r="AJ32" s="219"/>
      <c r="AK32" s="219"/>
      <c r="AL32" s="219"/>
      <c r="AM32" s="218">
        <v>240</v>
      </c>
      <c r="AN32" s="219"/>
      <c r="AO32" s="219"/>
      <c r="AP32" s="219"/>
      <c r="AQ32" s="336" t="s">
        <v>720</v>
      </c>
      <c r="AR32" s="208"/>
      <c r="AS32" s="208"/>
      <c r="AT32" s="337"/>
      <c r="AU32" s="219" t="s">
        <v>720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v>530</v>
      </c>
      <c r="AF33" s="219"/>
      <c r="AG33" s="219"/>
      <c r="AH33" s="219"/>
      <c r="AI33" s="218">
        <v>162</v>
      </c>
      <c r="AJ33" s="219"/>
      <c r="AK33" s="219"/>
      <c r="AL33" s="219"/>
      <c r="AM33" s="218">
        <v>183</v>
      </c>
      <c r="AN33" s="219"/>
      <c r="AO33" s="219"/>
      <c r="AP33" s="219"/>
      <c r="AQ33" s="336">
        <v>58</v>
      </c>
      <c r="AR33" s="208"/>
      <c r="AS33" s="208"/>
      <c r="AT33" s="337"/>
      <c r="AU33" s="219" t="s">
        <v>720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724</v>
      </c>
      <c r="AC101" s="463"/>
      <c r="AD101" s="463"/>
      <c r="AE101" s="282">
        <v>530</v>
      </c>
      <c r="AF101" s="282"/>
      <c r="AG101" s="282"/>
      <c r="AH101" s="282"/>
      <c r="AI101" s="282">
        <v>258</v>
      </c>
      <c r="AJ101" s="282"/>
      <c r="AK101" s="282"/>
      <c r="AL101" s="282"/>
      <c r="AM101" s="282">
        <v>240</v>
      </c>
      <c r="AN101" s="282"/>
      <c r="AO101" s="282"/>
      <c r="AP101" s="282"/>
      <c r="AQ101" s="282" t="s">
        <v>775</v>
      </c>
      <c r="AR101" s="282"/>
      <c r="AS101" s="282"/>
      <c r="AT101" s="282"/>
      <c r="AU101" s="218" t="s">
        <v>775</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724</v>
      </c>
      <c r="AC102" s="463"/>
      <c r="AD102" s="463"/>
      <c r="AE102" s="282">
        <v>530</v>
      </c>
      <c r="AF102" s="282"/>
      <c r="AG102" s="282"/>
      <c r="AH102" s="282"/>
      <c r="AI102" s="282">
        <v>162</v>
      </c>
      <c r="AJ102" s="282"/>
      <c r="AK102" s="282"/>
      <c r="AL102" s="282"/>
      <c r="AM102" s="282">
        <v>183</v>
      </c>
      <c r="AN102" s="282"/>
      <c r="AO102" s="282"/>
      <c r="AP102" s="282"/>
      <c r="AQ102" s="282">
        <v>58</v>
      </c>
      <c r="AR102" s="282"/>
      <c r="AS102" s="282"/>
      <c r="AT102" s="282"/>
      <c r="AU102" s="225">
        <v>177</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2">
        <v>1.2</v>
      </c>
      <c r="AF116" s="282"/>
      <c r="AG116" s="282"/>
      <c r="AH116" s="282"/>
      <c r="AI116" s="282">
        <v>0.78600000000000003</v>
      </c>
      <c r="AJ116" s="282"/>
      <c r="AK116" s="282"/>
      <c r="AL116" s="282"/>
      <c r="AM116" s="282">
        <v>0.85799999999999998</v>
      </c>
      <c r="AN116" s="282"/>
      <c r="AO116" s="282"/>
      <c r="AP116" s="282"/>
      <c r="AQ116" s="218">
        <v>1.1200000000000001</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53" t="s">
        <v>730</v>
      </c>
      <c r="AF117" s="553"/>
      <c r="AG117" s="553"/>
      <c r="AH117" s="553"/>
      <c r="AI117" s="553" t="s">
        <v>807</v>
      </c>
      <c r="AJ117" s="553"/>
      <c r="AK117" s="553"/>
      <c r="AL117" s="553"/>
      <c r="AM117" s="553" t="s">
        <v>799</v>
      </c>
      <c r="AN117" s="553"/>
      <c r="AO117" s="553"/>
      <c r="AP117" s="553"/>
      <c r="AQ117" s="553" t="s">
        <v>785</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784</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784</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812</v>
      </c>
      <c r="AR149" s="200"/>
      <c r="AS149" s="136" t="s">
        <v>233</v>
      </c>
      <c r="AT149" s="137"/>
      <c r="AU149" s="201" t="s">
        <v>812</v>
      </c>
      <c r="AV149" s="201"/>
      <c r="AW149" s="136" t="s">
        <v>179</v>
      </c>
      <c r="AX149" s="196"/>
      <c r="AY149">
        <f>$AY$148</f>
        <v>1</v>
      </c>
    </row>
    <row r="150" spans="1:51" ht="39.75" customHeight="1" x14ac:dyDescent="0.15">
      <c r="A150" s="190"/>
      <c r="B150" s="187"/>
      <c r="C150" s="181"/>
      <c r="D150" s="187"/>
      <c r="E150" s="181"/>
      <c r="F150" s="182"/>
      <c r="G150" s="107" t="s">
        <v>812</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812</v>
      </c>
      <c r="AC150" s="206"/>
      <c r="AD150" s="206"/>
      <c r="AE150" s="207" t="s">
        <v>812</v>
      </c>
      <c r="AF150" s="208"/>
      <c r="AG150" s="208"/>
      <c r="AH150" s="208"/>
      <c r="AI150" s="207" t="s">
        <v>812</v>
      </c>
      <c r="AJ150" s="208"/>
      <c r="AK150" s="208"/>
      <c r="AL150" s="208"/>
      <c r="AM150" s="207" t="s">
        <v>812</v>
      </c>
      <c r="AN150" s="208"/>
      <c r="AO150" s="208"/>
      <c r="AP150" s="208"/>
      <c r="AQ150" s="207" t="s">
        <v>812</v>
      </c>
      <c r="AR150" s="208"/>
      <c r="AS150" s="208"/>
      <c r="AT150" s="208"/>
      <c r="AU150" s="207" t="s">
        <v>812</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812</v>
      </c>
      <c r="AC151" s="214"/>
      <c r="AD151" s="214"/>
      <c r="AE151" s="207" t="s">
        <v>812</v>
      </c>
      <c r="AF151" s="208"/>
      <c r="AG151" s="208"/>
      <c r="AH151" s="208"/>
      <c r="AI151" s="207" t="s">
        <v>812</v>
      </c>
      <c r="AJ151" s="208"/>
      <c r="AK151" s="208"/>
      <c r="AL151" s="208"/>
      <c r="AM151" s="207" t="s">
        <v>812</v>
      </c>
      <c r="AN151" s="208"/>
      <c r="AO151" s="208"/>
      <c r="AP151" s="208"/>
      <c r="AQ151" s="207" t="s">
        <v>812</v>
      </c>
      <c r="AR151" s="208"/>
      <c r="AS151" s="208"/>
      <c r="AT151" s="208"/>
      <c r="AU151" s="207" t="s">
        <v>812</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720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720</v>
      </c>
      <c r="AC194" s="206"/>
      <c r="AD194" s="206"/>
      <c r="AE194" s="207" t="s">
        <v>720</v>
      </c>
      <c r="AF194" s="208"/>
      <c r="AG194" s="208"/>
      <c r="AH194" s="208"/>
      <c r="AI194" s="207" t="s">
        <v>720</v>
      </c>
      <c r="AJ194" s="208"/>
      <c r="AK194" s="208"/>
      <c r="AL194" s="208"/>
      <c r="AM194" s="207" t="s">
        <v>784</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720</v>
      </c>
      <c r="AC195" s="214"/>
      <c r="AD195" s="214"/>
      <c r="AE195" s="207" t="s">
        <v>720</v>
      </c>
      <c r="AF195" s="208"/>
      <c r="AG195" s="208"/>
      <c r="AH195" s="208"/>
      <c r="AI195" s="207" t="s">
        <v>720</v>
      </c>
      <c r="AJ195" s="208"/>
      <c r="AK195" s="208"/>
      <c r="AL195" s="208"/>
      <c r="AM195" s="207" t="s">
        <v>784</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812</v>
      </c>
      <c r="AR209" s="200"/>
      <c r="AS209" s="136" t="s">
        <v>233</v>
      </c>
      <c r="AT209" s="137"/>
      <c r="AU209" s="201" t="s">
        <v>812</v>
      </c>
      <c r="AV209" s="201"/>
      <c r="AW209" s="136" t="s">
        <v>179</v>
      </c>
      <c r="AX209" s="196"/>
      <c r="AY209">
        <f>$AY$208</f>
        <v>1</v>
      </c>
    </row>
    <row r="210" spans="1:51" ht="39.75" customHeight="1" x14ac:dyDescent="0.15">
      <c r="A210" s="190"/>
      <c r="B210" s="187"/>
      <c r="C210" s="181"/>
      <c r="D210" s="187"/>
      <c r="E210" s="181"/>
      <c r="F210" s="182"/>
      <c r="G210" s="107" t="s">
        <v>812</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812</v>
      </c>
      <c r="AC210" s="206"/>
      <c r="AD210" s="206"/>
      <c r="AE210" s="207" t="s">
        <v>812</v>
      </c>
      <c r="AF210" s="208"/>
      <c r="AG210" s="208"/>
      <c r="AH210" s="208"/>
      <c r="AI210" s="207" t="s">
        <v>812</v>
      </c>
      <c r="AJ210" s="208"/>
      <c r="AK210" s="208"/>
      <c r="AL210" s="208"/>
      <c r="AM210" s="207" t="s">
        <v>812</v>
      </c>
      <c r="AN210" s="208"/>
      <c r="AO210" s="208"/>
      <c r="AP210" s="208"/>
      <c r="AQ210" s="207" t="s">
        <v>812</v>
      </c>
      <c r="AR210" s="208"/>
      <c r="AS210" s="208"/>
      <c r="AT210" s="208"/>
      <c r="AU210" s="207" t="s">
        <v>812</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812</v>
      </c>
      <c r="AC211" s="214"/>
      <c r="AD211" s="214"/>
      <c r="AE211" s="207" t="s">
        <v>812</v>
      </c>
      <c r="AF211" s="208"/>
      <c r="AG211" s="208"/>
      <c r="AH211" s="208"/>
      <c r="AI211" s="207" t="s">
        <v>812</v>
      </c>
      <c r="AJ211" s="208"/>
      <c r="AK211" s="208"/>
      <c r="AL211" s="208"/>
      <c r="AM211" s="207" t="s">
        <v>812</v>
      </c>
      <c r="AN211" s="208"/>
      <c r="AO211" s="208"/>
      <c r="AP211" s="208"/>
      <c r="AQ211" s="207" t="s">
        <v>812</v>
      </c>
      <c r="AR211" s="208"/>
      <c r="AS211" s="208"/>
      <c r="AT211" s="208"/>
      <c r="AU211" s="207" t="s">
        <v>812</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737</v>
      </c>
      <c r="H214" s="108"/>
      <c r="I214" s="108"/>
      <c r="J214" s="108"/>
      <c r="K214" s="108"/>
      <c r="L214" s="108"/>
      <c r="M214" s="108"/>
      <c r="N214" s="108"/>
      <c r="O214" s="108"/>
      <c r="P214" s="109"/>
      <c r="Q214" s="116" t="s">
        <v>734</v>
      </c>
      <c r="R214" s="117"/>
      <c r="S214" s="117"/>
      <c r="T214" s="117"/>
      <c r="U214" s="117"/>
      <c r="V214" s="117"/>
      <c r="W214" s="117"/>
      <c r="X214" s="117"/>
      <c r="Y214" s="117"/>
      <c r="Z214" s="117"/>
      <c r="AA214" s="118"/>
      <c r="AB214" s="144" t="s">
        <v>735</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7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7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777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738</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739</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720</v>
      </c>
      <c r="AR253" s="200"/>
      <c r="AS253" s="136" t="s">
        <v>233</v>
      </c>
      <c r="AT253" s="137"/>
      <c r="AU253" s="201" t="s">
        <v>720</v>
      </c>
      <c r="AV253" s="201"/>
      <c r="AW253" s="136" t="s">
        <v>179</v>
      </c>
      <c r="AX253" s="196"/>
      <c r="AY253">
        <f>$AY$252</f>
        <v>1</v>
      </c>
    </row>
    <row r="254" spans="1:51" ht="39.75" hidden="1" customHeight="1" x14ac:dyDescent="0.15">
      <c r="A254" s="190"/>
      <c r="B254" s="187"/>
      <c r="C254" s="181"/>
      <c r="D254" s="187"/>
      <c r="E254" s="181"/>
      <c r="F254" s="182"/>
      <c r="G254" s="107" t="s">
        <v>720</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720</v>
      </c>
      <c r="AC254" s="206"/>
      <c r="AD254" s="206"/>
      <c r="AE254" s="207" t="s">
        <v>720</v>
      </c>
      <c r="AF254" s="208"/>
      <c r="AG254" s="208"/>
      <c r="AH254" s="208"/>
      <c r="AI254" s="207" t="s">
        <v>720</v>
      </c>
      <c r="AJ254" s="208"/>
      <c r="AK254" s="208"/>
      <c r="AL254" s="208"/>
      <c r="AM254" s="207" t="s">
        <v>806</v>
      </c>
      <c r="AN254" s="208"/>
      <c r="AO254" s="208"/>
      <c r="AP254" s="208"/>
      <c r="AQ254" s="207" t="s">
        <v>720</v>
      </c>
      <c r="AR254" s="208"/>
      <c r="AS254" s="208"/>
      <c r="AT254" s="208"/>
      <c r="AU254" s="207" t="s">
        <v>720</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720</v>
      </c>
      <c r="AC255" s="214"/>
      <c r="AD255" s="214"/>
      <c r="AE255" s="207" t="s">
        <v>720</v>
      </c>
      <c r="AF255" s="208"/>
      <c r="AG255" s="208"/>
      <c r="AH255" s="208"/>
      <c r="AI255" s="207" t="s">
        <v>720</v>
      </c>
      <c r="AJ255" s="208"/>
      <c r="AK255" s="208"/>
      <c r="AL255" s="208"/>
      <c r="AM255" s="207" t="s">
        <v>806</v>
      </c>
      <c r="AN255" s="208"/>
      <c r="AO255" s="208"/>
      <c r="AP255" s="208"/>
      <c r="AQ255" s="207" t="s">
        <v>720</v>
      </c>
      <c r="AR255" s="208"/>
      <c r="AS255" s="208"/>
      <c r="AT255" s="208"/>
      <c r="AU255" s="207" t="s">
        <v>720</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812</v>
      </c>
      <c r="AR269" s="200"/>
      <c r="AS269" s="136" t="s">
        <v>233</v>
      </c>
      <c r="AT269" s="137"/>
      <c r="AU269" s="201" t="s">
        <v>812</v>
      </c>
      <c r="AV269" s="201"/>
      <c r="AW269" s="136" t="s">
        <v>179</v>
      </c>
      <c r="AX269" s="196"/>
      <c r="AY269">
        <f>$AY$268</f>
        <v>1</v>
      </c>
    </row>
    <row r="270" spans="1:51" ht="39.75" customHeight="1" x14ac:dyDescent="0.15">
      <c r="A270" s="190"/>
      <c r="B270" s="187"/>
      <c r="C270" s="181"/>
      <c r="D270" s="187"/>
      <c r="E270" s="181"/>
      <c r="F270" s="182"/>
      <c r="G270" s="107" t="s">
        <v>812</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812</v>
      </c>
      <c r="AC270" s="206"/>
      <c r="AD270" s="206"/>
      <c r="AE270" s="207" t="s">
        <v>812</v>
      </c>
      <c r="AF270" s="208"/>
      <c r="AG270" s="208"/>
      <c r="AH270" s="208"/>
      <c r="AI270" s="207" t="s">
        <v>812</v>
      </c>
      <c r="AJ270" s="208"/>
      <c r="AK270" s="208"/>
      <c r="AL270" s="208"/>
      <c r="AM270" s="207" t="s">
        <v>812</v>
      </c>
      <c r="AN270" s="208"/>
      <c r="AO270" s="208"/>
      <c r="AP270" s="208"/>
      <c r="AQ270" s="207" t="s">
        <v>812</v>
      </c>
      <c r="AR270" s="208"/>
      <c r="AS270" s="208"/>
      <c r="AT270" s="208"/>
      <c r="AU270" s="207" t="s">
        <v>812</v>
      </c>
      <c r="AV270" s="208"/>
      <c r="AW270" s="208"/>
      <c r="AX270" s="209"/>
      <c r="AY270">
        <f t="shared" ref="AY270:AY271" si="37">$AY$268</f>
        <v>1</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812</v>
      </c>
      <c r="AC271" s="214"/>
      <c r="AD271" s="214"/>
      <c r="AE271" s="207" t="s">
        <v>812</v>
      </c>
      <c r="AF271" s="208"/>
      <c r="AG271" s="208"/>
      <c r="AH271" s="208"/>
      <c r="AI271" s="207" t="s">
        <v>812</v>
      </c>
      <c r="AJ271" s="208"/>
      <c r="AK271" s="208"/>
      <c r="AL271" s="208"/>
      <c r="AM271" s="207" t="s">
        <v>812</v>
      </c>
      <c r="AN271" s="208"/>
      <c r="AO271" s="208"/>
      <c r="AP271" s="208"/>
      <c r="AQ271" s="207" t="s">
        <v>812</v>
      </c>
      <c r="AR271" s="208"/>
      <c r="AS271" s="208"/>
      <c r="AT271" s="208"/>
      <c r="AU271" s="207" t="s">
        <v>812</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740</v>
      </c>
      <c r="H274" s="108"/>
      <c r="I274" s="108"/>
      <c r="J274" s="108"/>
      <c r="K274" s="108"/>
      <c r="L274" s="108"/>
      <c r="M274" s="108"/>
      <c r="N274" s="108"/>
      <c r="O274" s="108"/>
      <c r="P274" s="109"/>
      <c r="Q274" s="116" t="s">
        <v>741</v>
      </c>
      <c r="R274" s="117"/>
      <c r="S274" s="117"/>
      <c r="T274" s="117"/>
      <c r="U274" s="117"/>
      <c r="V274" s="117"/>
      <c r="W274" s="117"/>
      <c r="X274" s="117"/>
      <c r="Y274" s="117"/>
      <c r="Z274" s="117"/>
      <c r="AA274" s="118"/>
      <c r="AB274" s="144" t="s">
        <v>735</v>
      </c>
      <c r="AC274" s="145"/>
      <c r="AD274" s="145"/>
      <c r="AE274" s="150" t="s">
        <v>720</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99.9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804</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99.9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777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742</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743</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720</v>
      </c>
      <c r="AR313" s="200"/>
      <c r="AS313" s="136" t="s">
        <v>233</v>
      </c>
      <c r="AT313" s="137"/>
      <c r="AU313" s="201" t="s">
        <v>720</v>
      </c>
      <c r="AV313" s="201"/>
      <c r="AW313" s="136" t="s">
        <v>179</v>
      </c>
      <c r="AX313" s="196"/>
      <c r="AY313">
        <f>$AY$312</f>
        <v>1</v>
      </c>
    </row>
    <row r="314" spans="1:51" ht="39.75" hidden="1" customHeight="1" x14ac:dyDescent="0.15">
      <c r="A314" s="190"/>
      <c r="B314" s="187"/>
      <c r="C314" s="181"/>
      <c r="D314" s="187"/>
      <c r="E314" s="181"/>
      <c r="F314" s="182"/>
      <c r="G314" s="107" t="s">
        <v>720</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720</v>
      </c>
      <c r="AC314" s="206"/>
      <c r="AD314" s="206"/>
      <c r="AE314" s="207" t="s">
        <v>720</v>
      </c>
      <c r="AF314" s="208"/>
      <c r="AG314" s="208"/>
      <c r="AH314" s="208"/>
      <c r="AI314" s="207" t="s">
        <v>720</v>
      </c>
      <c r="AJ314" s="208"/>
      <c r="AK314" s="208"/>
      <c r="AL314" s="208"/>
      <c r="AM314" s="207" t="s">
        <v>784</v>
      </c>
      <c r="AN314" s="208"/>
      <c r="AO314" s="208"/>
      <c r="AP314" s="208"/>
      <c r="AQ314" s="207" t="s">
        <v>720</v>
      </c>
      <c r="AR314" s="208"/>
      <c r="AS314" s="208"/>
      <c r="AT314" s="208"/>
      <c r="AU314" s="207" t="s">
        <v>720</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720</v>
      </c>
      <c r="AC315" s="214"/>
      <c r="AD315" s="214"/>
      <c r="AE315" s="207" t="s">
        <v>720</v>
      </c>
      <c r="AF315" s="208"/>
      <c r="AG315" s="208"/>
      <c r="AH315" s="208"/>
      <c r="AI315" s="207" t="s">
        <v>720</v>
      </c>
      <c r="AJ315" s="208"/>
      <c r="AK315" s="208"/>
      <c r="AL315" s="208"/>
      <c r="AM315" s="207" t="s">
        <v>784</v>
      </c>
      <c r="AN315" s="208"/>
      <c r="AO315" s="208"/>
      <c r="AP315" s="208"/>
      <c r="AQ315" s="207" t="s">
        <v>720</v>
      </c>
      <c r="AR315" s="208"/>
      <c r="AS315" s="208"/>
      <c r="AT315" s="208"/>
      <c r="AU315" s="207" t="s">
        <v>720</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1</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812</v>
      </c>
      <c r="AR329" s="200"/>
      <c r="AS329" s="136" t="s">
        <v>233</v>
      </c>
      <c r="AT329" s="137"/>
      <c r="AU329" s="201" t="s">
        <v>812</v>
      </c>
      <c r="AV329" s="201"/>
      <c r="AW329" s="136" t="s">
        <v>179</v>
      </c>
      <c r="AX329" s="196"/>
      <c r="AY329">
        <f>$AY$328</f>
        <v>1</v>
      </c>
    </row>
    <row r="330" spans="1:51" ht="39.75" customHeight="1" x14ac:dyDescent="0.15">
      <c r="A330" s="190"/>
      <c r="B330" s="187"/>
      <c r="C330" s="181"/>
      <c r="D330" s="187"/>
      <c r="E330" s="181"/>
      <c r="F330" s="182"/>
      <c r="G330" s="107" t="s">
        <v>812</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812</v>
      </c>
      <c r="AC330" s="206"/>
      <c r="AD330" s="206"/>
      <c r="AE330" s="207" t="s">
        <v>812</v>
      </c>
      <c r="AF330" s="208"/>
      <c r="AG330" s="208"/>
      <c r="AH330" s="208"/>
      <c r="AI330" s="207" t="s">
        <v>812</v>
      </c>
      <c r="AJ330" s="208"/>
      <c r="AK330" s="208"/>
      <c r="AL330" s="208"/>
      <c r="AM330" s="207" t="s">
        <v>812</v>
      </c>
      <c r="AN330" s="208"/>
      <c r="AO330" s="208"/>
      <c r="AP330" s="208"/>
      <c r="AQ330" s="207" t="s">
        <v>812</v>
      </c>
      <c r="AR330" s="208"/>
      <c r="AS330" s="208"/>
      <c r="AT330" s="208"/>
      <c r="AU330" s="207" t="s">
        <v>812</v>
      </c>
      <c r="AV330" s="208"/>
      <c r="AW330" s="208"/>
      <c r="AX330" s="209"/>
      <c r="AY330">
        <f t="shared" ref="AY330:AY331" si="47">$AY$328</f>
        <v>1</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812</v>
      </c>
      <c r="AC331" s="214"/>
      <c r="AD331" s="214"/>
      <c r="AE331" s="207" t="s">
        <v>812</v>
      </c>
      <c r="AF331" s="208"/>
      <c r="AG331" s="208"/>
      <c r="AH331" s="208"/>
      <c r="AI331" s="207" t="s">
        <v>812</v>
      </c>
      <c r="AJ331" s="208"/>
      <c r="AK331" s="208"/>
      <c r="AL331" s="208"/>
      <c r="AM331" s="207" t="s">
        <v>812</v>
      </c>
      <c r="AN331" s="208"/>
      <c r="AO331" s="208"/>
      <c r="AP331" s="208"/>
      <c r="AQ331" s="207" t="s">
        <v>812</v>
      </c>
      <c r="AR331" s="208"/>
      <c r="AS331" s="208"/>
      <c r="AT331" s="208"/>
      <c r="AU331" s="207" t="s">
        <v>812</v>
      </c>
      <c r="AV331" s="208"/>
      <c r="AW331" s="208"/>
      <c r="AX331" s="209"/>
      <c r="AY331">
        <f t="shared" si="47"/>
        <v>1</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744</v>
      </c>
      <c r="H334" s="108"/>
      <c r="I334" s="108"/>
      <c r="J334" s="108"/>
      <c r="K334" s="108"/>
      <c r="L334" s="108"/>
      <c r="M334" s="108"/>
      <c r="N334" s="108"/>
      <c r="O334" s="108"/>
      <c r="P334" s="109"/>
      <c r="Q334" s="116" t="s">
        <v>734</v>
      </c>
      <c r="R334" s="117"/>
      <c r="S334" s="117"/>
      <c r="T334" s="117"/>
      <c r="U334" s="117"/>
      <c r="V334" s="117"/>
      <c r="W334" s="117"/>
      <c r="X334" s="117"/>
      <c r="Y334" s="117"/>
      <c r="Z334" s="117"/>
      <c r="AA334" s="118"/>
      <c r="AB334" s="144" t="s">
        <v>735</v>
      </c>
      <c r="AC334" s="145"/>
      <c r="AD334" s="145"/>
      <c r="AE334" s="150" t="s">
        <v>720</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805</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777</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customHeight="1" x14ac:dyDescent="0.15">
      <c r="A370" s="190"/>
      <c r="B370" s="187"/>
      <c r="C370" s="181"/>
      <c r="D370" s="187"/>
      <c r="E370" s="170" t="s">
        <v>265</v>
      </c>
      <c r="F370" s="171"/>
      <c r="G370" s="172" t="s">
        <v>745</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customHeight="1" x14ac:dyDescent="0.15">
      <c r="A371" s="190"/>
      <c r="B371" s="187"/>
      <c r="C371" s="181"/>
      <c r="D371" s="187"/>
      <c r="E371" s="175" t="s">
        <v>264</v>
      </c>
      <c r="F371" s="176"/>
      <c r="G371" s="113" t="s">
        <v>746</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1</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720</v>
      </c>
      <c r="AR373" s="200"/>
      <c r="AS373" s="136" t="s">
        <v>233</v>
      </c>
      <c r="AT373" s="137"/>
      <c r="AU373" s="201" t="s">
        <v>720</v>
      </c>
      <c r="AV373" s="201"/>
      <c r="AW373" s="136" t="s">
        <v>179</v>
      </c>
      <c r="AX373" s="196"/>
      <c r="AY373">
        <f>$AY$372</f>
        <v>1</v>
      </c>
    </row>
    <row r="374" spans="1:51" ht="39.75" hidden="1" customHeight="1" x14ac:dyDescent="0.15">
      <c r="A374" s="190"/>
      <c r="B374" s="187"/>
      <c r="C374" s="181"/>
      <c r="D374" s="187"/>
      <c r="E374" s="181"/>
      <c r="F374" s="182"/>
      <c r="G374" s="107" t="s">
        <v>720</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720</v>
      </c>
      <c r="AC374" s="206"/>
      <c r="AD374" s="206"/>
      <c r="AE374" s="207" t="s">
        <v>720</v>
      </c>
      <c r="AF374" s="208"/>
      <c r="AG374" s="208"/>
      <c r="AH374" s="208"/>
      <c r="AI374" s="207" t="s">
        <v>720</v>
      </c>
      <c r="AJ374" s="208"/>
      <c r="AK374" s="208"/>
      <c r="AL374" s="208"/>
      <c r="AM374" s="207"/>
      <c r="AN374" s="208"/>
      <c r="AO374" s="208"/>
      <c r="AP374" s="208"/>
      <c r="AQ374" s="207" t="s">
        <v>720</v>
      </c>
      <c r="AR374" s="208"/>
      <c r="AS374" s="208"/>
      <c r="AT374" s="208"/>
      <c r="AU374" s="207" t="s">
        <v>720</v>
      </c>
      <c r="AV374" s="208"/>
      <c r="AW374" s="208"/>
      <c r="AX374" s="209"/>
      <c r="AY374">
        <f t="shared" ref="AY374:AY375" si="53">$AY$372</f>
        <v>1</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720</v>
      </c>
      <c r="AC375" s="214"/>
      <c r="AD375" s="214"/>
      <c r="AE375" s="207" t="s">
        <v>720</v>
      </c>
      <c r="AF375" s="208"/>
      <c r="AG375" s="208"/>
      <c r="AH375" s="208"/>
      <c r="AI375" s="207" t="s">
        <v>720</v>
      </c>
      <c r="AJ375" s="208"/>
      <c r="AK375" s="208"/>
      <c r="AL375" s="208"/>
      <c r="AM375" s="207"/>
      <c r="AN375" s="208"/>
      <c r="AO375" s="208"/>
      <c r="AP375" s="208"/>
      <c r="AQ375" s="207" t="s">
        <v>720</v>
      </c>
      <c r="AR375" s="208"/>
      <c r="AS375" s="208"/>
      <c r="AT375" s="208"/>
      <c r="AU375" s="207" t="s">
        <v>720</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1</v>
      </c>
    </row>
    <row r="389" spans="1:51" ht="18.75"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t="s">
        <v>812</v>
      </c>
      <c r="AR389" s="200"/>
      <c r="AS389" s="136" t="s">
        <v>233</v>
      </c>
      <c r="AT389" s="137"/>
      <c r="AU389" s="201" t="s">
        <v>812</v>
      </c>
      <c r="AV389" s="201"/>
      <c r="AW389" s="136" t="s">
        <v>179</v>
      </c>
      <c r="AX389" s="196"/>
      <c r="AY389">
        <f>$AY$388</f>
        <v>1</v>
      </c>
    </row>
    <row r="390" spans="1:51" ht="39.75" customHeight="1" x14ac:dyDescent="0.15">
      <c r="A390" s="190"/>
      <c r="B390" s="187"/>
      <c r="C390" s="181"/>
      <c r="D390" s="187"/>
      <c r="E390" s="181"/>
      <c r="F390" s="182"/>
      <c r="G390" s="107" t="s">
        <v>812</v>
      </c>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t="s">
        <v>812</v>
      </c>
      <c r="AC390" s="206"/>
      <c r="AD390" s="206"/>
      <c r="AE390" s="207" t="s">
        <v>812</v>
      </c>
      <c r="AF390" s="208"/>
      <c r="AG390" s="208"/>
      <c r="AH390" s="208"/>
      <c r="AI390" s="207" t="s">
        <v>812</v>
      </c>
      <c r="AJ390" s="208"/>
      <c r="AK390" s="208"/>
      <c r="AL390" s="208"/>
      <c r="AM390" s="207" t="s">
        <v>812</v>
      </c>
      <c r="AN390" s="208"/>
      <c r="AO390" s="208"/>
      <c r="AP390" s="208"/>
      <c r="AQ390" s="207" t="s">
        <v>812</v>
      </c>
      <c r="AR390" s="208"/>
      <c r="AS390" s="208"/>
      <c r="AT390" s="208"/>
      <c r="AU390" s="207" t="s">
        <v>812</v>
      </c>
      <c r="AV390" s="208"/>
      <c r="AW390" s="208"/>
      <c r="AX390" s="209"/>
      <c r="AY390">
        <f t="shared" ref="AY390:AY391" si="57">$AY$388</f>
        <v>1</v>
      </c>
    </row>
    <row r="391" spans="1:51" ht="39.75"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t="s">
        <v>812</v>
      </c>
      <c r="AC391" s="214"/>
      <c r="AD391" s="214"/>
      <c r="AE391" s="207" t="s">
        <v>812</v>
      </c>
      <c r="AF391" s="208"/>
      <c r="AG391" s="208"/>
      <c r="AH391" s="208"/>
      <c r="AI391" s="207" t="s">
        <v>812</v>
      </c>
      <c r="AJ391" s="208"/>
      <c r="AK391" s="208"/>
      <c r="AL391" s="208"/>
      <c r="AM391" s="207" t="s">
        <v>812</v>
      </c>
      <c r="AN391" s="208"/>
      <c r="AO391" s="208"/>
      <c r="AP391" s="208"/>
      <c r="AQ391" s="207" t="s">
        <v>812</v>
      </c>
      <c r="AR391" s="208"/>
      <c r="AS391" s="208"/>
      <c r="AT391" s="208"/>
      <c r="AU391" s="207" t="s">
        <v>812</v>
      </c>
      <c r="AV391" s="208"/>
      <c r="AW391" s="208"/>
      <c r="AX391" s="209"/>
      <c r="AY391">
        <f t="shared" si="57"/>
        <v>1</v>
      </c>
    </row>
    <row r="392" spans="1:51" ht="22.5"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customHeight="1" x14ac:dyDescent="0.15">
      <c r="A394" s="190"/>
      <c r="B394" s="187"/>
      <c r="C394" s="181"/>
      <c r="D394" s="187"/>
      <c r="E394" s="181"/>
      <c r="F394" s="182"/>
      <c r="G394" s="107" t="s">
        <v>747</v>
      </c>
      <c r="H394" s="108"/>
      <c r="I394" s="108"/>
      <c r="J394" s="108"/>
      <c r="K394" s="108"/>
      <c r="L394" s="108"/>
      <c r="M394" s="108"/>
      <c r="N394" s="108"/>
      <c r="O394" s="108"/>
      <c r="P394" s="109"/>
      <c r="Q394" s="116" t="s">
        <v>734</v>
      </c>
      <c r="R394" s="117"/>
      <c r="S394" s="117"/>
      <c r="T394" s="117"/>
      <c r="U394" s="117"/>
      <c r="V394" s="117"/>
      <c r="W394" s="117"/>
      <c r="X394" s="117"/>
      <c r="Y394" s="117"/>
      <c r="Z394" s="117"/>
      <c r="AA394" s="118"/>
      <c r="AB394" s="144" t="s">
        <v>735</v>
      </c>
      <c r="AC394" s="145"/>
      <c r="AD394" s="145"/>
      <c r="AE394" s="150" t="s">
        <v>781</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t="s">
        <v>776</v>
      </c>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777</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672</v>
      </c>
      <c r="D430" s="930"/>
      <c r="E430" s="175" t="s">
        <v>400</v>
      </c>
      <c r="F430" s="896"/>
      <c r="G430" s="897" t="s">
        <v>252</v>
      </c>
      <c r="H430" s="126"/>
      <c r="I430" s="126"/>
      <c r="J430" s="898"/>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31</v>
      </c>
      <c r="AF432" s="201"/>
      <c r="AG432" s="136" t="s">
        <v>233</v>
      </c>
      <c r="AH432" s="137"/>
      <c r="AI432" s="335"/>
      <c r="AJ432" s="335"/>
      <c r="AK432" s="335"/>
      <c r="AL432" s="157"/>
      <c r="AM432" s="335"/>
      <c r="AN432" s="335"/>
      <c r="AO432" s="335"/>
      <c r="AP432" s="157"/>
      <c r="AQ432" s="250" t="s">
        <v>800</v>
      </c>
      <c r="AR432" s="201"/>
      <c r="AS432" s="136" t="s">
        <v>233</v>
      </c>
      <c r="AT432" s="137"/>
      <c r="AU432" s="201">
        <v>5</v>
      </c>
      <c r="AV432" s="201"/>
      <c r="AW432" s="136" t="s">
        <v>179</v>
      </c>
      <c r="AX432" s="196"/>
      <c r="AY432">
        <f>$AY$431</f>
        <v>1</v>
      </c>
    </row>
    <row r="433" spans="1:51" ht="44.25" customHeight="1" x14ac:dyDescent="0.15">
      <c r="A433" s="190"/>
      <c r="B433" s="187"/>
      <c r="C433" s="181"/>
      <c r="D433" s="187"/>
      <c r="E433" s="338"/>
      <c r="F433" s="339"/>
      <c r="G433" s="107" t="s">
        <v>809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748</v>
      </c>
      <c r="AC433" s="214"/>
      <c r="AD433" s="214"/>
      <c r="AE433" s="336">
        <v>4159</v>
      </c>
      <c r="AF433" s="208"/>
      <c r="AG433" s="208"/>
      <c r="AH433" s="208"/>
      <c r="AI433" s="336">
        <v>4313</v>
      </c>
      <c r="AJ433" s="208"/>
      <c r="AK433" s="208"/>
      <c r="AL433" s="208"/>
      <c r="AM433" s="336">
        <v>4168</v>
      </c>
      <c r="AN433" s="208"/>
      <c r="AO433" s="208"/>
      <c r="AP433" s="337"/>
      <c r="AQ433" s="336" t="s">
        <v>720</v>
      </c>
      <c r="AR433" s="208"/>
      <c r="AS433" s="208"/>
      <c r="AT433" s="337"/>
      <c r="AU433" s="208" t="s">
        <v>720</v>
      </c>
      <c r="AV433" s="208"/>
      <c r="AW433" s="208"/>
      <c r="AX433" s="209"/>
      <c r="AY433">
        <f t="shared" ref="AY433:AY435" si="63">$AY$431</f>
        <v>1</v>
      </c>
    </row>
    <row r="434" spans="1:51" ht="44.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800</v>
      </c>
      <c r="AN434" s="208"/>
      <c r="AO434" s="208"/>
      <c r="AP434" s="337"/>
      <c r="AQ434" s="336" t="s">
        <v>720</v>
      </c>
      <c r="AR434" s="208"/>
      <c r="AS434" s="208"/>
      <c r="AT434" s="337"/>
      <c r="AU434" s="208" t="s">
        <v>720</v>
      </c>
      <c r="AV434" s="208"/>
      <c r="AW434" s="208"/>
      <c r="AX434" s="209"/>
      <c r="AY434">
        <f t="shared" si="63"/>
        <v>1</v>
      </c>
    </row>
    <row r="435" spans="1:51" ht="44.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720</v>
      </c>
      <c r="AF435" s="208"/>
      <c r="AG435" s="208"/>
      <c r="AH435" s="337"/>
      <c r="AI435" s="336" t="s">
        <v>720</v>
      </c>
      <c r="AJ435" s="208"/>
      <c r="AK435" s="208"/>
      <c r="AL435" s="208"/>
      <c r="AM435" s="336" t="s">
        <v>800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31</v>
      </c>
      <c r="AF457" s="201"/>
      <c r="AG457" s="136" t="s">
        <v>233</v>
      </c>
      <c r="AH457" s="137"/>
      <c r="AI457" s="335"/>
      <c r="AJ457" s="335"/>
      <c r="AK457" s="335"/>
      <c r="AL457" s="157"/>
      <c r="AM457" s="335"/>
      <c r="AN457" s="335"/>
      <c r="AO457" s="335"/>
      <c r="AP457" s="157"/>
      <c r="AQ457" s="250" t="s">
        <v>800</v>
      </c>
      <c r="AR457" s="201"/>
      <c r="AS457" s="136" t="s">
        <v>233</v>
      </c>
      <c r="AT457" s="137"/>
      <c r="AU457" s="201">
        <v>5</v>
      </c>
      <c r="AV457" s="201"/>
      <c r="AW457" s="136" t="s">
        <v>179</v>
      </c>
      <c r="AX457" s="196"/>
      <c r="AY457">
        <f>$AY$456</f>
        <v>1</v>
      </c>
    </row>
    <row r="458" spans="1:51" ht="23.25" customHeight="1" x14ac:dyDescent="0.15">
      <c r="A458" s="190"/>
      <c r="B458" s="187"/>
      <c r="C458" s="181"/>
      <c r="D458" s="187"/>
      <c r="E458" s="338"/>
      <c r="F458" s="339"/>
      <c r="G458" s="107" t="s">
        <v>810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748</v>
      </c>
      <c r="AC458" s="214"/>
      <c r="AD458" s="214"/>
      <c r="AE458" s="336">
        <v>4159</v>
      </c>
      <c r="AF458" s="208"/>
      <c r="AG458" s="208"/>
      <c r="AH458" s="208"/>
      <c r="AI458" s="336">
        <v>4313</v>
      </c>
      <c r="AJ458" s="208"/>
      <c r="AK458" s="208"/>
      <c r="AL458" s="208"/>
      <c r="AM458" s="336">
        <v>4168</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800</v>
      </c>
      <c r="AN459" s="208"/>
      <c r="AO459" s="208"/>
      <c r="AP459" s="337"/>
      <c r="AQ459" s="336" t="s">
        <v>720</v>
      </c>
      <c r="AR459" s="208"/>
      <c r="AS459" s="208"/>
      <c r="AT459" s="337"/>
      <c r="AU459" s="208" t="s">
        <v>720</v>
      </c>
      <c r="AV459" s="208"/>
      <c r="AW459" s="208"/>
      <c r="AX459" s="209"/>
      <c r="AY459">
        <f t="shared" si="68"/>
        <v>1</v>
      </c>
    </row>
    <row r="460" spans="1:51" ht="46.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720</v>
      </c>
      <c r="AF460" s="208"/>
      <c r="AG460" s="208"/>
      <c r="AH460" s="337"/>
      <c r="AI460" s="336" t="s">
        <v>720</v>
      </c>
      <c r="AJ460" s="208"/>
      <c r="AK460" s="208"/>
      <c r="AL460" s="208"/>
      <c r="AM460" s="336" t="s">
        <v>800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7" t="s">
        <v>252</v>
      </c>
      <c r="H484" s="126"/>
      <c r="I484" s="126"/>
      <c r="J484" s="898" t="s">
        <v>720</v>
      </c>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1</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t="s">
        <v>720</v>
      </c>
      <c r="AF486" s="201"/>
      <c r="AG486" s="136" t="s">
        <v>233</v>
      </c>
      <c r="AH486" s="137"/>
      <c r="AI486" s="335"/>
      <c r="AJ486" s="335"/>
      <c r="AK486" s="335"/>
      <c r="AL486" s="157"/>
      <c r="AM486" s="335"/>
      <c r="AN486" s="335"/>
      <c r="AO486" s="335"/>
      <c r="AP486" s="157"/>
      <c r="AQ486" s="250" t="s">
        <v>720</v>
      </c>
      <c r="AR486" s="201"/>
      <c r="AS486" s="136" t="s">
        <v>233</v>
      </c>
      <c r="AT486" s="137"/>
      <c r="AU486" s="201" t="s">
        <v>720</v>
      </c>
      <c r="AV486" s="201"/>
      <c r="AW486" s="136" t="s">
        <v>179</v>
      </c>
      <c r="AX486" s="196"/>
      <c r="AY486">
        <f>$AY$485</f>
        <v>1</v>
      </c>
    </row>
    <row r="487" spans="1:51" ht="23.25" hidden="1" customHeight="1" x14ac:dyDescent="0.15">
      <c r="A487" s="190"/>
      <c r="B487" s="187"/>
      <c r="C487" s="181"/>
      <c r="D487" s="187"/>
      <c r="E487" s="338"/>
      <c r="F487" s="339"/>
      <c r="G487" s="107" t="s">
        <v>720</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720</v>
      </c>
      <c r="AC487" s="214"/>
      <c r="AD487" s="214"/>
      <c r="AE487" s="336" t="s">
        <v>720</v>
      </c>
      <c r="AF487" s="208"/>
      <c r="AG487" s="208"/>
      <c r="AH487" s="208"/>
      <c r="AI487" s="336" t="s">
        <v>720</v>
      </c>
      <c r="AJ487" s="208"/>
      <c r="AK487" s="208"/>
      <c r="AL487" s="208"/>
      <c r="AM487" s="336"/>
      <c r="AN487" s="208"/>
      <c r="AO487" s="208"/>
      <c r="AP487" s="337"/>
      <c r="AQ487" s="336" t="s">
        <v>720</v>
      </c>
      <c r="AR487" s="208"/>
      <c r="AS487" s="208"/>
      <c r="AT487" s="337"/>
      <c r="AU487" s="208" t="s">
        <v>720</v>
      </c>
      <c r="AV487" s="208"/>
      <c r="AW487" s="208"/>
      <c r="AX487" s="209"/>
      <c r="AY487">
        <f t="shared" ref="AY487:AY489" si="73">$AY$485</f>
        <v>1</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720</v>
      </c>
      <c r="AC488" s="206"/>
      <c r="AD488" s="206"/>
      <c r="AE488" s="336" t="s">
        <v>720</v>
      </c>
      <c r="AF488" s="208"/>
      <c r="AG488" s="208"/>
      <c r="AH488" s="337"/>
      <c r="AI488" s="336" t="s">
        <v>720</v>
      </c>
      <c r="AJ488" s="208"/>
      <c r="AK488" s="208"/>
      <c r="AL488" s="208"/>
      <c r="AM488" s="336"/>
      <c r="AN488" s="208"/>
      <c r="AO488" s="208"/>
      <c r="AP488" s="337"/>
      <c r="AQ488" s="336" t="s">
        <v>720</v>
      </c>
      <c r="AR488" s="208"/>
      <c r="AS488" s="208"/>
      <c r="AT488" s="337"/>
      <c r="AU488" s="208" t="s">
        <v>720</v>
      </c>
      <c r="AV488" s="208"/>
      <c r="AW488" s="208"/>
      <c r="AX488" s="209"/>
      <c r="AY488">
        <f t="shared" si="73"/>
        <v>1</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t="s">
        <v>720</v>
      </c>
      <c r="AF489" s="208"/>
      <c r="AG489" s="208"/>
      <c r="AH489" s="337"/>
      <c r="AI489" s="336" t="s">
        <v>720</v>
      </c>
      <c r="AJ489" s="208"/>
      <c r="AK489" s="208"/>
      <c r="AL489" s="208"/>
      <c r="AM489" s="336"/>
      <c r="AN489" s="208"/>
      <c r="AO489" s="208"/>
      <c r="AP489" s="337"/>
      <c r="AQ489" s="336" t="s">
        <v>720</v>
      </c>
      <c r="AR489" s="208"/>
      <c r="AS489" s="208"/>
      <c r="AT489" s="337"/>
      <c r="AU489" s="208" t="s">
        <v>720</v>
      </c>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1</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720</v>
      </c>
      <c r="AF511" s="201"/>
      <c r="AG511" s="136" t="s">
        <v>233</v>
      </c>
      <c r="AH511" s="137"/>
      <c r="AI511" s="335"/>
      <c r="AJ511" s="335"/>
      <c r="AK511" s="335"/>
      <c r="AL511" s="157"/>
      <c r="AM511" s="335"/>
      <c r="AN511" s="335"/>
      <c r="AO511" s="335"/>
      <c r="AP511" s="157"/>
      <c r="AQ511" s="250" t="s">
        <v>720</v>
      </c>
      <c r="AR511" s="201"/>
      <c r="AS511" s="136" t="s">
        <v>233</v>
      </c>
      <c r="AT511" s="137"/>
      <c r="AU511" s="201" t="s">
        <v>720</v>
      </c>
      <c r="AV511" s="201"/>
      <c r="AW511" s="136" t="s">
        <v>179</v>
      </c>
      <c r="AX511" s="196"/>
      <c r="AY511">
        <f>$AY$510</f>
        <v>1</v>
      </c>
    </row>
    <row r="512" spans="1:51" ht="23.25" hidden="1" customHeight="1" x14ac:dyDescent="0.15">
      <c r="A512" s="190"/>
      <c r="B512" s="187"/>
      <c r="C512" s="181"/>
      <c r="D512" s="187"/>
      <c r="E512" s="338"/>
      <c r="F512" s="339"/>
      <c r="G512" s="107" t="s">
        <v>720</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720</v>
      </c>
      <c r="AC512" s="214"/>
      <c r="AD512" s="214"/>
      <c r="AE512" s="336" t="s">
        <v>720</v>
      </c>
      <c r="AF512" s="208"/>
      <c r="AG512" s="208"/>
      <c r="AH512" s="208"/>
      <c r="AI512" s="336" t="s">
        <v>720</v>
      </c>
      <c r="AJ512" s="208"/>
      <c r="AK512" s="208"/>
      <c r="AL512" s="208"/>
      <c r="AM512" s="336"/>
      <c r="AN512" s="208"/>
      <c r="AO512" s="208"/>
      <c r="AP512" s="337"/>
      <c r="AQ512" s="336" t="s">
        <v>720</v>
      </c>
      <c r="AR512" s="208"/>
      <c r="AS512" s="208"/>
      <c r="AT512" s="337"/>
      <c r="AU512" s="208" t="s">
        <v>720</v>
      </c>
      <c r="AV512" s="208"/>
      <c r="AW512" s="208"/>
      <c r="AX512" s="209"/>
      <c r="AY512">
        <f t="shared" ref="AY512:AY514" si="78">$AY$510</f>
        <v>1</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720</v>
      </c>
      <c r="AC513" s="206"/>
      <c r="AD513" s="206"/>
      <c r="AE513" s="336" t="s">
        <v>720</v>
      </c>
      <c r="AF513" s="208"/>
      <c r="AG513" s="208"/>
      <c r="AH513" s="337"/>
      <c r="AI513" s="336" t="s">
        <v>720</v>
      </c>
      <c r="AJ513" s="208"/>
      <c r="AK513" s="208"/>
      <c r="AL513" s="208"/>
      <c r="AM513" s="336"/>
      <c r="AN513" s="208"/>
      <c r="AO513" s="208"/>
      <c r="AP513" s="337"/>
      <c r="AQ513" s="336" t="s">
        <v>720</v>
      </c>
      <c r="AR513" s="208"/>
      <c r="AS513" s="208"/>
      <c r="AT513" s="337"/>
      <c r="AU513" s="208" t="s">
        <v>720</v>
      </c>
      <c r="AV513" s="208"/>
      <c r="AW513" s="208"/>
      <c r="AX513" s="209"/>
      <c r="AY513">
        <f t="shared" si="78"/>
        <v>1</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t="s">
        <v>720</v>
      </c>
      <c r="AF514" s="208"/>
      <c r="AG514" s="208"/>
      <c r="AH514" s="337"/>
      <c r="AI514" s="336" t="s">
        <v>720</v>
      </c>
      <c r="AJ514" s="208"/>
      <c r="AK514" s="208"/>
      <c r="AL514" s="208"/>
      <c r="AM514" s="336"/>
      <c r="AN514" s="208"/>
      <c r="AO514" s="208"/>
      <c r="AP514" s="337"/>
      <c r="AQ514" s="336" t="s">
        <v>720</v>
      </c>
      <c r="AR514" s="208"/>
      <c r="AS514" s="208"/>
      <c r="AT514" s="337"/>
      <c r="AU514" s="208" t="s">
        <v>720</v>
      </c>
      <c r="AV514" s="208"/>
      <c r="AW514" s="208"/>
      <c r="AX514" s="209"/>
      <c r="AY514">
        <f t="shared" si="78"/>
        <v>1</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758</v>
      </c>
      <c r="AE702" s="342"/>
      <c r="AF702" s="342"/>
      <c r="AG702" s="382" t="s">
        <v>761</v>
      </c>
      <c r="AH702" s="383"/>
      <c r="AI702" s="383"/>
      <c r="AJ702" s="383"/>
      <c r="AK702" s="383"/>
      <c r="AL702" s="383"/>
      <c r="AM702" s="383"/>
      <c r="AN702" s="383"/>
      <c r="AO702" s="383"/>
      <c r="AP702" s="383"/>
      <c r="AQ702" s="383"/>
      <c r="AR702" s="383"/>
      <c r="AS702" s="383"/>
      <c r="AT702" s="383"/>
      <c r="AU702" s="383"/>
      <c r="AV702" s="383"/>
      <c r="AW702" s="383"/>
      <c r="AX702" s="384"/>
    </row>
    <row r="703" spans="1:51" ht="60"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758</v>
      </c>
      <c r="AE703" s="323"/>
      <c r="AF703" s="323"/>
      <c r="AG703" s="104" t="s">
        <v>762</v>
      </c>
      <c r="AH703" s="105"/>
      <c r="AI703" s="105"/>
      <c r="AJ703" s="105"/>
      <c r="AK703" s="105"/>
      <c r="AL703" s="105"/>
      <c r="AM703" s="105"/>
      <c r="AN703" s="105"/>
      <c r="AO703" s="105"/>
      <c r="AP703" s="105"/>
      <c r="AQ703" s="105"/>
      <c r="AR703" s="105"/>
      <c r="AS703" s="105"/>
      <c r="AT703" s="105"/>
      <c r="AU703" s="105"/>
      <c r="AV703" s="105"/>
      <c r="AW703" s="105"/>
      <c r="AX703" s="106"/>
    </row>
    <row r="704" spans="1:51" ht="76.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758</v>
      </c>
      <c r="AE704" s="784"/>
      <c r="AF704" s="784"/>
      <c r="AG704" s="168" t="s">
        <v>763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758</v>
      </c>
      <c r="AE705" s="716"/>
      <c r="AF705" s="716"/>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783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783</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0"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758</v>
      </c>
      <c r="AE708" s="606"/>
      <c r="AF708" s="606"/>
      <c r="AG708" s="743" t="s">
        <v>765</v>
      </c>
      <c r="AH708" s="744"/>
      <c r="AI708" s="744"/>
      <c r="AJ708" s="744"/>
      <c r="AK708" s="744"/>
      <c r="AL708" s="744"/>
      <c r="AM708" s="744"/>
      <c r="AN708" s="744"/>
      <c r="AO708" s="744"/>
      <c r="AP708" s="744"/>
      <c r="AQ708" s="744"/>
      <c r="AR708" s="744"/>
      <c r="AS708" s="744"/>
      <c r="AT708" s="744"/>
      <c r="AU708" s="744"/>
      <c r="AV708" s="744"/>
      <c r="AW708" s="744"/>
      <c r="AX708" s="745"/>
    </row>
    <row r="709" spans="1:50" ht="4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758</v>
      </c>
      <c r="AE709" s="323"/>
      <c r="AF709" s="323"/>
      <c r="AG709" s="104" t="s">
        <v>766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772</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772</v>
      </c>
      <c r="AE711" s="323"/>
      <c r="AF711" s="323"/>
      <c r="AG711" s="104" t="s">
        <v>767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772</v>
      </c>
      <c r="AE712" s="784"/>
      <c r="AF712" s="784"/>
      <c r="AG712" s="808" t="s">
        <v>720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772</v>
      </c>
      <c r="AE713" s="323"/>
      <c r="AF713" s="664"/>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758</v>
      </c>
      <c r="AE714" s="806"/>
      <c r="AF714" s="807"/>
      <c r="AG714" s="737" t="s">
        <v>768</v>
      </c>
      <c r="AH714" s="738"/>
      <c r="AI714" s="738"/>
      <c r="AJ714" s="738"/>
      <c r="AK714" s="738"/>
      <c r="AL714" s="738"/>
      <c r="AM714" s="738"/>
      <c r="AN714" s="738"/>
      <c r="AO714" s="738"/>
      <c r="AP714" s="738"/>
      <c r="AQ714" s="738"/>
      <c r="AR714" s="738"/>
      <c r="AS714" s="738"/>
      <c r="AT714" s="738"/>
      <c r="AU714" s="738"/>
      <c r="AV714" s="738"/>
      <c r="AW714" s="738"/>
      <c r="AX714" s="739"/>
    </row>
    <row r="715" spans="1:50" ht="30"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758</v>
      </c>
      <c r="AE715" s="606"/>
      <c r="AF715" s="657"/>
      <c r="AG715" s="743" t="s">
        <v>769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772</v>
      </c>
      <c r="AE716" s="628"/>
      <c r="AF716" s="628"/>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758</v>
      </c>
      <c r="AE717" s="323"/>
      <c r="AF717" s="323"/>
      <c r="AG717" s="104" t="s">
        <v>770</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758</v>
      </c>
      <c r="AE718" s="323"/>
      <c r="AF718" s="323"/>
      <c r="AG718" s="130" t="s">
        <v>771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772</v>
      </c>
      <c r="AE719" s="606"/>
      <c r="AF719" s="606"/>
      <c r="AG719" s="128" t="s">
        <v>812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1" customHeight="1" x14ac:dyDescent="0.15">
      <c r="A726" s="641" t="s">
        <v>48</v>
      </c>
      <c r="B726" s="800"/>
      <c r="C726" s="813" t="s">
        <v>53</v>
      </c>
      <c r="D726" s="835"/>
      <c r="E726" s="835"/>
      <c r="F726" s="836"/>
      <c r="G726" s="579" t="s">
        <v>773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774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813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137</v>
      </c>
      <c r="B731" s="675"/>
      <c r="C731" s="675"/>
      <c r="D731" s="675"/>
      <c r="E731" s="676"/>
      <c r="F731" s="730" t="s">
        <v>814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816</v>
      </c>
      <c r="B733" s="675"/>
      <c r="C733" s="675"/>
      <c r="D733" s="675"/>
      <c r="E733" s="676"/>
      <c r="F733" s="638" t="s">
        <v>817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812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673</v>
      </c>
      <c r="B737" s="211"/>
      <c r="C737" s="211"/>
      <c r="D737" s="212"/>
      <c r="E737" s="953" t="s">
        <v>749</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750</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751</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752</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753</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754</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755</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756</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757</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712</v>
      </c>
      <c r="F746" s="957"/>
      <c r="G746" s="957"/>
      <c r="H746" s="100" t="str">
        <f>IF(E746="","","-")</f>
        <v>-</v>
      </c>
      <c r="I746" s="957"/>
      <c r="J746" s="957"/>
      <c r="K746" s="100" t="str">
        <f>IF(I746="","","-")</f>
        <v/>
      </c>
      <c r="L746" s="958">
        <v>98</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c r="F747" s="957"/>
      <c r="G747" s="957"/>
      <c r="H747" s="100" t="str">
        <f>IF(E747="","","-")</f>
        <v/>
      </c>
      <c r="I747" s="957"/>
      <c r="J747" s="957"/>
      <c r="K747" s="100" t="str">
        <f>IF(I747="","","-")</f>
        <v/>
      </c>
      <c r="L747" s="958"/>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2.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2.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2.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2.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2.5" customHeight="1" thickBot="1" x14ac:dyDescent="0.2">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786</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778</v>
      </c>
      <c r="H789" s="672"/>
      <c r="I789" s="672"/>
      <c r="J789" s="672"/>
      <c r="K789" s="673"/>
      <c r="L789" s="665" t="s">
        <v>792</v>
      </c>
      <c r="M789" s="666"/>
      <c r="N789" s="666"/>
      <c r="O789" s="666"/>
      <c r="P789" s="666"/>
      <c r="Q789" s="666"/>
      <c r="R789" s="666"/>
      <c r="S789" s="666"/>
      <c r="T789" s="666"/>
      <c r="U789" s="666"/>
      <c r="V789" s="666"/>
      <c r="W789" s="666"/>
      <c r="X789" s="667"/>
      <c r="Y789" s="385">
        <v>102</v>
      </c>
      <c r="Z789" s="386"/>
      <c r="AA789" s="386"/>
      <c r="AB789" s="803"/>
      <c r="AC789" s="671" t="s">
        <v>812</v>
      </c>
      <c r="AD789" s="672"/>
      <c r="AE789" s="672"/>
      <c r="AF789" s="672"/>
      <c r="AG789" s="673"/>
      <c r="AH789" s="665" t="s">
        <v>812</v>
      </c>
      <c r="AI789" s="666"/>
      <c r="AJ789" s="666"/>
      <c r="AK789" s="666"/>
      <c r="AL789" s="666"/>
      <c r="AM789" s="666"/>
      <c r="AN789" s="666"/>
      <c r="AO789" s="666"/>
      <c r="AP789" s="666"/>
      <c r="AQ789" s="666"/>
      <c r="AR789" s="666"/>
      <c r="AS789" s="666"/>
      <c r="AT789" s="667"/>
      <c r="AU789" s="385" t="s">
        <v>812</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102</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790</v>
      </c>
      <c r="D845" s="343"/>
      <c r="E845" s="343"/>
      <c r="F845" s="343"/>
      <c r="G845" s="343"/>
      <c r="H845" s="343"/>
      <c r="I845" s="343"/>
      <c r="J845" s="344">
        <v>9010401022427</v>
      </c>
      <c r="K845" s="345"/>
      <c r="L845" s="345"/>
      <c r="M845" s="345"/>
      <c r="N845" s="345"/>
      <c r="O845" s="345"/>
      <c r="P845" s="359" t="s">
        <v>791</v>
      </c>
      <c r="Q845" s="346"/>
      <c r="R845" s="346"/>
      <c r="S845" s="346"/>
      <c r="T845" s="346"/>
      <c r="U845" s="346"/>
      <c r="V845" s="346"/>
      <c r="W845" s="346"/>
      <c r="X845" s="346"/>
      <c r="Y845" s="347">
        <v>102</v>
      </c>
      <c r="Z845" s="348"/>
      <c r="AA845" s="348"/>
      <c r="AB845" s="349"/>
      <c r="AC845" s="350" t="s">
        <v>779</v>
      </c>
      <c r="AD845" s="351"/>
      <c r="AE845" s="351"/>
      <c r="AF845" s="351"/>
      <c r="AG845" s="351"/>
      <c r="AH845" s="366" t="s">
        <v>775</v>
      </c>
      <c r="AI845" s="367"/>
      <c r="AJ845" s="367"/>
      <c r="AK845" s="367"/>
      <c r="AL845" s="354" t="s">
        <v>775</v>
      </c>
      <c r="AM845" s="355"/>
      <c r="AN845" s="355"/>
      <c r="AO845" s="356"/>
      <c r="AP845" s="357" t="s">
        <v>775</v>
      </c>
      <c r="AQ845" s="357"/>
      <c r="AR845" s="357"/>
      <c r="AS845" s="357"/>
      <c r="AT845" s="357"/>
      <c r="AU845" s="357"/>
      <c r="AV845" s="357"/>
      <c r="AW845" s="357"/>
      <c r="AX845" s="357"/>
    </row>
    <row r="846" spans="1:51" ht="30" customHeight="1" x14ac:dyDescent="0.15">
      <c r="A846" s="370">
        <v>2</v>
      </c>
      <c r="B846" s="370">
        <v>1</v>
      </c>
      <c r="C846" s="371" t="s">
        <v>789</v>
      </c>
      <c r="D846" s="372"/>
      <c r="E846" s="372"/>
      <c r="F846" s="372"/>
      <c r="G846" s="372"/>
      <c r="H846" s="372"/>
      <c r="I846" s="373"/>
      <c r="J846" s="344">
        <v>8050001032278</v>
      </c>
      <c r="K846" s="345"/>
      <c r="L846" s="345"/>
      <c r="M846" s="345"/>
      <c r="N846" s="345"/>
      <c r="O846" s="345"/>
      <c r="P846" s="359" t="s">
        <v>794</v>
      </c>
      <c r="Q846" s="346"/>
      <c r="R846" s="346"/>
      <c r="S846" s="346"/>
      <c r="T846" s="346"/>
      <c r="U846" s="346"/>
      <c r="V846" s="346"/>
      <c r="W846" s="346"/>
      <c r="X846" s="346"/>
      <c r="Y846" s="347">
        <v>53</v>
      </c>
      <c r="Z846" s="348"/>
      <c r="AA846" s="348"/>
      <c r="AB846" s="349"/>
      <c r="AC846" s="350" t="s">
        <v>779</v>
      </c>
      <c r="AD846" s="351"/>
      <c r="AE846" s="351"/>
      <c r="AF846" s="351"/>
      <c r="AG846" s="351"/>
      <c r="AH846" s="366" t="s">
        <v>775</v>
      </c>
      <c r="AI846" s="367"/>
      <c r="AJ846" s="367"/>
      <c r="AK846" s="367"/>
      <c r="AL846" s="354" t="s">
        <v>775</v>
      </c>
      <c r="AM846" s="355"/>
      <c r="AN846" s="355"/>
      <c r="AO846" s="356"/>
      <c r="AP846" s="357" t="s">
        <v>775</v>
      </c>
      <c r="AQ846" s="357"/>
      <c r="AR846" s="357"/>
      <c r="AS846" s="357"/>
      <c r="AT846" s="357"/>
      <c r="AU846" s="357"/>
      <c r="AV846" s="357"/>
      <c r="AW846" s="357"/>
      <c r="AX846" s="357"/>
      <c r="AY846">
        <f>COUNTA($C$846)</f>
        <v>1</v>
      </c>
    </row>
    <row r="847" spans="1:51" ht="30" customHeight="1" x14ac:dyDescent="0.15">
      <c r="A847" s="370">
        <v>3</v>
      </c>
      <c r="B847" s="370">
        <v>1</v>
      </c>
      <c r="C847" s="371" t="s">
        <v>788</v>
      </c>
      <c r="D847" s="372"/>
      <c r="E847" s="372"/>
      <c r="F847" s="372"/>
      <c r="G847" s="372"/>
      <c r="H847" s="372"/>
      <c r="I847" s="373"/>
      <c r="J847" s="344">
        <v>4240001026181</v>
      </c>
      <c r="K847" s="345"/>
      <c r="L847" s="345"/>
      <c r="M847" s="345"/>
      <c r="N847" s="345"/>
      <c r="O847" s="345"/>
      <c r="P847" s="359" t="s">
        <v>793</v>
      </c>
      <c r="Q847" s="346"/>
      <c r="R847" s="346"/>
      <c r="S847" s="346"/>
      <c r="T847" s="346"/>
      <c r="U847" s="346"/>
      <c r="V847" s="346"/>
      <c r="W847" s="346"/>
      <c r="X847" s="346"/>
      <c r="Y847" s="347">
        <v>47</v>
      </c>
      <c r="Z847" s="348"/>
      <c r="AA847" s="348"/>
      <c r="AB847" s="349"/>
      <c r="AC847" s="350" t="s">
        <v>779</v>
      </c>
      <c r="AD847" s="351"/>
      <c r="AE847" s="351"/>
      <c r="AF847" s="351"/>
      <c r="AG847" s="351"/>
      <c r="AH847" s="352" t="s">
        <v>775</v>
      </c>
      <c r="AI847" s="353"/>
      <c r="AJ847" s="353"/>
      <c r="AK847" s="353"/>
      <c r="AL847" s="354" t="s">
        <v>775</v>
      </c>
      <c r="AM847" s="355"/>
      <c r="AN847" s="355"/>
      <c r="AO847" s="356"/>
      <c r="AP847" s="357" t="s">
        <v>775</v>
      </c>
      <c r="AQ847" s="357"/>
      <c r="AR847" s="357"/>
      <c r="AS847" s="357"/>
      <c r="AT847" s="357"/>
      <c r="AU847" s="357"/>
      <c r="AV847" s="357"/>
      <c r="AW847" s="357"/>
      <c r="AX847" s="357"/>
      <c r="AY847">
        <f>COUNTA($C$847)</f>
        <v>1</v>
      </c>
    </row>
    <row r="848" spans="1:51" ht="30" customHeight="1" x14ac:dyDescent="0.15">
      <c r="A848" s="370">
        <v>4</v>
      </c>
      <c r="B848" s="370">
        <v>1</v>
      </c>
      <c r="C848" s="358" t="s">
        <v>787</v>
      </c>
      <c r="D848" s="343"/>
      <c r="E848" s="343"/>
      <c r="F848" s="343"/>
      <c r="G848" s="343"/>
      <c r="H848" s="343"/>
      <c r="I848" s="343"/>
      <c r="J848" s="344">
        <v>5430001046886</v>
      </c>
      <c r="K848" s="345"/>
      <c r="L848" s="345"/>
      <c r="M848" s="345"/>
      <c r="N848" s="345"/>
      <c r="O848" s="345"/>
      <c r="P848" s="359" t="s">
        <v>795</v>
      </c>
      <c r="Q848" s="346"/>
      <c r="R848" s="346"/>
      <c r="S848" s="346"/>
      <c r="T848" s="346"/>
      <c r="U848" s="346"/>
      <c r="V848" s="346"/>
      <c r="W848" s="346"/>
      <c r="X848" s="346"/>
      <c r="Y848" s="347">
        <v>4</v>
      </c>
      <c r="Z848" s="348"/>
      <c r="AA848" s="348"/>
      <c r="AB848" s="349"/>
      <c r="AC848" s="350" t="s">
        <v>779</v>
      </c>
      <c r="AD848" s="351"/>
      <c r="AE848" s="351"/>
      <c r="AF848" s="351"/>
      <c r="AG848" s="351"/>
      <c r="AH848" s="352" t="s">
        <v>784</v>
      </c>
      <c r="AI848" s="353"/>
      <c r="AJ848" s="353"/>
      <c r="AK848" s="353"/>
      <c r="AL848" s="354" t="s">
        <v>784</v>
      </c>
      <c r="AM848" s="355"/>
      <c r="AN848" s="355"/>
      <c r="AO848" s="356"/>
      <c r="AP848" s="357" t="s">
        <v>784</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t="s">
        <v>782</v>
      </c>
      <c r="D1110" s="368"/>
      <c r="E1110" s="150" t="s">
        <v>787</v>
      </c>
      <c r="F1110" s="369"/>
      <c r="G1110" s="369"/>
      <c r="H1110" s="369"/>
      <c r="I1110" s="369"/>
      <c r="J1110" s="344">
        <v>5430001046886</v>
      </c>
      <c r="K1110" s="345"/>
      <c r="L1110" s="345"/>
      <c r="M1110" s="345"/>
      <c r="N1110" s="345"/>
      <c r="O1110" s="345"/>
      <c r="P1110" s="359" t="s">
        <v>797</v>
      </c>
      <c r="Q1110" s="346"/>
      <c r="R1110" s="346"/>
      <c r="S1110" s="346"/>
      <c r="T1110" s="346"/>
      <c r="U1110" s="346"/>
      <c r="V1110" s="346"/>
      <c r="W1110" s="346"/>
      <c r="X1110" s="346"/>
      <c r="Y1110" s="347">
        <v>93</v>
      </c>
      <c r="Z1110" s="348"/>
      <c r="AA1110" s="348"/>
      <c r="AB1110" s="349"/>
      <c r="AC1110" s="350" t="s">
        <v>378</v>
      </c>
      <c r="AD1110" s="351"/>
      <c r="AE1110" s="351"/>
      <c r="AF1110" s="351"/>
      <c r="AG1110" s="351"/>
      <c r="AH1110" s="352" t="s">
        <v>808</v>
      </c>
      <c r="AI1110" s="353"/>
      <c r="AJ1110" s="353"/>
      <c r="AK1110" s="353"/>
      <c r="AL1110" s="354">
        <v>100</v>
      </c>
      <c r="AM1110" s="355"/>
      <c r="AN1110" s="355"/>
      <c r="AO1110" s="356"/>
      <c r="AP1110" s="357" t="s">
        <v>800</v>
      </c>
      <c r="AQ1110" s="357"/>
      <c r="AR1110" s="357"/>
      <c r="AS1110" s="357"/>
      <c r="AT1110" s="357"/>
      <c r="AU1110" s="357"/>
      <c r="AV1110" s="357"/>
      <c r="AW1110" s="357"/>
      <c r="AX1110" s="357"/>
    </row>
    <row r="1111" spans="1:51" ht="30" customHeight="1" x14ac:dyDescent="0.15">
      <c r="A1111" s="370">
        <v>2</v>
      </c>
      <c r="B1111" s="370">
        <v>1</v>
      </c>
      <c r="C1111" s="368" t="s">
        <v>782</v>
      </c>
      <c r="D1111" s="368"/>
      <c r="E1111" s="150" t="s">
        <v>780</v>
      </c>
      <c r="F1111" s="369"/>
      <c r="G1111" s="369"/>
      <c r="H1111" s="369"/>
      <c r="I1111" s="369"/>
      <c r="J1111" s="344">
        <v>4240001026181</v>
      </c>
      <c r="K1111" s="345"/>
      <c r="L1111" s="345"/>
      <c r="M1111" s="345"/>
      <c r="N1111" s="345"/>
      <c r="O1111" s="345"/>
      <c r="P1111" s="359" t="s">
        <v>796</v>
      </c>
      <c r="Q1111" s="346"/>
      <c r="R1111" s="346"/>
      <c r="S1111" s="346"/>
      <c r="T1111" s="346"/>
      <c r="U1111" s="346"/>
      <c r="V1111" s="346"/>
      <c r="W1111" s="346"/>
      <c r="X1111" s="346"/>
      <c r="Y1111" s="347">
        <v>87</v>
      </c>
      <c r="Z1111" s="348"/>
      <c r="AA1111" s="348"/>
      <c r="AB1111" s="349"/>
      <c r="AC1111" s="350" t="s">
        <v>375</v>
      </c>
      <c r="AD1111" s="351"/>
      <c r="AE1111" s="351"/>
      <c r="AF1111" s="351"/>
      <c r="AG1111" s="351"/>
      <c r="AH1111" s="352">
        <v>2</v>
      </c>
      <c r="AI1111" s="353"/>
      <c r="AJ1111" s="353"/>
      <c r="AK1111" s="353"/>
      <c r="AL1111" s="354">
        <v>64.75</v>
      </c>
      <c r="AM1111" s="355"/>
      <c r="AN1111" s="355"/>
      <c r="AO1111" s="356"/>
      <c r="AP1111" s="357" t="s">
        <v>800</v>
      </c>
      <c r="AQ1111" s="357"/>
      <c r="AR1111" s="357"/>
      <c r="AS1111" s="357"/>
      <c r="AT1111" s="357"/>
      <c r="AU1111" s="357"/>
      <c r="AV1111" s="357"/>
      <c r="AW1111" s="357"/>
      <c r="AX1111" s="357"/>
      <c r="AY1111">
        <f>COUNTA($E$1111)</f>
        <v>1</v>
      </c>
    </row>
    <row r="1112" spans="1:51" ht="30" customHeight="1" x14ac:dyDescent="0.15">
      <c r="A1112" s="370">
        <v>3</v>
      </c>
      <c r="B1112" s="370">
        <v>1</v>
      </c>
      <c r="C1112" s="368" t="s">
        <v>782</v>
      </c>
      <c r="D1112" s="368"/>
      <c r="E1112" s="150" t="s">
        <v>789</v>
      </c>
      <c r="F1112" s="369"/>
      <c r="G1112" s="369"/>
      <c r="H1112" s="369"/>
      <c r="I1112" s="369"/>
      <c r="J1112" s="344">
        <v>8050001032278</v>
      </c>
      <c r="K1112" s="345"/>
      <c r="L1112" s="345"/>
      <c r="M1112" s="345"/>
      <c r="N1112" s="345"/>
      <c r="O1112" s="345"/>
      <c r="P1112" s="359" t="s">
        <v>798</v>
      </c>
      <c r="Q1112" s="346"/>
      <c r="R1112" s="346"/>
      <c r="S1112" s="346"/>
      <c r="T1112" s="346"/>
      <c r="U1112" s="346"/>
      <c r="V1112" s="346"/>
      <c r="W1112" s="346"/>
      <c r="X1112" s="346"/>
      <c r="Y1112" s="347">
        <v>57</v>
      </c>
      <c r="Z1112" s="348"/>
      <c r="AA1112" s="348"/>
      <c r="AB1112" s="349"/>
      <c r="AC1112" s="350" t="s">
        <v>378</v>
      </c>
      <c r="AD1112" s="351"/>
      <c r="AE1112" s="351"/>
      <c r="AF1112" s="351"/>
      <c r="AG1112" s="351"/>
      <c r="AH1112" s="352" t="s">
        <v>808</v>
      </c>
      <c r="AI1112" s="353"/>
      <c r="AJ1112" s="353"/>
      <c r="AK1112" s="353"/>
      <c r="AL1112" s="354">
        <v>99.15</v>
      </c>
      <c r="AM1112" s="355"/>
      <c r="AN1112" s="355"/>
      <c r="AO1112" s="356"/>
      <c r="AP1112" s="357" t="s">
        <v>800</v>
      </c>
      <c r="AQ1112" s="357"/>
      <c r="AR1112" s="357"/>
      <c r="AS1112" s="357"/>
      <c r="AT1112" s="357"/>
      <c r="AU1112" s="357"/>
      <c r="AV1112" s="357"/>
      <c r="AW1112" s="357"/>
      <c r="AX1112" s="357"/>
      <c r="AY1112">
        <f>COUNTA($E$1112)</f>
        <v>1</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11 Y1113: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1112">
    <cfRule type="expression" dxfId="703" priority="3">
      <formula>IF(RIGHT(TEXT(Y1112,"0.#"),1)=".",FALSE,TRUE)</formula>
    </cfRule>
    <cfRule type="expression" dxfId="702" priority="4">
      <formula>IF(RIGHT(TEXT(Y1112,"0.#"),1)=".",TRUE,FALSE)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46" max="49" man="1"/>
    <brk id="331" max="49" man="1"/>
    <brk id="42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758</v>
      </c>
      <c r="H2" s="13" t="str">
        <f>IF(G2="","",F2)</f>
        <v>一般会計</v>
      </c>
      <c r="I2" s="13" t="str">
        <f>IF(H2="","",IF(I1&lt;&gt;"",CONCATENATE(I1,"、",H2),H2))</f>
        <v>一般会計</v>
      </c>
      <c r="K2" s="14" t="s">
        <v>103</v>
      </c>
      <c r="L2" s="15"/>
      <c r="M2" s="13" t="str">
        <f>IF(L2="","",K2)</f>
        <v/>
      </c>
      <c r="N2" s="13" t="str">
        <f>IF(M2="","",IF(N1&lt;&gt;"",CONCATENATE(N1,"、",M2),M2))</f>
        <v/>
      </c>
      <c r="O2" s="13"/>
      <c r="P2" s="12" t="s">
        <v>74</v>
      </c>
      <c r="Q2" s="17" t="s">
        <v>758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391</v>
      </c>
      <c r="AF2" s="1029"/>
      <c r="AG2" s="1029"/>
      <c r="AH2" s="1029"/>
      <c r="AI2" s="1029" t="s">
        <v>413</v>
      </c>
      <c r="AJ2" s="1029"/>
      <c r="AK2" s="1029"/>
      <c r="AL2" s="559"/>
      <c r="AM2" s="1029" t="s">
        <v>510</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391</v>
      </c>
      <c r="AF9" s="1029"/>
      <c r="AG9" s="1029"/>
      <c r="AH9" s="1029"/>
      <c r="AI9" s="1029" t="s">
        <v>413</v>
      </c>
      <c r="AJ9" s="1029"/>
      <c r="AK9" s="1029"/>
      <c r="AL9" s="559"/>
      <c r="AM9" s="1029" t="s">
        <v>510</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391</v>
      </c>
      <c r="AF16" s="1029"/>
      <c r="AG16" s="1029"/>
      <c r="AH16" s="1029"/>
      <c r="AI16" s="1029" t="s">
        <v>413</v>
      </c>
      <c r="AJ16" s="1029"/>
      <c r="AK16" s="1029"/>
      <c r="AL16" s="559"/>
      <c r="AM16" s="1029" t="s">
        <v>510</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391</v>
      </c>
      <c r="AF23" s="1029"/>
      <c r="AG23" s="1029"/>
      <c r="AH23" s="1029"/>
      <c r="AI23" s="1029" t="s">
        <v>413</v>
      </c>
      <c r="AJ23" s="1029"/>
      <c r="AK23" s="1029"/>
      <c r="AL23" s="559"/>
      <c r="AM23" s="1029" t="s">
        <v>510</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391</v>
      </c>
      <c r="AF30" s="1029"/>
      <c r="AG30" s="1029"/>
      <c r="AH30" s="1029"/>
      <c r="AI30" s="1029" t="s">
        <v>413</v>
      </c>
      <c r="AJ30" s="1029"/>
      <c r="AK30" s="1029"/>
      <c r="AL30" s="559"/>
      <c r="AM30" s="1029" t="s">
        <v>510</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391</v>
      </c>
      <c r="AF37" s="1029"/>
      <c r="AG37" s="1029"/>
      <c r="AH37" s="1029"/>
      <c r="AI37" s="1029" t="s">
        <v>413</v>
      </c>
      <c r="AJ37" s="1029"/>
      <c r="AK37" s="1029"/>
      <c r="AL37" s="559"/>
      <c r="AM37" s="1029" t="s">
        <v>510</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391</v>
      </c>
      <c r="AF44" s="1029"/>
      <c r="AG44" s="1029"/>
      <c r="AH44" s="1029"/>
      <c r="AI44" s="1029" t="s">
        <v>413</v>
      </c>
      <c r="AJ44" s="1029"/>
      <c r="AK44" s="1029"/>
      <c r="AL44" s="559"/>
      <c r="AM44" s="1029" t="s">
        <v>510</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391</v>
      </c>
      <c r="AF51" s="1029"/>
      <c r="AG51" s="1029"/>
      <c r="AH51" s="1029"/>
      <c r="AI51" s="1029" t="s">
        <v>413</v>
      </c>
      <c r="AJ51" s="1029"/>
      <c r="AK51" s="1029"/>
      <c r="AL51" s="559"/>
      <c r="AM51" s="1029" t="s">
        <v>510</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391</v>
      </c>
      <c r="AF58" s="1029"/>
      <c r="AG58" s="1029"/>
      <c r="AH58" s="1029"/>
      <c r="AI58" s="1029" t="s">
        <v>413</v>
      </c>
      <c r="AJ58" s="1029"/>
      <c r="AK58" s="1029"/>
      <c r="AL58" s="559"/>
      <c r="AM58" s="1029" t="s">
        <v>510</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391</v>
      </c>
      <c r="AF65" s="1029"/>
      <c r="AG65" s="1029"/>
      <c r="AH65" s="1029"/>
      <c r="AI65" s="1029" t="s">
        <v>413</v>
      </c>
      <c r="AJ65" s="1029"/>
      <c r="AK65" s="1029"/>
      <c r="AL65" s="559"/>
      <c r="AM65" s="1029" t="s">
        <v>510</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浦川 克也</dc:creator>
  <cp:lastModifiedBy>執行調査係長</cp:lastModifiedBy>
  <cp:lastPrinted>2021-07-27T08:49:38Z</cp:lastPrinted>
  <dcterms:created xsi:type="dcterms:W3CDTF">2012-03-13T00:50:25Z</dcterms:created>
  <dcterms:modified xsi:type="dcterms:W3CDTF">2021-09-03T18:02:23Z</dcterms:modified>
</cp:coreProperties>
</file>