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g1363436\Desktop\"/>
    </mc:Choice>
  </mc:AlternateContent>
  <xr:revisionPtr revIDLastSave="0" documentId="13_ncr:1_{415DAD43-EE85-4317-936D-62FEB58B4D38}" xr6:coauthVersionLast="47" xr6:coauthVersionMax="47" xr10:uidLastSave="{00000000-0000-0000-0000-000000000000}"/>
  <bookViews>
    <workbookView xWindow="-120" yWindow="-120" windowWidth="29040" windowHeight="15720" xr2:uid="{FB76CFA0-BB71-48C5-B9B0-897064A47915}"/>
  </bookViews>
  <sheets>
    <sheet name="入札書(Aグループ）" sheetId="2" r:id="rId1"/>
    <sheet name="市価調査価格書（Aグループ） " sheetId="3" r:id="rId2"/>
    <sheet name="入札書(Bグループ）" sheetId="4" r:id="rId3"/>
    <sheet name="市価調査価格書（Bグループ） " sheetId="5" r:id="rId4"/>
    <sheet name="入札書(Cグループ）表紙" sheetId="6" r:id="rId5"/>
    <sheet name="入札書(Cグループ）内訳書" sheetId="7" r:id="rId6"/>
    <sheet name="市価調査価格書（Cグループ） 表紙" sheetId="8" r:id="rId7"/>
    <sheet name="市価調査価格書（Cグループ） 内訳書" sheetId="9" r:id="rId8"/>
  </sheets>
  <externalReferences>
    <externalReference r:id="rId9"/>
    <externalReference r:id="rId10"/>
    <externalReference r:id="rId11"/>
  </externalReferences>
  <definedNames>
    <definedName name="as">#REF!</definedName>
    <definedName name="_xlnm.Print_Area" localSheetId="1">'市価調査価格書（Aグループ） '!$A$1:$J$33</definedName>
    <definedName name="_xlnm.Print_Area" localSheetId="3">'市価調査価格書（Bグループ） '!$A$1:$J$33</definedName>
    <definedName name="_xlnm.Print_Area" localSheetId="7">'市価調査価格書（Cグループ） 内訳書'!$A$1:$J$119</definedName>
    <definedName name="_xlnm.Print_Area" localSheetId="6">'市価調査価格書（Cグループ） 表紙'!$A$1:$J$33</definedName>
    <definedName name="_xlnm.Print_Area" localSheetId="0">'入札書(Aグループ）'!$A$1:$J$33</definedName>
    <definedName name="_xlnm.Print_Area" localSheetId="2">'入札書(Bグループ）'!$A$1:$J$33</definedName>
    <definedName name="_xlnm.Print_Area" localSheetId="5">'入札書(Cグループ）内訳書'!$A$1:$J$118</definedName>
    <definedName name="_xlnm.Print_Area" localSheetId="4">'入札書(Cグループ）表紙'!$A$1:$J$33</definedName>
    <definedName name="科目" localSheetId="1">#REF!</definedName>
    <definedName name="科目" localSheetId="3">#REF!</definedName>
    <definedName name="科目" localSheetId="7">#REF!</definedName>
    <definedName name="科目" localSheetId="6">#REF!</definedName>
    <definedName name="科目" localSheetId="0">#REF!</definedName>
    <definedName name="科目" localSheetId="2">#REF!</definedName>
    <definedName name="科目" localSheetId="5">#REF!</definedName>
    <definedName name="科目" localSheetId="4">#REF!</definedName>
    <definedName name="科目">#REF!</definedName>
    <definedName name="三四" localSheetId="1">#REF!</definedName>
    <definedName name="三四" localSheetId="3">#REF!</definedName>
    <definedName name="三四" localSheetId="7">#REF!</definedName>
    <definedName name="三四" localSheetId="6">#REF!</definedName>
    <definedName name="三四" localSheetId="0">#REF!</definedName>
    <definedName name="三四" localSheetId="2">#REF!</definedName>
    <definedName name="三四" localSheetId="5">#REF!</definedName>
    <definedName name="三四" localSheetId="4">#REF!</definedName>
    <definedName name="三四">#REF!</definedName>
    <definedName name="四四" localSheetId="1">#REF!</definedName>
    <definedName name="四四" localSheetId="3">#REF!</definedName>
    <definedName name="四四" localSheetId="7">#REF!</definedName>
    <definedName name="四四" localSheetId="6">#REF!</definedName>
    <definedName name="四四" localSheetId="0">#REF!</definedName>
    <definedName name="四四" localSheetId="2">#REF!</definedName>
    <definedName name="四四" localSheetId="5">#REF!</definedName>
    <definedName name="四四" localSheetId="4">#REF!</definedName>
    <definedName name="四四">#REF!</definedName>
    <definedName name="市価調査票" localSheetId="1">#REF!</definedName>
    <definedName name="市価調査票" localSheetId="3">#REF!</definedName>
    <definedName name="市価調査票" localSheetId="7">#REF!</definedName>
    <definedName name="市価調査票" localSheetId="6">#REF!</definedName>
    <definedName name="市価調査票" localSheetId="2">#REF!</definedName>
    <definedName name="市価調査票" localSheetId="5">#REF!</definedName>
    <definedName name="市価調査票" localSheetId="4">#REF!</definedName>
    <definedName name="市価調査票">#REF!</definedName>
    <definedName name="総額科目" localSheetId="1">#REF!</definedName>
    <definedName name="総額科目" localSheetId="3">#REF!</definedName>
    <definedName name="総額科目" localSheetId="7">#REF!</definedName>
    <definedName name="総額科目" localSheetId="6">#REF!</definedName>
    <definedName name="総額科目" localSheetId="0">#REF!</definedName>
    <definedName name="総額科目" localSheetId="2">#REF!</definedName>
    <definedName name="総額科目" localSheetId="5">#REF!</definedName>
    <definedName name="総額科目" localSheetId="4">#REF!</definedName>
    <definedName name="総額科目">#REF!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19" i="9" l="1"/>
  <c r="F119" i="9"/>
  <c r="E119" i="9"/>
  <c r="D119" i="9"/>
  <c r="F117" i="9"/>
  <c r="I117" i="9" s="1"/>
  <c r="E117" i="9"/>
  <c r="D117" i="9"/>
  <c r="B117" i="9"/>
  <c r="I116" i="9"/>
  <c r="F116" i="9"/>
  <c r="E116" i="9"/>
  <c r="D116" i="9"/>
  <c r="B116" i="9"/>
  <c r="F115" i="9"/>
  <c r="I115" i="9" s="1"/>
  <c r="E115" i="9"/>
  <c r="D115" i="9"/>
  <c r="B115" i="9"/>
  <c r="I114" i="9"/>
  <c r="F114" i="9"/>
  <c r="E114" i="9"/>
  <c r="D114" i="9"/>
  <c r="B114" i="9"/>
  <c r="F113" i="9"/>
  <c r="I113" i="9" s="1"/>
  <c r="E113" i="9"/>
  <c r="D113" i="9"/>
  <c r="B113" i="9"/>
  <c r="F112" i="9"/>
  <c r="I112" i="9" s="1"/>
  <c r="E112" i="9"/>
  <c r="D112" i="9"/>
  <c r="B112" i="9"/>
  <c r="F111" i="9"/>
  <c r="I111" i="9" s="1"/>
  <c r="E111" i="9"/>
  <c r="B111" i="9"/>
  <c r="F110" i="9"/>
  <c r="I110" i="9" s="1"/>
  <c r="E110" i="9"/>
  <c r="D110" i="9"/>
  <c r="B110" i="9"/>
  <c r="I109" i="9"/>
  <c r="F109" i="9"/>
  <c r="E109" i="9"/>
  <c r="D109" i="9"/>
  <c r="B109" i="9"/>
  <c r="F108" i="9"/>
  <c r="I108" i="9" s="1"/>
  <c r="E108" i="9"/>
  <c r="D108" i="9"/>
  <c r="B108" i="9"/>
  <c r="F107" i="9"/>
  <c r="I107" i="9" s="1"/>
  <c r="E107" i="9"/>
  <c r="D107" i="9"/>
  <c r="B107" i="9"/>
  <c r="F106" i="9"/>
  <c r="I106" i="9" s="1"/>
  <c r="E106" i="9"/>
  <c r="D106" i="9"/>
  <c r="B106" i="9"/>
  <c r="F105" i="9"/>
  <c r="I105" i="9" s="1"/>
  <c r="E105" i="9"/>
  <c r="B105" i="9"/>
  <c r="I104" i="9"/>
  <c r="F104" i="9"/>
  <c r="E104" i="9"/>
  <c r="D104" i="9"/>
  <c r="B104" i="9"/>
  <c r="F103" i="9"/>
  <c r="I103" i="9" s="1"/>
  <c r="E103" i="9"/>
  <c r="D103" i="9"/>
  <c r="B103" i="9"/>
  <c r="F102" i="9"/>
  <c r="I102" i="9" s="1"/>
  <c r="E102" i="9"/>
  <c r="D102" i="9"/>
  <c r="B102" i="9"/>
  <c r="F101" i="9"/>
  <c r="I101" i="9" s="1"/>
  <c r="E101" i="9"/>
  <c r="D101" i="9"/>
  <c r="B101" i="9"/>
  <c r="F100" i="9"/>
  <c r="I100" i="9" s="1"/>
  <c r="E100" i="9"/>
  <c r="D100" i="9"/>
  <c r="B100" i="9"/>
  <c r="F95" i="9"/>
  <c r="I95" i="9" s="1"/>
  <c r="E95" i="9"/>
  <c r="D95" i="9"/>
  <c r="B95" i="9"/>
  <c r="F94" i="9"/>
  <c r="I94" i="9" s="1"/>
  <c r="E94" i="9"/>
  <c r="D94" i="9"/>
  <c r="B94" i="9"/>
  <c r="F93" i="9"/>
  <c r="I93" i="9" s="1"/>
  <c r="E93" i="9"/>
  <c r="D93" i="9"/>
  <c r="B93" i="9"/>
  <c r="F92" i="9"/>
  <c r="I92" i="9" s="1"/>
  <c r="E92" i="9"/>
  <c r="D92" i="9"/>
  <c r="B92" i="9"/>
  <c r="I91" i="9"/>
  <c r="F91" i="9"/>
  <c r="E91" i="9"/>
  <c r="D91" i="9"/>
  <c r="B91" i="9"/>
  <c r="F90" i="9"/>
  <c r="I90" i="9" s="1"/>
  <c r="E90" i="9"/>
  <c r="D90" i="9"/>
  <c r="B90" i="9"/>
  <c r="I89" i="9"/>
  <c r="F89" i="9"/>
  <c r="E89" i="9"/>
  <c r="D89" i="9"/>
  <c r="B89" i="9"/>
  <c r="F88" i="9"/>
  <c r="I88" i="9" s="1"/>
  <c r="E88" i="9"/>
  <c r="D88" i="9"/>
  <c r="B88" i="9"/>
  <c r="F87" i="9"/>
  <c r="I87" i="9" s="1"/>
  <c r="E87" i="9"/>
  <c r="D87" i="9"/>
  <c r="B87" i="9"/>
  <c r="F86" i="9"/>
  <c r="I86" i="9" s="1"/>
  <c r="E86" i="9"/>
  <c r="D86" i="9"/>
  <c r="B86" i="9"/>
  <c r="F85" i="9"/>
  <c r="I85" i="9" s="1"/>
  <c r="E85" i="9"/>
  <c r="D85" i="9"/>
  <c r="B85" i="9"/>
  <c r="F84" i="9"/>
  <c r="I84" i="9" s="1"/>
  <c r="E84" i="9"/>
  <c r="D84" i="9"/>
  <c r="B84" i="9"/>
  <c r="I83" i="9"/>
  <c r="F83" i="9"/>
  <c r="E83" i="9"/>
  <c r="D83" i="9"/>
  <c r="B83" i="9"/>
  <c r="F82" i="9"/>
  <c r="I82" i="9" s="1"/>
  <c r="E82" i="9"/>
  <c r="D82" i="9"/>
  <c r="B82" i="9"/>
  <c r="I81" i="9"/>
  <c r="F81" i="9"/>
  <c r="E81" i="9"/>
  <c r="D81" i="9"/>
  <c r="B81" i="9"/>
  <c r="F80" i="9"/>
  <c r="I80" i="9" s="1"/>
  <c r="E80" i="9"/>
  <c r="D80" i="9"/>
  <c r="B80" i="9"/>
  <c r="F79" i="9"/>
  <c r="I79" i="9" s="1"/>
  <c r="E79" i="9"/>
  <c r="D79" i="9"/>
  <c r="B79" i="9"/>
  <c r="F78" i="9"/>
  <c r="I78" i="9" s="1"/>
  <c r="E78" i="9"/>
  <c r="D78" i="9"/>
  <c r="B78" i="9"/>
  <c r="F77" i="9"/>
  <c r="I77" i="9" s="1"/>
  <c r="E77" i="9"/>
  <c r="D77" i="9"/>
  <c r="B77" i="9"/>
  <c r="F76" i="9"/>
  <c r="I76" i="9" s="1"/>
  <c r="E76" i="9"/>
  <c r="D76" i="9"/>
  <c r="B76" i="9"/>
  <c r="F71" i="9"/>
  <c r="I71" i="9" s="1"/>
  <c r="E71" i="9"/>
  <c r="D71" i="9"/>
  <c r="B71" i="9"/>
  <c r="F70" i="9"/>
  <c r="I70" i="9" s="1"/>
  <c r="E70" i="9"/>
  <c r="D70" i="9"/>
  <c r="B70" i="9"/>
  <c r="F69" i="9"/>
  <c r="I69" i="9" s="1"/>
  <c r="E69" i="9"/>
  <c r="D69" i="9"/>
  <c r="B69" i="9"/>
  <c r="I68" i="9"/>
  <c r="F68" i="9"/>
  <c r="E68" i="9"/>
  <c r="D68" i="9"/>
  <c r="B68" i="9"/>
  <c r="F67" i="9"/>
  <c r="I67" i="9" s="1"/>
  <c r="E67" i="9"/>
  <c r="D67" i="9"/>
  <c r="B67" i="9"/>
  <c r="I66" i="9"/>
  <c r="F66" i="9"/>
  <c r="E66" i="9"/>
  <c r="D66" i="9"/>
  <c r="B66" i="9"/>
  <c r="F65" i="9"/>
  <c r="I65" i="9" s="1"/>
  <c r="E65" i="9"/>
  <c r="D65" i="9"/>
  <c r="B65" i="9"/>
  <c r="F64" i="9"/>
  <c r="I64" i="9" s="1"/>
  <c r="E64" i="9"/>
  <c r="D64" i="9"/>
  <c r="B64" i="9"/>
  <c r="F63" i="9"/>
  <c r="I63" i="9" s="1"/>
  <c r="E63" i="9"/>
  <c r="D63" i="9"/>
  <c r="B63" i="9"/>
  <c r="F62" i="9"/>
  <c r="I62" i="9" s="1"/>
  <c r="E62" i="9"/>
  <c r="D62" i="9"/>
  <c r="B62" i="9"/>
  <c r="F61" i="9"/>
  <c r="I61" i="9" s="1"/>
  <c r="E61" i="9"/>
  <c r="D61" i="9"/>
  <c r="B61" i="9"/>
  <c r="I60" i="9"/>
  <c r="F60" i="9"/>
  <c r="E60" i="9"/>
  <c r="D60" i="9"/>
  <c r="B60" i="9"/>
  <c r="F59" i="9"/>
  <c r="I59" i="9" s="1"/>
  <c r="E59" i="9"/>
  <c r="D59" i="9"/>
  <c r="B59" i="9"/>
  <c r="I58" i="9"/>
  <c r="F58" i="9"/>
  <c r="E58" i="9"/>
  <c r="D58" i="9"/>
  <c r="B58" i="9"/>
  <c r="F57" i="9"/>
  <c r="I57" i="9" s="1"/>
  <c r="E57" i="9"/>
  <c r="D57" i="9"/>
  <c r="B57" i="9"/>
  <c r="F56" i="9"/>
  <c r="I56" i="9" s="1"/>
  <c r="E56" i="9"/>
  <c r="D56" i="9"/>
  <c r="B56" i="9"/>
  <c r="F55" i="9"/>
  <c r="I55" i="9" s="1"/>
  <c r="E55" i="9"/>
  <c r="D55" i="9"/>
  <c r="B55" i="9"/>
  <c r="F54" i="9"/>
  <c r="I54" i="9" s="1"/>
  <c r="E54" i="9"/>
  <c r="D54" i="9"/>
  <c r="B54" i="9"/>
  <c r="F53" i="9"/>
  <c r="I53" i="9" s="1"/>
  <c r="E53" i="9"/>
  <c r="D53" i="9"/>
  <c r="B53" i="9"/>
  <c r="I52" i="9"/>
  <c r="F52" i="9"/>
  <c r="E52" i="9"/>
  <c r="D52" i="9"/>
  <c r="B52" i="9"/>
  <c r="I48" i="9"/>
  <c r="F47" i="9"/>
  <c r="E47" i="9"/>
  <c r="D47" i="9"/>
  <c r="B47" i="9"/>
  <c r="F46" i="9"/>
  <c r="E46" i="9"/>
  <c r="D46" i="9"/>
  <c r="B46" i="9"/>
  <c r="F45" i="9"/>
  <c r="E45" i="9"/>
  <c r="D45" i="9"/>
  <c r="B45" i="9"/>
  <c r="F44" i="9"/>
  <c r="E44" i="9"/>
  <c r="D44" i="9"/>
  <c r="B44" i="9"/>
  <c r="F43" i="9"/>
  <c r="E43" i="9"/>
  <c r="D43" i="9"/>
  <c r="B43" i="9"/>
  <c r="F42" i="9"/>
  <c r="E42" i="9"/>
  <c r="D42" i="9"/>
  <c r="B42" i="9"/>
  <c r="F41" i="9"/>
  <c r="E41" i="9"/>
  <c r="D41" i="9"/>
  <c r="B41" i="9"/>
  <c r="F40" i="9"/>
  <c r="E40" i="9"/>
  <c r="D40" i="9"/>
  <c r="B40" i="9"/>
  <c r="F39" i="9"/>
  <c r="E39" i="9"/>
  <c r="D39" i="9"/>
  <c r="B39" i="9"/>
  <c r="F38" i="9"/>
  <c r="E38" i="9"/>
  <c r="D38" i="9"/>
  <c r="B38" i="9"/>
  <c r="F37" i="9"/>
  <c r="E37" i="9"/>
  <c r="D37" i="9"/>
  <c r="B37" i="9"/>
  <c r="F36" i="9"/>
  <c r="E36" i="9"/>
  <c r="D36" i="9"/>
  <c r="B36" i="9"/>
  <c r="F35" i="9"/>
  <c r="E35" i="9"/>
  <c r="D35" i="9"/>
  <c r="B35" i="9"/>
  <c r="F34" i="9"/>
  <c r="E34" i="9"/>
  <c r="D34" i="9"/>
  <c r="B34" i="9"/>
  <c r="F33" i="9"/>
  <c r="E33" i="9"/>
  <c r="D33" i="9"/>
  <c r="B33" i="9"/>
  <c r="F32" i="9"/>
  <c r="E32" i="9"/>
  <c r="D32" i="9"/>
  <c r="B32" i="9"/>
  <c r="F31" i="9"/>
  <c r="E31" i="9"/>
  <c r="D31" i="9"/>
  <c r="B31" i="9"/>
  <c r="F30" i="9"/>
  <c r="E30" i="9"/>
  <c r="D30" i="9"/>
  <c r="B30" i="9"/>
  <c r="F29" i="9"/>
  <c r="E29" i="9"/>
  <c r="D29" i="9"/>
  <c r="B29" i="9"/>
  <c r="F28" i="9"/>
  <c r="E28" i="9"/>
  <c r="D28" i="9"/>
  <c r="B28" i="9"/>
  <c r="I24" i="9"/>
  <c r="F23" i="9"/>
  <c r="E23" i="9"/>
  <c r="D23" i="9"/>
  <c r="B23" i="9"/>
  <c r="F22" i="9"/>
  <c r="E22" i="9"/>
  <c r="D22" i="9"/>
  <c r="B22" i="9"/>
  <c r="F21" i="9"/>
  <c r="E21" i="9"/>
  <c r="D21" i="9"/>
  <c r="B21" i="9"/>
  <c r="F20" i="9"/>
  <c r="E20" i="9"/>
  <c r="D20" i="9"/>
  <c r="B20" i="9"/>
  <c r="F19" i="9"/>
  <c r="E19" i="9"/>
  <c r="D19" i="9"/>
  <c r="B19" i="9"/>
  <c r="F18" i="9"/>
  <c r="E18" i="9"/>
  <c r="D18" i="9"/>
  <c r="B18" i="9"/>
  <c r="F17" i="9"/>
  <c r="E17" i="9"/>
  <c r="D17" i="9"/>
  <c r="B17" i="9"/>
  <c r="F16" i="9"/>
  <c r="E16" i="9"/>
  <c r="D16" i="9"/>
  <c r="B16" i="9"/>
  <c r="F15" i="9"/>
  <c r="E15" i="9"/>
  <c r="D15" i="9"/>
  <c r="B15" i="9"/>
  <c r="F14" i="9"/>
  <c r="E14" i="9"/>
  <c r="D14" i="9"/>
  <c r="B14" i="9"/>
  <c r="F13" i="9"/>
  <c r="E13" i="9"/>
  <c r="D13" i="9"/>
  <c r="B13" i="9"/>
  <c r="F12" i="9"/>
  <c r="E12" i="9"/>
  <c r="D12" i="9"/>
  <c r="B12" i="9"/>
  <c r="F11" i="9"/>
  <c r="E11" i="9"/>
  <c r="D11" i="9"/>
  <c r="B11" i="9"/>
  <c r="F10" i="9"/>
  <c r="E10" i="9"/>
  <c r="D10" i="9"/>
  <c r="B10" i="9"/>
  <c r="F9" i="9"/>
  <c r="E9" i="9"/>
  <c r="D9" i="9"/>
  <c r="B9" i="9"/>
  <c r="F8" i="9"/>
  <c r="E8" i="9"/>
  <c r="D8" i="9"/>
  <c r="B8" i="9"/>
  <c r="F7" i="9"/>
  <c r="E7" i="9"/>
  <c r="D7" i="9"/>
  <c r="B7" i="9"/>
  <c r="F6" i="9"/>
  <c r="E6" i="9"/>
  <c r="D6" i="9"/>
  <c r="B6" i="9"/>
  <c r="F5" i="9"/>
  <c r="E5" i="9"/>
  <c r="D5" i="9"/>
  <c r="B5" i="9"/>
  <c r="F4" i="9"/>
  <c r="E4" i="9"/>
  <c r="D4" i="9"/>
  <c r="B4" i="9"/>
  <c r="I30" i="8"/>
  <c r="G30" i="8"/>
  <c r="I29" i="8"/>
  <c r="G29" i="8"/>
  <c r="I28" i="8"/>
  <c r="G28" i="8"/>
  <c r="I27" i="8"/>
  <c r="G27" i="8"/>
  <c r="I26" i="8"/>
  <c r="G26" i="8"/>
  <c r="I25" i="8"/>
  <c r="G25" i="8"/>
  <c r="I24" i="8"/>
  <c r="G24" i="8"/>
  <c r="I23" i="8"/>
  <c r="I31" i="8" s="1"/>
  <c r="C10" i="8" s="1"/>
  <c r="G23" i="8"/>
  <c r="C13" i="8"/>
  <c r="B13" i="8"/>
  <c r="C12" i="8"/>
  <c r="B12" i="8"/>
  <c r="G117" i="7"/>
  <c r="I117" i="7" s="1"/>
  <c r="F117" i="7"/>
  <c r="E117" i="7"/>
  <c r="D117" i="7"/>
  <c r="G116" i="7"/>
  <c r="F116" i="7"/>
  <c r="I116" i="7" s="1"/>
  <c r="E116" i="7"/>
  <c r="D116" i="7"/>
  <c r="B116" i="7"/>
  <c r="G115" i="7"/>
  <c r="I115" i="7" s="1"/>
  <c r="F115" i="7"/>
  <c r="E115" i="7"/>
  <c r="D115" i="7"/>
  <c r="B115" i="7"/>
  <c r="F114" i="7"/>
  <c r="E114" i="7"/>
  <c r="D114" i="7"/>
  <c r="B114" i="7"/>
  <c r="F113" i="7"/>
  <c r="E113" i="7"/>
  <c r="D113" i="7"/>
  <c r="B113" i="7"/>
  <c r="F112" i="7"/>
  <c r="E112" i="7"/>
  <c r="D112" i="7"/>
  <c r="B112" i="7"/>
  <c r="F111" i="7"/>
  <c r="E111" i="7"/>
  <c r="B111" i="7"/>
  <c r="F110" i="7"/>
  <c r="I110" i="7" s="1"/>
  <c r="E110" i="7"/>
  <c r="D110" i="7"/>
  <c r="B110" i="7"/>
  <c r="F109" i="7"/>
  <c r="I109" i="7" s="1"/>
  <c r="E109" i="7"/>
  <c r="D109" i="7"/>
  <c r="B109" i="7"/>
  <c r="I108" i="7"/>
  <c r="F108" i="7"/>
  <c r="E108" i="7"/>
  <c r="D108" i="7"/>
  <c r="B108" i="7"/>
  <c r="F107" i="7"/>
  <c r="I107" i="7" s="1"/>
  <c r="E107" i="7"/>
  <c r="D107" i="7"/>
  <c r="B107" i="7"/>
  <c r="I106" i="7"/>
  <c r="F106" i="7"/>
  <c r="E106" i="7"/>
  <c r="D106" i="7"/>
  <c r="B106" i="7"/>
  <c r="I105" i="7"/>
  <c r="F105" i="7"/>
  <c r="E105" i="7"/>
  <c r="B105" i="7"/>
  <c r="F104" i="7"/>
  <c r="I104" i="7" s="1"/>
  <c r="E104" i="7"/>
  <c r="D104" i="7"/>
  <c r="B104" i="7"/>
  <c r="I103" i="7"/>
  <c r="F103" i="7"/>
  <c r="E103" i="7"/>
  <c r="D103" i="7"/>
  <c r="B103" i="7"/>
  <c r="F102" i="7"/>
  <c r="I102" i="7" s="1"/>
  <c r="E102" i="7"/>
  <c r="D102" i="7"/>
  <c r="B102" i="7"/>
  <c r="I101" i="7"/>
  <c r="F101" i="7"/>
  <c r="E101" i="7"/>
  <c r="D101" i="7"/>
  <c r="B101" i="7"/>
  <c r="I100" i="7"/>
  <c r="F100" i="7"/>
  <c r="E100" i="7"/>
  <c r="D100" i="7"/>
  <c r="B100" i="7"/>
  <c r="F95" i="7"/>
  <c r="I95" i="7" s="1"/>
  <c r="E95" i="7"/>
  <c r="D95" i="7"/>
  <c r="B95" i="7"/>
  <c r="I94" i="7"/>
  <c r="F94" i="7"/>
  <c r="E94" i="7"/>
  <c r="D94" i="7"/>
  <c r="B94" i="7"/>
  <c r="I93" i="7"/>
  <c r="F93" i="7"/>
  <c r="E93" i="7"/>
  <c r="D93" i="7"/>
  <c r="B93" i="7"/>
  <c r="F92" i="7"/>
  <c r="I92" i="7" s="1"/>
  <c r="E92" i="7"/>
  <c r="D92" i="7"/>
  <c r="B92" i="7"/>
  <c r="F91" i="7"/>
  <c r="I91" i="7" s="1"/>
  <c r="E91" i="7"/>
  <c r="D91" i="7"/>
  <c r="B91" i="7"/>
  <c r="F90" i="7"/>
  <c r="I90" i="7" s="1"/>
  <c r="E90" i="7"/>
  <c r="D90" i="7"/>
  <c r="B90" i="7"/>
  <c r="F89" i="7"/>
  <c r="I89" i="7" s="1"/>
  <c r="E89" i="7"/>
  <c r="D89" i="7"/>
  <c r="B89" i="7"/>
  <c r="I88" i="7"/>
  <c r="F88" i="7"/>
  <c r="E88" i="7"/>
  <c r="D88" i="7"/>
  <c r="B88" i="7"/>
  <c r="F87" i="7"/>
  <c r="I87" i="7" s="1"/>
  <c r="E87" i="7"/>
  <c r="D87" i="7"/>
  <c r="B87" i="7"/>
  <c r="I86" i="7"/>
  <c r="F86" i="7"/>
  <c r="E86" i="7"/>
  <c r="D86" i="7"/>
  <c r="B86" i="7"/>
  <c r="I85" i="7"/>
  <c r="F85" i="7"/>
  <c r="E85" i="7"/>
  <c r="D85" i="7"/>
  <c r="B85" i="7"/>
  <c r="F84" i="7"/>
  <c r="I84" i="7" s="1"/>
  <c r="E84" i="7"/>
  <c r="D84" i="7"/>
  <c r="B84" i="7"/>
  <c r="F83" i="7"/>
  <c r="I83" i="7" s="1"/>
  <c r="E83" i="7"/>
  <c r="D83" i="7"/>
  <c r="B83" i="7"/>
  <c r="F82" i="7"/>
  <c r="I82" i="7" s="1"/>
  <c r="E82" i="7"/>
  <c r="D82" i="7"/>
  <c r="B82" i="7"/>
  <c r="F81" i="7"/>
  <c r="I81" i="7" s="1"/>
  <c r="E81" i="7"/>
  <c r="D81" i="7"/>
  <c r="B81" i="7"/>
  <c r="I80" i="7"/>
  <c r="F80" i="7"/>
  <c r="E80" i="7"/>
  <c r="D80" i="7"/>
  <c r="B80" i="7"/>
  <c r="F79" i="7"/>
  <c r="I79" i="7" s="1"/>
  <c r="E79" i="7"/>
  <c r="D79" i="7"/>
  <c r="B79" i="7"/>
  <c r="I78" i="7"/>
  <c r="F78" i="7"/>
  <c r="E78" i="7"/>
  <c r="D78" i="7"/>
  <c r="B78" i="7"/>
  <c r="I77" i="7"/>
  <c r="F77" i="7"/>
  <c r="E77" i="7"/>
  <c r="D77" i="7"/>
  <c r="B77" i="7"/>
  <c r="F76" i="7"/>
  <c r="I76" i="7" s="1"/>
  <c r="E76" i="7"/>
  <c r="D76" i="7"/>
  <c r="B76" i="7"/>
  <c r="I71" i="7"/>
  <c r="F71" i="7"/>
  <c r="E71" i="7"/>
  <c r="D71" i="7"/>
  <c r="B71" i="7"/>
  <c r="I70" i="7"/>
  <c r="F70" i="7"/>
  <c r="E70" i="7"/>
  <c r="D70" i="7"/>
  <c r="B70" i="7"/>
  <c r="F69" i="7"/>
  <c r="I69" i="7" s="1"/>
  <c r="E69" i="7"/>
  <c r="D69" i="7"/>
  <c r="B69" i="7"/>
  <c r="F68" i="7"/>
  <c r="I68" i="7" s="1"/>
  <c r="E68" i="7"/>
  <c r="D68" i="7"/>
  <c r="B68" i="7"/>
  <c r="F67" i="7"/>
  <c r="I67" i="7" s="1"/>
  <c r="E67" i="7"/>
  <c r="D67" i="7"/>
  <c r="B67" i="7"/>
  <c r="F66" i="7"/>
  <c r="I66" i="7" s="1"/>
  <c r="E66" i="7"/>
  <c r="D66" i="7"/>
  <c r="B66" i="7"/>
  <c r="I65" i="7"/>
  <c r="F65" i="7"/>
  <c r="E65" i="7"/>
  <c r="D65" i="7"/>
  <c r="B65" i="7"/>
  <c r="F64" i="7"/>
  <c r="I64" i="7" s="1"/>
  <c r="E64" i="7"/>
  <c r="D64" i="7"/>
  <c r="B64" i="7"/>
  <c r="I63" i="7"/>
  <c r="F63" i="7"/>
  <c r="E63" i="7"/>
  <c r="D63" i="7"/>
  <c r="B63" i="7"/>
  <c r="I62" i="7"/>
  <c r="F62" i="7"/>
  <c r="E62" i="7"/>
  <c r="D62" i="7"/>
  <c r="B62" i="7"/>
  <c r="F61" i="7"/>
  <c r="I61" i="7" s="1"/>
  <c r="E61" i="7"/>
  <c r="D61" i="7"/>
  <c r="B61" i="7"/>
  <c r="F60" i="7"/>
  <c r="I60" i="7" s="1"/>
  <c r="E60" i="7"/>
  <c r="D60" i="7"/>
  <c r="B60" i="7"/>
  <c r="F59" i="7"/>
  <c r="I59" i="7" s="1"/>
  <c r="E59" i="7"/>
  <c r="D59" i="7"/>
  <c r="B59" i="7"/>
  <c r="F58" i="7"/>
  <c r="I58" i="7" s="1"/>
  <c r="E58" i="7"/>
  <c r="D58" i="7"/>
  <c r="B58" i="7"/>
  <c r="I57" i="7"/>
  <c r="F57" i="7"/>
  <c r="E57" i="7"/>
  <c r="D57" i="7"/>
  <c r="B57" i="7"/>
  <c r="F56" i="7"/>
  <c r="I56" i="7" s="1"/>
  <c r="E56" i="7"/>
  <c r="D56" i="7"/>
  <c r="B56" i="7"/>
  <c r="I55" i="7"/>
  <c r="F55" i="7"/>
  <c r="E55" i="7"/>
  <c r="D55" i="7"/>
  <c r="B55" i="7"/>
  <c r="I54" i="7"/>
  <c r="F54" i="7"/>
  <c r="E54" i="7"/>
  <c r="D54" i="7"/>
  <c r="B54" i="7"/>
  <c r="F53" i="7"/>
  <c r="I53" i="7" s="1"/>
  <c r="E53" i="7"/>
  <c r="D53" i="7"/>
  <c r="B53" i="7"/>
  <c r="F52" i="7"/>
  <c r="I52" i="7" s="1"/>
  <c r="E52" i="7"/>
  <c r="D52" i="7"/>
  <c r="B52" i="7"/>
  <c r="I47" i="7"/>
  <c r="F47" i="7"/>
  <c r="E47" i="7"/>
  <c r="D47" i="7"/>
  <c r="B47" i="7"/>
  <c r="F46" i="7"/>
  <c r="I46" i="7" s="1"/>
  <c r="E46" i="7"/>
  <c r="D46" i="7"/>
  <c r="B46" i="7"/>
  <c r="F45" i="7"/>
  <c r="I45" i="7" s="1"/>
  <c r="E45" i="7"/>
  <c r="D45" i="7"/>
  <c r="B45" i="7"/>
  <c r="F44" i="7"/>
  <c r="I44" i="7" s="1"/>
  <c r="E44" i="7"/>
  <c r="D44" i="7"/>
  <c r="B44" i="7"/>
  <c r="F43" i="7"/>
  <c r="I43" i="7" s="1"/>
  <c r="E43" i="7"/>
  <c r="D43" i="7"/>
  <c r="B43" i="7"/>
  <c r="I42" i="7"/>
  <c r="F42" i="7"/>
  <c r="E42" i="7"/>
  <c r="D42" i="7"/>
  <c r="B42" i="7"/>
  <c r="F41" i="7"/>
  <c r="I41" i="7" s="1"/>
  <c r="E41" i="7"/>
  <c r="D41" i="7"/>
  <c r="B41" i="7"/>
  <c r="I40" i="7"/>
  <c r="F40" i="7"/>
  <c r="E40" i="7"/>
  <c r="D40" i="7"/>
  <c r="B40" i="7"/>
  <c r="I39" i="7"/>
  <c r="F39" i="7"/>
  <c r="E39" i="7"/>
  <c r="D39" i="7"/>
  <c r="B39" i="7"/>
  <c r="F38" i="7"/>
  <c r="I38" i="7" s="1"/>
  <c r="E38" i="7"/>
  <c r="D38" i="7"/>
  <c r="B38" i="7"/>
  <c r="F37" i="7"/>
  <c r="I37" i="7" s="1"/>
  <c r="E37" i="7"/>
  <c r="D37" i="7"/>
  <c r="B37" i="7"/>
  <c r="F36" i="7"/>
  <c r="I36" i="7" s="1"/>
  <c r="E36" i="7"/>
  <c r="D36" i="7"/>
  <c r="B36" i="7"/>
  <c r="F35" i="7"/>
  <c r="I35" i="7" s="1"/>
  <c r="E35" i="7"/>
  <c r="D35" i="7"/>
  <c r="B35" i="7"/>
  <c r="I34" i="7"/>
  <c r="F34" i="7"/>
  <c r="E34" i="7"/>
  <c r="D34" i="7"/>
  <c r="B34" i="7"/>
  <c r="F33" i="7"/>
  <c r="I33" i="7" s="1"/>
  <c r="E33" i="7"/>
  <c r="D33" i="7"/>
  <c r="B33" i="7"/>
  <c r="I32" i="7"/>
  <c r="F32" i="7"/>
  <c r="E32" i="7"/>
  <c r="D32" i="7"/>
  <c r="B32" i="7"/>
  <c r="I31" i="7"/>
  <c r="F31" i="7"/>
  <c r="E31" i="7"/>
  <c r="D31" i="7"/>
  <c r="B31" i="7"/>
  <c r="F30" i="7"/>
  <c r="I30" i="7" s="1"/>
  <c r="E30" i="7"/>
  <c r="D30" i="7"/>
  <c r="B30" i="7"/>
  <c r="F29" i="7"/>
  <c r="I29" i="7" s="1"/>
  <c r="E29" i="7"/>
  <c r="D29" i="7"/>
  <c r="B29" i="7"/>
  <c r="F28" i="7"/>
  <c r="I28" i="7" s="1"/>
  <c r="E28" i="7"/>
  <c r="D28" i="7"/>
  <c r="B28" i="7"/>
  <c r="F23" i="7"/>
  <c r="I23" i="7" s="1"/>
  <c r="E23" i="7"/>
  <c r="D23" i="7"/>
  <c r="B23" i="7"/>
  <c r="F22" i="7"/>
  <c r="I22" i="7" s="1"/>
  <c r="E22" i="7"/>
  <c r="D22" i="7"/>
  <c r="B22" i="7"/>
  <c r="F21" i="7"/>
  <c r="I21" i="7" s="1"/>
  <c r="E21" i="7"/>
  <c r="D21" i="7"/>
  <c r="B21" i="7"/>
  <c r="F20" i="7"/>
  <c r="I20" i="7" s="1"/>
  <c r="E20" i="7"/>
  <c r="D20" i="7"/>
  <c r="B20" i="7"/>
  <c r="I19" i="7"/>
  <c r="F19" i="7"/>
  <c r="E19" i="7"/>
  <c r="D19" i="7"/>
  <c r="B19" i="7"/>
  <c r="F18" i="7"/>
  <c r="I18" i="7" s="1"/>
  <c r="E18" i="7"/>
  <c r="D18" i="7"/>
  <c r="B18" i="7"/>
  <c r="I17" i="7"/>
  <c r="F17" i="7"/>
  <c r="E17" i="7"/>
  <c r="D17" i="7"/>
  <c r="B17" i="7"/>
  <c r="I16" i="7"/>
  <c r="F16" i="7"/>
  <c r="E16" i="7"/>
  <c r="D16" i="7"/>
  <c r="B16" i="7"/>
  <c r="F15" i="7"/>
  <c r="I15" i="7" s="1"/>
  <c r="E15" i="7"/>
  <c r="D15" i="7"/>
  <c r="B15" i="7"/>
  <c r="F14" i="7"/>
  <c r="I14" i="7" s="1"/>
  <c r="E14" i="7"/>
  <c r="D14" i="7"/>
  <c r="B14" i="7"/>
  <c r="F13" i="7"/>
  <c r="I13" i="7" s="1"/>
  <c r="E13" i="7"/>
  <c r="D13" i="7"/>
  <c r="B13" i="7"/>
  <c r="F12" i="7"/>
  <c r="I12" i="7" s="1"/>
  <c r="E12" i="7"/>
  <c r="D12" i="7"/>
  <c r="B12" i="7"/>
  <c r="I11" i="7"/>
  <c r="F11" i="7"/>
  <c r="E11" i="7"/>
  <c r="D11" i="7"/>
  <c r="B11" i="7"/>
  <c r="F10" i="7"/>
  <c r="I10" i="7" s="1"/>
  <c r="E10" i="7"/>
  <c r="D10" i="7"/>
  <c r="B10" i="7"/>
  <c r="I9" i="7"/>
  <c r="F9" i="7"/>
  <c r="E9" i="7"/>
  <c r="D9" i="7"/>
  <c r="B9" i="7"/>
  <c r="I8" i="7"/>
  <c r="F8" i="7"/>
  <c r="E8" i="7"/>
  <c r="D8" i="7"/>
  <c r="B8" i="7"/>
  <c r="F7" i="7"/>
  <c r="I7" i="7" s="1"/>
  <c r="E7" i="7"/>
  <c r="D7" i="7"/>
  <c r="B7" i="7"/>
  <c r="F6" i="7"/>
  <c r="I6" i="7" s="1"/>
  <c r="E6" i="7"/>
  <c r="D6" i="7"/>
  <c r="B6" i="7"/>
  <c r="F5" i="7"/>
  <c r="I5" i="7" s="1"/>
  <c r="E5" i="7"/>
  <c r="D5" i="7"/>
  <c r="B5" i="7"/>
  <c r="F4" i="7"/>
  <c r="I4" i="7" s="1"/>
  <c r="E4" i="7"/>
  <c r="D4" i="7"/>
  <c r="B4" i="7"/>
  <c r="I31" i="6"/>
  <c r="C10" i="6" s="1"/>
  <c r="I30" i="6"/>
  <c r="G30" i="6"/>
  <c r="I29" i="6"/>
  <c r="G29" i="6"/>
  <c r="I28" i="6"/>
  <c r="G28" i="6"/>
  <c r="I27" i="6"/>
  <c r="G27" i="6"/>
  <c r="I26" i="6"/>
  <c r="G26" i="6"/>
  <c r="I25" i="6"/>
  <c r="G25" i="6"/>
  <c r="I24" i="6"/>
  <c r="G24" i="6"/>
  <c r="I23" i="6"/>
  <c r="G23" i="6"/>
  <c r="C13" i="6"/>
  <c r="B13" i="6"/>
  <c r="C12" i="6"/>
  <c r="B12" i="6"/>
  <c r="B6" i="6"/>
  <c r="F4" i="6"/>
  <c r="I31" i="5"/>
  <c r="B30" i="5"/>
  <c r="B29" i="5"/>
  <c r="F28" i="5"/>
  <c r="E28" i="5"/>
  <c r="D28" i="5"/>
  <c r="B28" i="5"/>
  <c r="F27" i="5"/>
  <c r="E27" i="5"/>
  <c r="D27" i="5"/>
  <c r="B27" i="5"/>
  <c r="F26" i="5"/>
  <c r="E26" i="5"/>
  <c r="D26" i="5"/>
  <c r="B26" i="5"/>
  <c r="F25" i="5"/>
  <c r="E25" i="5"/>
  <c r="D25" i="5"/>
  <c r="B25" i="5"/>
  <c r="F24" i="5"/>
  <c r="E24" i="5"/>
  <c r="B24" i="5"/>
  <c r="F23" i="5"/>
  <c r="E23" i="5"/>
  <c r="D23" i="5"/>
  <c r="B23" i="5"/>
  <c r="F22" i="5"/>
  <c r="E22" i="5"/>
  <c r="B22" i="5"/>
  <c r="F21" i="5"/>
  <c r="E21" i="5"/>
  <c r="D21" i="5"/>
  <c r="B21" i="5"/>
  <c r="F20" i="5"/>
  <c r="E20" i="5"/>
  <c r="D20" i="5"/>
  <c r="B20" i="5"/>
  <c r="F19" i="5"/>
  <c r="E19" i="5"/>
  <c r="D19" i="5"/>
  <c r="B19" i="5"/>
  <c r="F18" i="5"/>
  <c r="E18" i="5"/>
  <c r="D18" i="5"/>
  <c r="B18" i="5"/>
  <c r="F17" i="5"/>
  <c r="E17" i="5"/>
  <c r="D17" i="5"/>
  <c r="B17" i="5"/>
  <c r="F16" i="5"/>
  <c r="E16" i="5"/>
  <c r="D16" i="5"/>
  <c r="B16" i="5"/>
  <c r="C13" i="5"/>
  <c r="B13" i="5"/>
  <c r="C12" i="5"/>
  <c r="B12" i="5"/>
  <c r="C10" i="5"/>
  <c r="I30" i="4"/>
  <c r="G30" i="4"/>
  <c r="I29" i="4"/>
  <c r="G29" i="4"/>
  <c r="I28" i="4"/>
  <c r="G28" i="4"/>
  <c r="I27" i="4"/>
  <c r="G27" i="4"/>
  <c r="I26" i="4"/>
  <c r="G26" i="4"/>
  <c r="F26" i="4"/>
  <c r="E26" i="4"/>
  <c r="D26" i="4"/>
  <c r="B26" i="4"/>
  <c r="I25" i="4"/>
  <c r="G25" i="4"/>
  <c r="F25" i="4"/>
  <c r="E25" i="4"/>
  <c r="D25" i="4"/>
  <c r="B25" i="4"/>
  <c r="I24" i="4"/>
  <c r="G24" i="4"/>
  <c r="F24" i="4"/>
  <c r="E24" i="4"/>
  <c r="B24" i="4"/>
  <c r="I23" i="4"/>
  <c r="I31" i="4" s="1"/>
  <c r="C10" i="4" s="1"/>
  <c r="G23" i="4"/>
  <c r="F23" i="4"/>
  <c r="E23" i="4"/>
  <c r="D23" i="4"/>
  <c r="B23" i="4"/>
  <c r="F22" i="4"/>
  <c r="E22" i="4"/>
  <c r="B22" i="4"/>
  <c r="F21" i="4"/>
  <c r="E21" i="4"/>
  <c r="D21" i="4"/>
  <c r="B21" i="4"/>
  <c r="F20" i="4"/>
  <c r="E20" i="4"/>
  <c r="D20" i="4"/>
  <c r="B20" i="4"/>
  <c r="F19" i="4"/>
  <c r="E19" i="4"/>
  <c r="D19" i="4"/>
  <c r="B19" i="4"/>
  <c r="F18" i="4"/>
  <c r="E18" i="4"/>
  <c r="D18" i="4"/>
  <c r="B18" i="4"/>
  <c r="F17" i="4"/>
  <c r="E17" i="4"/>
  <c r="D17" i="4"/>
  <c r="B17" i="4"/>
  <c r="F16" i="4"/>
  <c r="E16" i="4"/>
  <c r="D16" i="4"/>
  <c r="B16" i="4"/>
  <c r="C13" i="4"/>
  <c r="B13" i="4"/>
  <c r="C12" i="4"/>
  <c r="B12" i="4"/>
  <c r="F4" i="4"/>
  <c r="I31" i="3"/>
  <c r="C10" i="3" s="1"/>
  <c r="B30" i="3"/>
  <c r="B29" i="3"/>
  <c r="F28" i="3"/>
  <c r="E28" i="3"/>
  <c r="D28" i="3"/>
  <c r="B28" i="3"/>
  <c r="F27" i="3"/>
  <c r="E27" i="3"/>
  <c r="D27" i="3"/>
  <c r="B27" i="3"/>
  <c r="F26" i="3"/>
  <c r="E26" i="3"/>
  <c r="D26" i="3"/>
  <c r="B26" i="3"/>
  <c r="F25" i="3"/>
  <c r="E25" i="3"/>
  <c r="D25" i="3"/>
  <c r="B25" i="3"/>
  <c r="F24" i="3"/>
  <c r="E24" i="3"/>
  <c r="B24" i="3"/>
  <c r="F23" i="3"/>
  <c r="E23" i="3"/>
  <c r="D23" i="3"/>
  <c r="B23" i="3"/>
  <c r="F22" i="3"/>
  <c r="E22" i="3"/>
  <c r="D22" i="3"/>
  <c r="B22" i="3"/>
  <c r="F21" i="3"/>
  <c r="E21" i="3"/>
  <c r="D21" i="3"/>
  <c r="B21" i="3"/>
  <c r="F20" i="3"/>
  <c r="E20" i="3"/>
  <c r="D20" i="3"/>
  <c r="B20" i="3"/>
  <c r="F19" i="3"/>
  <c r="E19" i="3"/>
  <c r="D19" i="3"/>
  <c r="B19" i="3"/>
  <c r="F18" i="3"/>
  <c r="E18" i="3"/>
  <c r="D18" i="3"/>
  <c r="B18" i="3"/>
  <c r="F17" i="3"/>
  <c r="E17" i="3"/>
  <c r="D17" i="3"/>
  <c r="B17" i="3"/>
  <c r="F16" i="3"/>
  <c r="E16" i="3"/>
  <c r="D16" i="3"/>
  <c r="B16" i="3"/>
  <c r="C13" i="3"/>
  <c r="B13" i="3"/>
  <c r="C12" i="3"/>
  <c r="B12" i="3"/>
  <c r="G30" i="2"/>
  <c r="I30" i="2" s="1"/>
  <c r="G29" i="2"/>
  <c r="I29" i="2" s="1"/>
  <c r="G28" i="2"/>
  <c r="I28" i="2" s="1"/>
  <c r="G27" i="2"/>
  <c r="I27" i="2" s="1"/>
  <c r="G26" i="2"/>
  <c r="F26" i="2"/>
  <c r="I26" i="2" s="1"/>
  <c r="E26" i="2"/>
  <c r="D26" i="2"/>
  <c r="B26" i="2"/>
  <c r="G25" i="2"/>
  <c r="F25" i="2"/>
  <c r="I25" i="2" s="1"/>
  <c r="E25" i="2"/>
  <c r="D25" i="2"/>
  <c r="B25" i="2"/>
  <c r="G24" i="2"/>
  <c r="F24" i="2"/>
  <c r="I24" i="2" s="1"/>
  <c r="E24" i="2"/>
  <c r="B24" i="2"/>
  <c r="I23" i="2"/>
  <c r="G23" i="2"/>
  <c r="F23" i="2"/>
  <c r="E23" i="2"/>
  <c r="D23" i="2"/>
  <c r="B23" i="2"/>
  <c r="F22" i="2"/>
  <c r="E22" i="2"/>
  <c r="D22" i="2"/>
  <c r="B22" i="2"/>
  <c r="F21" i="2"/>
  <c r="E21" i="2"/>
  <c r="D21" i="2"/>
  <c r="B21" i="2"/>
  <c r="F20" i="2"/>
  <c r="E20" i="2"/>
  <c r="D20" i="2"/>
  <c r="B20" i="2"/>
  <c r="F19" i="2"/>
  <c r="E19" i="2"/>
  <c r="D19" i="2"/>
  <c r="B19" i="2"/>
  <c r="F18" i="2"/>
  <c r="E18" i="2"/>
  <c r="D18" i="2"/>
  <c r="B18" i="2"/>
  <c r="F17" i="2"/>
  <c r="E17" i="2"/>
  <c r="D17" i="2"/>
  <c r="B17" i="2"/>
  <c r="F16" i="2"/>
  <c r="E16" i="2"/>
  <c r="D16" i="2"/>
  <c r="B16" i="2"/>
  <c r="C13" i="2"/>
  <c r="B13" i="2"/>
  <c r="C12" i="2"/>
  <c r="B12" i="2"/>
  <c r="F4" i="2"/>
  <c r="I96" i="9" l="1"/>
  <c r="I72" i="9"/>
  <c r="I118" i="9"/>
  <c r="I119" i="9"/>
  <c r="I72" i="7"/>
  <c r="I96" i="7"/>
  <c r="I48" i="7"/>
  <c r="I118" i="7"/>
  <c r="I24" i="7"/>
  <c r="I31" i="2"/>
  <c r="C10" i="2" s="1"/>
</calcChain>
</file>

<file path=xl/sharedStrings.xml><?xml version="1.0" encoding="utf-8"?>
<sst xmlns="http://schemas.openxmlformats.org/spreadsheetml/2006/main" count="331" uniqueCount="40">
  <si>
    <t>　　　　　　　　　　入札書　　　　　　グループＡ</t>
    <rPh sb="10" eb="13">
      <t>ニュウサツショ</t>
    </rPh>
    <phoneticPr fontId="10"/>
  </si>
  <si>
    <t>分任契約担当官</t>
    <rPh sb="0" eb="4">
      <t>ブンニンケイヤク</t>
    </rPh>
    <rPh sb="4" eb="7">
      <t>タントウカン</t>
    </rPh>
    <phoneticPr fontId="10"/>
  </si>
  <si>
    <t>陸上自衛隊玖珠駐屯地</t>
    <rPh sb="0" eb="10">
      <t>リクジョウジエイタイクスチュウトンチ</t>
    </rPh>
    <phoneticPr fontId="10"/>
  </si>
  <si>
    <t>第４０４会計隊玖珠派遣隊長　雨宮　大樹　殿</t>
    <rPh sb="0" eb="1">
      <t>ダイ</t>
    </rPh>
    <rPh sb="4" eb="6">
      <t>カイケイ</t>
    </rPh>
    <rPh sb="6" eb="7">
      <t>タイ</t>
    </rPh>
    <rPh sb="7" eb="9">
      <t>クス</t>
    </rPh>
    <rPh sb="9" eb="11">
      <t>ハケン</t>
    </rPh>
    <rPh sb="11" eb="12">
      <t>タイ</t>
    </rPh>
    <rPh sb="12" eb="13">
      <t>チョウ</t>
    </rPh>
    <rPh sb="14" eb="16">
      <t>アメミヤ</t>
    </rPh>
    <rPh sb="17" eb="19">
      <t>ダイキ</t>
    </rPh>
    <rPh sb="20" eb="21">
      <t>トノ</t>
    </rPh>
    <phoneticPr fontId="10"/>
  </si>
  <si>
    <t>住　　所</t>
    <rPh sb="0" eb="1">
      <t>ジュウ</t>
    </rPh>
    <rPh sb="3" eb="4">
      <t>ショ</t>
    </rPh>
    <phoneticPr fontId="10"/>
  </si>
  <si>
    <t>会 社 名</t>
    <rPh sb="0" eb="1">
      <t>カイ</t>
    </rPh>
    <rPh sb="2" eb="3">
      <t>シャ</t>
    </rPh>
    <rPh sb="4" eb="5">
      <t>ナ</t>
    </rPh>
    <phoneticPr fontId="10"/>
  </si>
  <si>
    <t>￥</t>
    <phoneticPr fontId="4"/>
  </si>
  <si>
    <t>代表者名</t>
    <rPh sb="0" eb="3">
      <t>ダイヒョウシャ</t>
    </rPh>
    <rPh sb="3" eb="4">
      <t>メイ</t>
    </rPh>
    <phoneticPr fontId="10"/>
  </si>
  <si>
    <t>内　　訳</t>
    <rPh sb="0" eb="1">
      <t>ナイ</t>
    </rPh>
    <rPh sb="3" eb="4">
      <t>ヤク</t>
    </rPh>
    <phoneticPr fontId="10"/>
  </si>
  <si>
    <t>品　　　　　名</t>
  </si>
  <si>
    <t>規　　　格</t>
    <phoneticPr fontId="4"/>
  </si>
  <si>
    <t>単  位</t>
    <phoneticPr fontId="4"/>
  </si>
  <si>
    <t>数量</t>
    <rPh sb="0" eb="2">
      <t>スウリョウ</t>
    </rPh>
    <phoneticPr fontId="4"/>
  </si>
  <si>
    <t>単　価</t>
  </si>
  <si>
    <t>金　額</t>
  </si>
  <si>
    <t>備　考</t>
    <rPh sb="0" eb="1">
      <t>ソナエ</t>
    </rPh>
    <rPh sb="2" eb="3">
      <t>コウ</t>
    </rPh>
    <phoneticPr fontId="10"/>
  </si>
  <si>
    <t/>
  </si>
  <si>
    <t>以下余白</t>
    <rPh sb="0" eb="4">
      <t>イカヨハク</t>
    </rPh>
    <phoneticPr fontId="10"/>
  </si>
  <si>
    <t>合　　　　　計</t>
    <rPh sb="0" eb="1">
      <t>ゴウ</t>
    </rPh>
    <rPh sb="6" eb="7">
      <t>ケイ</t>
    </rPh>
    <phoneticPr fontId="10"/>
  </si>
  <si>
    <t>当社は、入札心得に定める暴力団排除に関する事項について誓約いたします。</t>
    <rPh sb="0" eb="2">
      <t>トウシャ</t>
    </rPh>
    <rPh sb="4" eb="6">
      <t>ニュウサツ</t>
    </rPh>
    <rPh sb="6" eb="8">
      <t>ココロエ</t>
    </rPh>
    <rPh sb="9" eb="10">
      <t>サダ</t>
    </rPh>
    <rPh sb="12" eb="15">
      <t>ボウリョクダン</t>
    </rPh>
    <rPh sb="15" eb="17">
      <t>ハイジョ</t>
    </rPh>
    <rPh sb="18" eb="19">
      <t>カン</t>
    </rPh>
    <rPh sb="21" eb="23">
      <t>ジコウ</t>
    </rPh>
    <rPh sb="27" eb="29">
      <t>セイヤク</t>
    </rPh>
    <phoneticPr fontId="19"/>
  </si>
  <si>
    <t>　　　　　　　　　　市場調査価格書　　　　　　グループＡ</t>
    <rPh sb="10" eb="14">
      <t>シジョウチョウサ</t>
    </rPh>
    <rPh sb="14" eb="16">
      <t>カカク</t>
    </rPh>
    <rPh sb="16" eb="17">
      <t>カ</t>
    </rPh>
    <phoneticPr fontId="10"/>
  </si>
  <si>
    <t>令和　　年　　月　　日</t>
    <rPh sb="0" eb="2">
      <t>レイワ</t>
    </rPh>
    <rPh sb="4" eb="5">
      <t>ネン</t>
    </rPh>
    <rPh sb="7" eb="8">
      <t>ガツ</t>
    </rPh>
    <rPh sb="10" eb="11">
      <t>ニチ</t>
    </rPh>
    <phoneticPr fontId="10"/>
  </si>
  <si>
    <t>数量</t>
    <phoneticPr fontId="4"/>
  </si>
  <si>
    <t>　　　　　　　　　　入札書　　　　　　グループＢ</t>
    <rPh sb="10" eb="13">
      <t>ニュウサツショ</t>
    </rPh>
    <phoneticPr fontId="10"/>
  </si>
  <si>
    <t>　　　　　　　　　　市場調査価格書　　　　　　グループＢ</t>
    <rPh sb="10" eb="14">
      <t>シジョウチョウサ</t>
    </rPh>
    <rPh sb="14" eb="16">
      <t>カカク</t>
    </rPh>
    <rPh sb="16" eb="17">
      <t>カ</t>
    </rPh>
    <phoneticPr fontId="10"/>
  </si>
  <si>
    <t>　　　　　　　　　　入札書　　　　　　グループＣ</t>
    <rPh sb="10" eb="13">
      <t>ニュウサツショ</t>
    </rPh>
    <phoneticPr fontId="10"/>
  </si>
  <si>
    <t>数　量</t>
    <phoneticPr fontId="4"/>
  </si>
  <si>
    <t>かる～いホンほか８４件</t>
    <rPh sb="10" eb="11">
      <t>ケン</t>
    </rPh>
    <phoneticPr fontId="10"/>
  </si>
  <si>
    <t>内訳書のとおり</t>
    <rPh sb="0" eb="3">
      <t>ウチワケショ</t>
    </rPh>
    <phoneticPr fontId="10"/>
  </si>
  <si>
    <t>以下余白</t>
    <rPh sb="0" eb="2">
      <t>イカ</t>
    </rPh>
    <rPh sb="2" eb="4">
      <t>ヨハク</t>
    </rPh>
    <phoneticPr fontId="10"/>
  </si>
  <si>
    <t>内　訳　書</t>
    <rPh sb="0" eb="1">
      <t>ナイ</t>
    </rPh>
    <rPh sb="2" eb="3">
      <t>ヤク</t>
    </rPh>
    <rPh sb="4" eb="5">
      <t>ショ</t>
    </rPh>
    <phoneticPr fontId="10"/>
  </si>
  <si>
    <t>連番</t>
    <rPh sb="0" eb="1">
      <t>レン</t>
    </rPh>
    <rPh sb="1" eb="2">
      <t>バン</t>
    </rPh>
    <phoneticPr fontId="10"/>
  </si>
  <si>
    <t>小　　計</t>
    <rPh sb="0" eb="1">
      <t>ショウ</t>
    </rPh>
    <rPh sb="3" eb="4">
      <t>ケイ</t>
    </rPh>
    <phoneticPr fontId="10"/>
  </si>
  <si>
    <t>小計</t>
    <rPh sb="0" eb="2">
      <t>ショウケイ</t>
    </rPh>
    <phoneticPr fontId="10"/>
  </si>
  <si>
    <t>小　計</t>
    <rPh sb="0" eb="1">
      <t>ショウ</t>
    </rPh>
    <rPh sb="2" eb="3">
      <t>ケイ</t>
    </rPh>
    <phoneticPr fontId="10"/>
  </si>
  <si>
    <t>合　計</t>
    <rPh sb="0" eb="1">
      <t>ゴウ</t>
    </rPh>
    <rPh sb="2" eb="3">
      <t>ケイ</t>
    </rPh>
    <phoneticPr fontId="10"/>
  </si>
  <si>
    <t>　　　　　　　　　市場調査価格書　　　　　　グループＣ</t>
    <rPh sb="9" eb="13">
      <t>シジョウチョウサ</t>
    </rPh>
    <rPh sb="13" eb="15">
      <t>カカク</t>
    </rPh>
    <rPh sb="15" eb="16">
      <t>カ</t>
    </rPh>
    <phoneticPr fontId="10"/>
  </si>
  <si>
    <t>単位</t>
    <rPh sb="0" eb="2">
      <t>タンイ</t>
    </rPh>
    <phoneticPr fontId="10"/>
  </si>
  <si>
    <t>数量</t>
    <rPh sb="0" eb="2">
      <t>スウリョウ</t>
    </rPh>
    <phoneticPr fontId="10"/>
  </si>
  <si>
    <t>　以下余白</t>
    <rPh sb="1" eb="5">
      <t>イカヨハク</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</si>
</sst>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_ * #,##0_ ;_ * \-#,##0_ ;_ * &quot;&quot;_ ;_ @_ "/>
    <numFmt numFmtId="178" formatCode="[$-411]ggge&quot;年&quot;m&quot;月&quot;d&quot;日&quot;;@"/>
  </numFmts>
  <fonts count="25" x14ac:knownFonts="1">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11"/>
      <name val="HGS明朝B"/>
      <family val="1"/>
      <charset val="128"/>
    </font>
    <font>
      <sz val="6"/>
      <name val="游ゴシック"/>
      <family val="2"/>
      <charset val="128"/>
      <scheme val="minor"/>
    </font>
    <font>
      <sz val="11"/>
      <name val="ＭＳ 明朝"/>
      <family val="1"/>
      <charset val="128"/>
    </font>
    <font>
      <sz val="11"/>
      <color theme="1"/>
      <name val="HGS明朝B"/>
      <family val="1"/>
      <charset val="128"/>
    </font>
    <font>
      <sz val="12"/>
      <name val="ＭＳ 明朝"/>
      <family val="1"/>
      <charset val="128"/>
    </font>
    <font>
      <sz val="12"/>
      <name val="HGS明朝B"/>
      <family val="1"/>
      <charset val="128"/>
    </font>
    <font>
      <sz val="20"/>
      <name val="ＭＳ 明朝"/>
      <family val="1"/>
      <charset val="128"/>
    </font>
    <font>
      <sz val="6"/>
      <name val="ＭＳ 明朝"/>
      <family val="1"/>
      <charset val="128"/>
    </font>
    <font>
      <sz val="22"/>
      <name val="ＭＳ 明朝"/>
      <family val="1"/>
      <charset val="128"/>
    </font>
    <font>
      <sz val="13"/>
      <name val="ＭＳ 明朝"/>
      <family val="1"/>
      <charset val="128"/>
    </font>
    <font>
      <sz val="16"/>
      <name val="ＭＳ 明朝"/>
      <family val="1"/>
      <charset val="128"/>
    </font>
    <font>
      <sz val="10"/>
      <name val="ＭＳ 明朝"/>
      <family val="1"/>
      <charset val="128"/>
    </font>
    <font>
      <sz val="12"/>
      <color theme="1"/>
      <name val="ＭＳ 明朝"/>
      <family val="1"/>
      <charset val="128"/>
    </font>
    <font>
      <sz val="8"/>
      <color theme="1"/>
      <name val="ＭＳ 明朝"/>
      <family val="1"/>
      <charset val="128"/>
    </font>
    <font>
      <sz val="10"/>
      <color theme="1"/>
      <name val="ＭＳ 明朝"/>
      <family val="1"/>
      <charset val="128"/>
    </font>
    <font>
      <sz val="11"/>
      <color theme="1"/>
      <name val="ＭＳ 明朝"/>
      <family val="1"/>
      <charset val="128"/>
    </font>
    <font>
      <sz val="14"/>
      <name val="ＭＳ 明朝"/>
      <family val="1"/>
      <charset val="128"/>
    </font>
    <font>
      <sz val="9"/>
      <color theme="1"/>
      <name val="ＭＳ 明朝"/>
      <family val="1"/>
      <charset val="128"/>
    </font>
    <font>
      <sz val="8"/>
      <name val="ＭＳ 明朝"/>
      <family val="1"/>
      <charset val="128"/>
    </font>
    <font>
      <sz val="7"/>
      <color theme="1"/>
      <name val="ＭＳ 明朝"/>
      <family val="1"/>
      <charset val="128"/>
    </font>
    <font>
      <sz val="12"/>
      <color theme="1"/>
      <name val="HGS明朝B"/>
      <family val="1"/>
      <charset val="128"/>
    </font>
    <font>
      <sz val="8"/>
      <color theme="1"/>
      <name val="HGS明朝B"/>
      <family val="1"/>
      <charset val="128"/>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7">
    <xf numFmtId="0" fontId="0" fillId="0" borderId="0">
      <alignment vertical="center"/>
    </xf>
    <xf numFmtId="0" fontId="2" fillId="0" borderId="0">
      <alignment vertical="center"/>
    </xf>
    <xf numFmtId="0" fontId="1" fillId="0" borderId="0">
      <alignment vertical="center"/>
    </xf>
    <xf numFmtId="0" fontId="7" fillId="0" borderId="0"/>
    <xf numFmtId="38" fontId="1" fillId="0" borderId="0" applyFont="0" applyFill="0" applyBorder="0" applyAlignment="0" applyProtection="0">
      <alignment vertical="center"/>
    </xf>
    <xf numFmtId="0" fontId="5" fillId="0" borderId="0"/>
    <xf numFmtId="38" fontId="5" fillId="0" borderId="0" applyFont="0" applyFill="0" applyBorder="0" applyAlignment="0" applyProtection="0"/>
  </cellStyleXfs>
  <cellXfs count="125">
    <xf numFmtId="0" fontId="0" fillId="0" borderId="0" xfId="0">
      <alignment vertical="center"/>
    </xf>
    <xf numFmtId="0" fontId="3" fillId="0" borderId="0" xfId="1" applyFont="1">
      <alignment vertical="center"/>
    </xf>
    <xf numFmtId="0" fontId="5" fillId="0" borderId="0" xfId="1" applyFont="1">
      <alignment vertical="center"/>
    </xf>
    <xf numFmtId="0" fontId="6" fillId="0" borderId="0" xfId="2" applyFont="1">
      <alignment vertical="center"/>
    </xf>
    <xf numFmtId="0" fontId="8" fillId="0" borderId="0" xfId="3" applyFont="1"/>
    <xf numFmtId="0" fontId="8" fillId="2" borderId="0" xfId="3" applyFont="1" applyFill="1"/>
    <xf numFmtId="0" fontId="8" fillId="3" borderId="0" xfId="3" applyFont="1" applyFill="1"/>
    <xf numFmtId="0" fontId="9" fillId="0" borderId="0" xfId="3" applyFont="1" applyAlignment="1">
      <alignment horizontal="centerContinuous" vertical="center"/>
    </xf>
    <xf numFmtId="0" fontId="11" fillId="0" borderId="0" xfId="3" applyFont="1" applyAlignment="1">
      <alignment horizontal="centerContinuous" vertical="center"/>
    </xf>
    <xf numFmtId="58" fontId="7" fillId="0" borderId="0" xfId="3" applyNumberFormat="1" applyAlignment="1">
      <alignment vertical="center"/>
    </xf>
    <xf numFmtId="0" fontId="7" fillId="0" borderId="0" xfId="3"/>
    <xf numFmtId="0" fontId="0" fillId="0" borderId="0" xfId="3" applyFont="1" applyAlignment="1">
      <alignment vertical="center"/>
    </xf>
    <xf numFmtId="0" fontId="5" fillId="0" borderId="0" xfId="3" applyFont="1" applyAlignment="1">
      <alignment vertical="center"/>
    </xf>
    <xf numFmtId="0" fontId="13" fillId="0" borderId="0" xfId="3" applyFont="1" applyAlignment="1">
      <alignment vertical="center"/>
    </xf>
    <xf numFmtId="0" fontId="5" fillId="0" borderId="0" xfId="3" applyFont="1" applyAlignment="1">
      <alignment horizontal="center"/>
    </xf>
    <xf numFmtId="0" fontId="7" fillId="0" borderId="0" xfId="3" applyAlignment="1">
      <alignment vertical="center"/>
    </xf>
    <xf numFmtId="0" fontId="13" fillId="0" borderId="0" xfId="3" applyFont="1"/>
    <xf numFmtId="0" fontId="5" fillId="0" borderId="0" xfId="3" applyFont="1" applyAlignment="1">
      <alignment horizontal="center" vertical="center"/>
    </xf>
    <xf numFmtId="0" fontId="13" fillId="0" borderId="0" xfId="3" applyFont="1" applyAlignment="1">
      <alignment vertical="top"/>
    </xf>
    <xf numFmtId="0" fontId="0" fillId="0" borderId="0" xfId="3" applyFont="1" applyAlignment="1">
      <alignment horizontal="center" vertical="center"/>
    </xf>
    <xf numFmtId="176" fontId="13" fillId="0" borderId="1" xfId="3" applyNumberFormat="1" applyFont="1" applyBorder="1" applyAlignment="1">
      <alignment horizontal="left"/>
    </xf>
    <xf numFmtId="177" fontId="13" fillId="0" borderId="1" xfId="3" applyNumberFormat="1" applyFont="1" applyBorder="1" applyAlignment="1">
      <alignment horizontal="left"/>
    </xf>
    <xf numFmtId="176" fontId="13" fillId="0" borderId="0" xfId="3" applyNumberFormat="1" applyFont="1" applyAlignment="1">
      <alignment horizontal="center"/>
    </xf>
    <xf numFmtId="177" fontId="13" fillId="0" borderId="0" xfId="3" applyNumberFormat="1" applyFont="1" applyAlignment="1">
      <alignment horizontal="left"/>
    </xf>
    <xf numFmtId="0" fontId="5" fillId="0" borderId="0" xfId="3" applyFont="1" applyAlignment="1">
      <alignment horizontal="left" vertical="center"/>
    </xf>
    <xf numFmtId="0" fontId="7" fillId="0" borderId="0" xfId="3" applyAlignment="1">
      <alignment horizontal="center"/>
    </xf>
    <xf numFmtId="0" fontId="8" fillId="0" borderId="0" xfId="3" applyFont="1" applyAlignment="1">
      <alignment horizontal="center"/>
    </xf>
    <xf numFmtId="176" fontId="14" fillId="0" borderId="0" xfId="3" applyNumberFormat="1" applyFont="1" applyAlignment="1">
      <alignment horizontal="distributed" vertical="center"/>
    </xf>
    <xf numFmtId="178" fontId="7" fillId="0" borderId="0" xfId="3" applyNumberFormat="1" applyAlignment="1">
      <alignment horizontal="left" vertical="center"/>
    </xf>
    <xf numFmtId="0" fontId="7" fillId="0" borderId="2" xfId="3" applyBorder="1" applyAlignment="1">
      <alignment horizontal="center" vertical="center"/>
    </xf>
    <xf numFmtId="0" fontId="7" fillId="0" borderId="2" xfId="3" applyBorder="1" applyAlignment="1">
      <alignment horizontal="center" vertical="center" wrapText="1"/>
    </xf>
    <xf numFmtId="177" fontId="16" fillId="0" borderId="2" xfId="2" applyNumberFormat="1" applyFont="1" applyBorder="1" applyAlignment="1">
      <alignment horizontal="left" vertical="center" wrapText="1" shrinkToFit="1"/>
    </xf>
    <xf numFmtId="177" fontId="7" fillId="0" borderId="2" xfId="3" applyNumberFormat="1" applyBorder="1" applyAlignment="1">
      <alignment horizontal="center" vertical="center" wrapText="1"/>
    </xf>
    <xf numFmtId="177" fontId="7" fillId="0" borderId="2" xfId="3" applyNumberFormat="1" applyBorder="1" applyAlignment="1">
      <alignment horizontal="center" vertical="center"/>
    </xf>
    <xf numFmtId="177" fontId="14" fillId="0" borderId="3" xfId="4" applyNumberFormat="1" applyFont="1" applyFill="1" applyBorder="1" applyAlignment="1">
      <alignment horizontal="left" vertical="center"/>
    </xf>
    <xf numFmtId="38" fontId="14" fillId="0" borderId="4" xfId="4" applyFont="1" applyFill="1" applyBorder="1" applyAlignment="1">
      <alignment horizontal="left" vertical="center" wrapText="1"/>
    </xf>
    <xf numFmtId="177" fontId="14" fillId="0" borderId="2" xfId="4" applyNumberFormat="1" applyFont="1" applyFill="1" applyBorder="1" applyAlignment="1">
      <alignment horizontal="left" vertical="center"/>
    </xf>
    <xf numFmtId="0" fontId="7" fillId="0" borderId="2" xfId="3" applyBorder="1" applyAlignment="1">
      <alignment horizontal="left" vertical="center" wrapText="1"/>
    </xf>
    <xf numFmtId="177" fontId="17" fillId="0" borderId="4" xfId="4" applyNumberFormat="1" applyFont="1" applyFill="1" applyBorder="1" applyAlignment="1">
      <alignment horizontal="left" vertical="center" wrapText="1"/>
    </xf>
    <xf numFmtId="177" fontId="17" fillId="0" borderId="2" xfId="4" applyNumberFormat="1" applyFont="1" applyFill="1" applyBorder="1" applyAlignment="1">
      <alignment horizontal="left" vertical="center"/>
    </xf>
    <xf numFmtId="177" fontId="14" fillId="0" borderId="4" xfId="3" applyNumberFormat="1" applyFont="1" applyBorder="1" applyAlignment="1">
      <alignment horizontal="left" vertical="center" wrapText="1"/>
    </xf>
    <xf numFmtId="177" fontId="15" fillId="0" borderId="2" xfId="2" applyNumberFormat="1" applyFont="1" applyBorder="1" applyAlignment="1">
      <alignment horizontal="center" vertical="center" wrapText="1" shrinkToFit="1"/>
    </xf>
    <xf numFmtId="177" fontId="5" fillId="0" borderId="2" xfId="3" applyNumberFormat="1" applyFont="1" applyBorder="1" applyAlignment="1">
      <alignment horizontal="center" vertical="center" wrapText="1"/>
    </xf>
    <xf numFmtId="177" fontId="5" fillId="0" borderId="2" xfId="3" applyNumberFormat="1" applyFont="1" applyBorder="1" applyAlignment="1">
      <alignment horizontal="center" vertical="center"/>
    </xf>
    <xf numFmtId="177" fontId="17" fillId="0" borderId="4" xfId="3" applyNumberFormat="1" applyFont="1" applyBorder="1" applyAlignment="1">
      <alignment horizontal="left" vertical="center" wrapText="1"/>
    </xf>
    <xf numFmtId="177" fontId="18" fillId="0" borderId="2" xfId="2" applyNumberFormat="1" applyFont="1" applyBorder="1" applyAlignment="1">
      <alignment horizontal="center" vertical="center" wrapText="1" shrinkToFit="1"/>
    </xf>
    <xf numFmtId="177" fontId="15" fillId="0" borderId="3" xfId="4" applyNumberFormat="1" applyFont="1" applyFill="1" applyBorder="1" applyAlignment="1">
      <alignment horizontal="left" vertical="center"/>
    </xf>
    <xf numFmtId="177" fontId="15" fillId="0" borderId="4" xfId="3" applyNumberFormat="1" applyFont="1" applyBorder="1" applyAlignment="1">
      <alignment horizontal="left" vertical="center" wrapText="1"/>
    </xf>
    <xf numFmtId="177" fontId="15" fillId="0" borderId="2" xfId="4" applyNumberFormat="1" applyFont="1" applyFill="1" applyBorder="1" applyAlignment="1">
      <alignment horizontal="left" vertical="center"/>
    </xf>
    <xf numFmtId="177" fontId="7" fillId="0" borderId="3" xfId="4" applyNumberFormat="1" applyFont="1" applyFill="1" applyBorder="1" applyAlignment="1">
      <alignment horizontal="left" vertical="center"/>
    </xf>
    <xf numFmtId="177" fontId="7" fillId="0" borderId="4" xfId="3" applyNumberFormat="1" applyBorder="1" applyAlignment="1">
      <alignment horizontal="left" vertical="center" wrapText="1"/>
    </xf>
    <xf numFmtId="177" fontId="7" fillId="0" borderId="2" xfId="4" applyNumberFormat="1" applyFont="1" applyFill="1" applyBorder="1" applyAlignment="1">
      <alignment horizontal="left" vertical="center"/>
    </xf>
    <xf numFmtId="0" fontId="7" fillId="0" borderId="2" xfId="3" applyBorder="1" applyAlignment="1">
      <alignment horizontal="left" vertical="center" shrinkToFit="1"/>
    </xf>
    <xf numFmtId="0" fontId="7" fillId="0" borderId="2" xfId="3" applyBorder="1" applyAlignment="1">
      <alignment vertical="center"/>
    </xf>
    <xf numFmtId="0" fontId="7" fillId="0" borderId="3" xfId="3" applyBorder="1" applyAlignment="1">
      <alignment vertical="center"/>
    </xf>
    <xf numFmtId="0" fontId="7" fillId="0" borderId="4" xfId="3" applyBorder="1" applyAlignment="1">
      <alignment horizontal="right" vertical="center" wrapText="1"/>
    </xf>
    <xf numFmtId="177" fontId="7" fillId="0" borderId="2" xfId="3" applyNumberFormat="1" applyBorder="1" applyAlignment="1">
      <alignment horizontal="right" vertical="center" wrapText="1"/>
    </xf>
    <xf numFmtId="177" fontId="20" fillId="0" borderId="2" xfId="2" applyNumberFormat="1" applyFont="1" applyBorder="1" applyAlignment="1">
      <alignment horizontal="left" vertical="center" wrapText="1" shrinkToFit="1"/>
    </xf>
    <xf numFmtId="177" fontId="15" fillId="0" borderId="2" xfId="2" applyNumberFormat="1" applyFont="1" applyBorder="1" applyAlignment="1">
      <alignment horizontal="left" vertical="center" wrapText="1" shrinkToFit="1"/>
    </xf>
    <xf numFmtId="176" fontId="13" fillId="0" borderId="0" xfId="3" applyNumberFormat="1" applyFont="1" applyAlignment="1">
      <alignment horizontal="center" vertical="center"/>
    </xf>
    <xf numFmtId="0" fontId="8" fillId="0" borderId="2" xfId="3" applyFont="1" applyBorder="1" applyAlignment="1">
      <alignment horizontal="center" vertical="center"/>
    </xf>
    <xf numFmtId="177" fontId="16" fillId="0" borderId="2" xfId="2" applyNumberFormat="1" applyFont="1" applyBorder="1" applyAlignment="1">
      <alignment vertical="center" wrapText="1" shrinkToFit="1"/>
    </xf>
    <xf numFmtId="177" fontId="5" fillId="0" borderId="3" xfId="4" applyNumberFormat="1" applyFont="1" applyFill="1" applyBorder="1" applyAlignment="1">
      <alignment horizontal="left" vertical="center"/>
    </xf>
    <xf numFmtId="38" fontId="5" fillId="0" borderId="4" xfId="4" applyFont="1" applyFill="1" applyBorder="1" applyAlignment="1">
      <alignment horizontal="left" vertical="center" wrapText="1"/>
    </xf>
    <xf numFmtId="177" fontId="18" fillId="0" borderId="2" xfId="4" applyNumberFormat="1" applyFont="1" applyFill="1" applyBorder="1" applyAlignment="1">
      <alignment horizontal="left" vertical="center"/>
    </xf>
    <xf numFmtId="177" fontId="18" fillId="0" borderId="4" xfId="4" applyNumberFormat="1" applyFont="1" applyFill="1" applyBorder="1" applyAlignment="1">
      <alignment horizontal="left" vertical="center" wrapText="1"/>
    </xf>
    <xf numFmtId="177" fontId="5" fillId="0" borderId="4" xfId="3" applyNumberFormat="1" applyFont="1" applyBorder="1" applyAlignment="1">
      <alignment horizontal="left" vertical="center" wrapText="1"/>
    </xf>
    <xf numFmtId="177" fontId="18" fillId="0" borderId="4" xfId="3" applyNumberFormat="1" applyFont="1" applyBorder="1" applyAlignment="1">
      <alignment horizontal="left" vertical="center" wrapText="1"/>
    </xf>
    <xf numFmtId="177" fontId="18" fillId="0" borderId="3" xfId="4" applyNumberFormat="1" applyFont="1" applyFill="1" applyBorder="1" applyAlignment="1">
      <alignment horizontal="left" vertical="center"/>
    </xf>
    <xf numFmtId="0" fontId="8" fillId="0" borderId="2" xfId="3" applyFont="1" applyBorder="1"/>
    <xf numFmtId="0" fontId="5" fillId="0" borderId="3" xfId="3" applyFont="1" applyBorder="1" applyAlignment="1">
      <alignment vertical="center"/>
    </xf>
    <xf numFmtId="0" fontId="5" fillId="0" borderId="4" xfId="3" applyFont="1" applyBorder="1" applyAlignment="1">
      <alignment horizontal="right" vertical="center" wrapText="1"/>
    </xf>
    <xf numFmtId="177" fontId="5" fillId="0" borderId="2" xfId="3" applyNumberFormat="1" applyFont="1" applyBorder="1" applyAlignment="1">
      <alignment horizontal="right" vertical="center" wrapText="1"/>
    </xf>
    <xf numFmtId="177" fontId="20" fillId="0" borderId="2" xfId="2" applyNumberFormat="1" applyFont="1" applyBorder="1" applyAlignment="1">
      <alignment vertical="center" wrapText="1" shrinkToFit="1"/>
    </xf>
    <xf numFmtId="177" fontId="5" fillId="0" borderId="2" xfId="4" applyNumberFormat="1" applyFont="1" applyFill="1" applyBorder="1" applyAlignment="1">
      <alignment horizontal="left" vertical="center"/>
    </xf>
    <xf numFmtId="177" fontId="18" fillId="0" borderId="2" xfId="2" applyNumberFormat="1" applyFont="1" applyBorder="1" applyAlignment="1">
      <alignment vertical="center" wrapText="1" shrinkToFit="1"/>
    </xf>
    <xf numFmtId="177" fontId="17" fillId="0" borderId="3" xfId="4" applyNumberFormat="1" applyFont="1" applyFill="1" applyBorder="1" applyAlignment="1">
      <alignment horizontal="left" vertical="center"/>
    </xf>
    <xf numFmtId="177" fontId="18" fillId="0" borderId="2" xfId="2" applyNumberFormat="1" applyFont="1" applyBorder="1" applyAlignment="1">
      <alignment horizontal="right" vertical="center" wrapText="1" shrinkToFit="1"/>
    </xf>
    <xf numFmtId="177" fontId="17" fillId="0" borderId="2" xfId="2" applyNumberFormat="1" applyFont="1" applyBorder="1" applyAlignment="1">
      <alignment horizontal="left" vertical="center" wrapText="1" shrinkToFit="1"/>
    </xf>
    <xf numFmtId="177" fontId="18" fillId="0" borderId="2" xfId="2" applyNumberFormat="1" applyFont="1" applyBorder="1" applyAlignment="1">
      <alignment horizontal="left" vertical="center" wrapText="1" shrinkToFit="1"/>
    </xf>
    <xf numFmtId="176" fontId="5" fillId="0" borderId="0" xfId="3" applyNumberFormat="1" applyFont="1" applyAlignment="1">
      <alignment horizontal="center" vertical="center"/>
    </xf>
    <xf numFmtId="176" fontId="21" fillId="0" borderId="0" xfId="3" applyNumberFormat="1" applyFont="1" applyAlignment="1">
      <alignment horizontal="center" vertical="center"/>
    </xf>
    <xf numFmtId="176" fontId="7" fillId="0" borderId="0" xfId="3" applyNumberFormat="1" applyAlignment="1">
      <alignment horizontal="center" vertical="center"/>
    </xf>
    <xf numFmtId="177" fontId="22" fillId="0" borderId="2" xfId="2" applyNumberFormat="1" applyFont="1" applyBorder="1" applyAlignment="1">
      <alignment vertical="center" wrapText="1" shrinkToFit="1"/>
    </xf>
    <xf numFmtId="0" fontId="22" fillId="0" borderId="2" xfId="2" applyFont="1" applyBorder="1" applyAlignment="1">
      <alignment horizontal="left" vertical="center" wrapText="1" shrinkToFit="1"/>
    </xf>
    <xf numFmtId="0" fontId="21" fillId="0" borderId="2" xfId="3" applyFont="1" applyBorder="1" applyAlignment="1">
      <alignment horizontal="left" vertical="center" shrinkToFit="1"/>
    </xf>
    <xf numFmtId="177" fontId="14" fillId="0" borderId="2" xfId="3" applyNumberFormat="1" applyFont="1" applyBorder="1" applyAlignment="1">
      <alignment horizontal="right" vertical="center" wrapText="1"/>
    </xf>
    <xf numFmtId="0" fontId="8" fillId="0" borderId="0" xfId="1" applyFont="1">
      <alignment vertical="center"/>
    </xf>
    <xf numFmtId="0" fontId="23" fillId="0" borderId="0" xfId="2" applyFont="1">
      <alignment vertical="center"/>
    </xf>
    <xf numFmtId="0" fontId="5" fillId="0" borderId="4" xfId="5" applyBorder="1" applyAlignment="1">
      <alignment horizontal="center" vertical="center"/>
    </xf>
    <xf numFmtId="177" fontId="7" fillId="0" borderId="2" xfId="5" applyNumberFormat="1" applyFont="1" applyBorder="1" applyAlignment="1">
      <alignment horizontal="right" vertical="center"/>
    </xf>
    <xf numFmtId="0" fontId="14" fillId="0" borderId="3" xfId="3" applyFont="1" applyBorder="1" applyAlignment="1">
      <alignment vertical="center"/>
    </xf>
    <xf numFmtId="0" fontId="14" fillId="0" borderId="4" xfId="3" applyFont="1" applyBorder="1" applyAlignment="1">
      <alignment horizontal="right" vertical="center" wrapText="1"/>
    </xf>
    <xf numFmtId="0" fontId="21" fillId="0" borderId="2" xfId="5" applyFont="1" applyBorder="1" applyAlignment="1">
      <alignment horizontal="left" vertical="center" wrapText="1"/>
    </xf>
    <xf numFmtId="49" fontId="16" fillId="0" borderId="2" xfId="2" applyNumberFormat="1" applyFont="1" applyBorder="1" applyAlignment="1">
      <alignment vertical="center" wrapText="1" shrinkToFit="1"/>
    </xf>
    <xf numFmtId="49" fontId="16" fillId="0" borderId="2" xfId="6" applyNumberFormat="1" applyFont="1" applyBorder="1" applyAlignment="1">
      <alignment horizontal="left" vertical="center" wrapText="1" shrinkToFit="1"/>
    </xf>
    <xf numFmtId="0" fontId="21" fillId="0" borderId="2" xfId="3" applyFont="1" applyBorder="1" applyAlignment="1">
      <alignment horizontal="center" vertical="center"/>
    </xf>
    <xf numFmtId="0" fontId="24" fillId="0" borderId="0" xfId="2" applyFont="1">
      <alignment vertical="center"/>
    </xf>
    <xf numFmtId="0" fontId="7" fillId="0" borderId="2" xfId="3" applyBorder="1" applyAlignment="1">
      <alignment horizontal="center" vertical="center"/>
    </xf>
    <xf numFmtId="0" fontId="19" fillId="0" borderId="5" xfId="3" applyFont="1" applyBorder="1" applyAlignment="1">
      <alignment horizontal="center"/>
    </xf>
    <xf numFmtId="177" fontId="18" fillId="0" borderId="3" xfId="2" applyNumberFormat="1" applyFont="1" applyBorder="1" applyAlignment="1">
      <alignment vertical="center" wrapText="1" shrinkToFit="1"/>
    </xf>
    <xf numFmtId="177" fontId="18" fillId="0" borderId="4" xfId="2" applyNumberFormat="1" applyFont="1" applyBorder="1" applyAlignment="1">
      <alignment vertical="center" wrapText="1" shrinkToFit="1"/>
    </xf>
    <xf numFmtId="177" fontId="17" fillId="0" borderId="3" xfId="2" applyNumberFormat="1" applyFont="1" applyBorder="1" applyAlignment="1">
      <alignment vertical="center" wrapText="1" shrinkToFit="1"/>
    </xf>
    <xf numFmtId="177" fontId="17" fillId="0" borderId="4" xfId="2" applyNumberFormat="1" applyFont="1" applyBorder="1" applyAlignment="1">
      <alignment vertical="center" wrapText="1" shrinkToFit="1"/>
    </xf>
    <xf numFmtId="177" fontId="15" fillId="0" borderId="3" xfId="2" applyNumberFormat="1" applyFont="1" applyBorder="1" applyAlignment="1">
      <alignment vertical="center" wrapText="1" shrinkToFit="1"/>
    </xf>
    <xf numFmtId="177" fontId="15" fillId="0" borderId="4" xfId="2" applyNumberFormat="1" applyFont="1" applyBorder="1" applyAlignment="1">
      <alignment vertical="center" wrapText="1" shrinkToFit="1"/>
    </xf>
    <xf numFmtId="176" fontId="7" fillId="0" borderId="1" xfId="3" applyNumberFormat="1" applyBorder="1" applyAlignment="1">
      <alignment horizontal="center"/>
    </xf>
    <xf numFmtId="0" fontId="9" fillId="0" borderId="0" xfId="3" applyFont="1" applyAlignment="1">
      <alignment horizontal="center" vertical="center"/>
    </xf>
    <xf numFmtId="0" fontId="5" fillId="0" borderId="0" xfId="1" applyFont="1" applyAlignment="1">
      <alignment horizontal="center" vertical="center"/>
    </xf>
    <xf numFmtId="58" fontId="7" fillId="0" borderId="0" xfId="3" applyNumberFormat="1" applyAlignment="1">
      <alignment horizontal="left" vertical="center"/>
    </xf>
    <xf numFmtId="58" fontId="12" fillId="0" borderId="0" xfId="3" applyNumberFormat="1" applyFont="1" applyAlignment="1">
      <alignment horizontal="center" vertical="top"/>
    </xf>
    <xf numFmtId="0" fontId="8" fillId="0" borderId="0" xfId="3" applyFont="1" applyAlignment="1">
      <alignment horizontal="center"/>
    </xf>
    <xf numFmtId="176" fontId="7" fillId="0" borderId="0" xfId="3" applyNumberFormat="1" applyAlignment="1">
      <alignment horizontal="left" vertical="center"/>
    </xf>
    <xf numFmtId="0" fontId="5" fillId="0" borderId="2" xfId="3" applyFont="1" applyBorder="1" applyAlignment="1">
      <alignment horizontal="center" vertical="center"/>
    </xf>
    <xf numFmtId="177" fontId="18" fillId="0" borderId="3" xfId="2" applyNumberFormat="1" applyFont="1" applyBorder="1" applyAlignment="1">
      <alignment horizontal="center" vertical="center" wrapText="1" shrinkToFit="1"/>
    </xf>
    <xf numFmtId="177" fontId="18" fillId="0" borderId="4" xfId="2" applyNumberFormat="1" applyFont="1" applyBorder="1" applyAlignment="1">
      <alignment horizontal="center" vertical="center" wrapText="1" shrinkToFit="1"/>
    </xf>
    <xf numFmtId="176" fontId="13" fillId="0" borderId="0" xfId="3" applyNumberFormat="1" applyFont="1" applyAlignment="1">
      <alignment horizontal="center" vertical="center"/>
    </xf>
    <xf numFmtId="177" fontId="20" fillId="0" borderId="3" xfId="2" applyNumberFormat="1" applyFont="1" applyBorder="1" applyAlignment="1">
      <alignment vertical="center" wrapText="1" shrinkToFit="1"/>
    </xf>
    <xf numFmtId="177" fontId="20" fillId="0" borderId="4" xfId="2" applyNumberFormat="1" applyFont="1" applyBorder="1" applyAlignment="1">
      <alignment vertical="center" wrapText="1" shrinkToFit="1"/>
    </xf>
    <xf numFmtId="177" fontId="16" fillId="0" borderId="3" xfId="2" applyNumberFormat="1" applyFont="1" applyBorder="1" applyAlignment="1">
      <alignment vertical="center" wrapText="1" shrinkToFit="1"/>
    </xf>
    <xf numFmtId="177" fontId="16" fillId="0" borderId="4" xfId="2" applyNumberFormat="1" applyFont="1" applyBorder="1" applyAlignment="1">
      <alignment vertical="center" wrapText="1" shrinkToFit="1"/>
    </xf>
    <xf numFmtId="177" fontId="18" fillId="0" borderId="3" xfId="2" applyNumberFormat="1" applyFont="1" applyBorder="1" applyAlignment="1">
      <alignment vertical="center" shrinkToFit="1"/>
    </xf>
    <xf numFmtId="177" fontId="18" fillId="0" borderId="4" xfId="2" applyNumberFormat="1" applyFont="1" applyBorder="1" applyAlignment="1">
      <alignment vertical="center" shrinkToFit="1"/>
    </xf>
    <xf numFmtId="0" fontId="7" fillId="0" borderId="3" xfId="3" applyBorder="1" applyAlignment="1">
      <alignment horizontal="center" vertical="center"/>
    </xf>
    <xf numFmtId="0" fontId="7" fillId="0" borderId="4" xfId="3" applyBorder="1" applyAlignment="1">
      <alignment horizontal="center" vertical="center"/>
    </xf>
  </cellXfs>
  <cellStyles count="7">
    <cellStyle name="桁区切り 2" xfId="6" xr:uid="{BC1542CC-AA99-4194-8FB3-DE488345A2D6}"/>
    <cellStyle name="桁区切り 3" xfId="4" xr:uid="{CDFD5445-91E4-4D44-ABBB-E3FF5344DB8F}"/>
    <cellStyle name="標準" xfId="0" builtinId="0"/>
    <cellStyle name="標準 2" xfId="5" xr:uid="{83B1BF5C-D733-4336-915F-80E9E8D4CDF3}"/>
    <cellStyle name="標準 2 2" xfId="1" xr:uid="{A435F80D-BF2F-4820-917D-2A98EA91B7F1}"/>
    <cellStyle name="標準 3" xfId="2" xr:uid="{C3ED4E55-BE26-4AFF-93A8-D1AF233C3403}"/>
    <cellStyle name="標準_正子ｽﾍﾟｼｬﾙ" xfId="3" xr:uid="{2699D66F-63EA-4ACA-91BE-A89B3367F56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Users\g1363436\Desktop\&#65288;&#29590;&#29664;&#65289;&#23450;&#22411;A.xlsm" TargetMode="External"/><Relationship Id="rId1" Type="http://schemas.openxmlformats.org/officeDocument/2006/relationships/externalLinkPath" Target="&#65288;&#29590;&#29664;&#65289;&#23450;&#22411;A.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D:\Users\g1363436\Desktop\&#65288;&#29590;&#29664;&#65289;&#23450;&#22411;B.xlsm" TargetMode="External"/><Relationship Id="rId1" Type="http://schemas.openxmlformats.org/officeDocument/2006/relationships/externalLinkPath" Target="&#65288;&#29590;&#29664;&#65289;&#23450;&#22411;B.xlsm"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D:\Users\g1363436\Desktop\&#65288;&#29590;&#29664;&#65289;&#23450;&#22411;C.xlsm" TargetMode="External"/><Relationship Id="rId1" Type="http://schemas.openxmlformats.org/officeDocument/2006/relationships/externalLinkPath" Target="&#65288;&#29590;&#29664;&#65289;&#23450;&#22411;C.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入力"/>
      <sheetName val="市価 "/>
      <sheetName val="市価表紙"/>
      <sheetName val="市価）内訳書"/>
      <sheetName val="入札書表紙"/>
      <sheetName val="入札書"/>
      <sheetName val="見積）内訳書"/>
      <sheetName val="請求書"/>
      <sheetName val="納品書入力"/>
      <sheetName val="納品書"/>
      <sheetName val="請書"/>
      <sheetName val="契約書"/>
      <sheetName val="リスト"/>
    </sheetNames>
    <sheetDataSet>
      <sheetData sheetId="0">
        <row r="3">
          <cell r="I3">
            <v>46266</v>
          </cell>
        </row>
        <row r="6">
          <cell r="B6" t="str">
            <v>スイッチングハブ</v>
          </cell>
          <cell r="C6" t="str">
            <v>ＥＡ７６４ＢＹ－１７１又は同等品以上のもの（他社製品を含む）</v>
          </cell>
          <cell r="D6" t="str">
            <v>EA</v>
          </cell>
          <cell r="E6">
            <v>4</v>
          </cell>
        </row>
        <row r="7">
          <cell r="B7" t="str">
            <v>モニターアーム</v>
          </cell>
          <cell r="C7" t="str">
            <v>ＥＡ７６４ＡＧ－２１又は同等品以上のもの（他社製品を含む）</v>
          </cell>
          <cell r="D7" t="str">
            <v>EA</v>
          </cell>
          <cell r="E7">
            <v>4</v>
          </cell>
        </row>
        <row r="8">
          <cell r="B8" t="str">
            <v>液晶ディスプレイ</v>
          </cell>
          <cell r="C8" t="str">
            <v>ＥＡ７６４ＡＧ－１４３４Ａ又は同等品以上のもの（他社製品を含む）</v>
          </cell>
          <cell r="D8" t="str">
            <v>EA</v>
          </cell>
          <cell r="E8">
            <v>4</v>
          </cell>
        </row>
        <row r="9">
          <cell r="B9" t="str">
            <v>ポータブル電源</v>
          </cell>
          <cell r="C9" t="str">
            <v>ＥＡ８１２ＨＢ－５４又は同等品以上のもの（他社製品を含む）</v>
          </cell>
          <cell r="D9" t="str">
            <v>EA</v>
          </cell>
          <cell r="E9">
            <v>1</v>
          </cell>
          <cell r="H9" t="str">
            <v>納期：</v>
          </cell>
          <cell r="I9">
            <v>46295</v>
          </cell>
        </row>
        <row r="10">
          <cell r="B10" t="str">
            <v>デジタル一眼レフ
 カメラセット</v>
          </cell>
          <cell r="C10" t="str">
            <v>ＥＡ７５９ＧＡ－１７２Ｄ又は同等品以上のもの（他社製品を含む）</v>
          </cell>
          <cell r="D10" t="str">
            <v>ST</v>
          </cell>
          <cell r="E10">
            <v>1</v>
          </cell>
        </row>
        <row r="11">
          <cell r="B11" t="str">
            <v>超硬チップソー</v>
          </cell>
          <cell r="C11" t="str">
            <v>ＥＡ８９８Ｂ－４４　又は同等以上のもの（他社製品含む）</v>
          </cell>
          <cell r="D11" t="str">
            <v>SH</v>
          </cell>
          <cell r="E11">
            <v>14</v>
          </cell>
          <cell r="H11" t="str">
            <v>納地：</v>
          </cell>
          <cell r="I11" t="str">
            <v>陸上自衛隊玖珠駐屯地</v>
          </cell>
        </row>
        <row r="12">
          <cell r="B12" t="str">
            <v>作業用靴</v>
          </cell>
          <cell r="C12" t="str">
            <v>１９５－１７３４　２７．５又は同等品以上のもの（他社製品を含む）</v>
          </cell>
          <cell r="D12" t="str">
            <v>EA</v>
          </cell>
          <cell r="E12">
            <v>1</v>
          </cell>
        </row>
        <row r="13">
          <cell r="B13" t="str">
            <v>安全靴</v>
          </cell>
          <cell r="C13" t="str">
            <v>３６８－３１７６　２７．５又は同等品以上のもの（他社製品を含む）</v>
          </cell>
          <cell r="D13" t="str">
            <v>EA</v>
          </cell>
          <cell r="E13">
            <v>1</v>
          </cell>
        </row>
      </sheetData>
      <sheetData sheetId="1">
        <row r="12">
          <cell r="C12">
            <v>46295</v>
          </cell>
        </row>
      </sheetData>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入力"/>
      <sheetName val="市価 "/>
      <sheetName val="市価表紙"/>
      <sheetName val="市価）内訳書"/>
      <sheetName val="入札書表紙"/>
      <sheetName val="入札書"/>
      <sheetName val="見積）内訳書"/>
      <sheetName val="請求書"/>
      <sheetName val="納品書入力"/>
      <sheetName val="納品書"/>
      <sheetName val="請書"/>
      <sheetName val="契約書"/>
      <sheetName val="リスト"/>
    </sheetNames>
    <sheetDataSet>
      <sheetData sheetId="0">
        <row r="3">
          <cell r="I3">
            <v>46266</v>
          </cell>
        </row>
        <row r="6">
          <cell r="B6" t="str">
            <v>ソシアックαＳＣ－４０２</v>
          </cell>
          <cell r="C6" t="str">
            <v>４０７６２００１００又は同等以上のもの（他社製品を含む）</v>
          </cell>
          <cell r="D6" t="str">
            <v>EA</v>
          </cell>
          <cell r="E6">
            <v>4</v>
          </cell>
        </row>
        <row r="7">
          <cell r="B7" t="str">
            <v>漏電ブレーカ</v>
          </cell>
          <cell r="C7" t="str">
            <v>パナソニック　ＢＫＷＡ３１５３Ｃ又は同等品以上のもの（他社製品を含む）</v>
          </cell>
          <cell r="D7" t="str">
            <v>EA</v>
          </cell>
          <cell r="E7">
            <v>7</v>
          </cell>
        </row>
        <row r="8">
          <cell r="B8" t="str">
            <v>漏電ブレーカ</v>
          </cell>
          <cell r="C8" t="str">
            <v>パナソニック　ＢＫＷＡ２２０３Ｃ又は同等品以上のもの（他社製品を含む）</v>
          </cell>
          <cell r="D8" t="str">
            <v>EA</v>
          </cell>
          <cell r="E8">
            <v>3</v>
          </cell>
        </row>
        <row r="9">
          <cell r="B9" t="str">
            <v>パーソナルＰＨ計（ＰＨ７２－
 ２１ＪＡＡ）用ＰＨ予備電極</v>
          </cell>
          <cell r="C9" t="str">
            <v>ＰＨ７２ＳＮ－２１－ＡＡ（ＫＣＩ補給型）横河製</v>
          </cell>
          <cell r="D9" t="str">
            <v>PC</v>
          </cell>
          <cell r="E9">
            <v>1</v>
          </cell>
          <cell r="H9" t="str">
            <v>納期：</v>
          </cell>
          <cell r="I9">
            <v>46295</v>
          </cell>
        </row>
        <row r="10">
          <cell r="B10" t="str">
            <v>ＰＨ標準液</v>
          </cell>
          <cell r="C10" t="str">
            <v>Ｋ９０８４ＫＧ（ＰＨ７）横河製　又は同等品以上のもの（他社製品を含む）</v>
          </cell>
          <cell r="D10" t="str">
            <v>PC</v>
          </cell>
          <cell r="E10">
            <v>5</v>
          </cell>
        </row>
        <row r="11">
          <cell r="B11" t="str">
            <v>除湿機</v>
          </cell>
          <cell r="C11" t="str">
            <v>ＳＫＪ－ＤＬ４２ＪＳＡ又は同等品以上のもの（他社製品含む）</v>
          </cell>
          <cell r="D11" t="str">
            <v>UN</v>
          </cell>
          <cell r="E11">
            <v>1</v>
          </cell>
          <cell r="H11" t="str">
            <v>納地：</v>
          </cell>
          <cell r="I11" t="str">
            <v>陸上自衛隊玖珠駐屯地</v>
          </cell>
        </row>
      </sheetData>
      <sheetData sheetId="1">
        <row r="12">
          <cell r="C12">
            <v>46295</v>
          </cell>
        </row>
      </sheetData>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入力"/>
      <sheetName val="市価 "/>
      <sheetName val="市価表紙"/>
      <sheetName val="市価）内訳書"/>
      <sheetName val="入札書"/>
      <sheetName val="入札書表紙"/>
      <sheetName val="見積）内訳書"/>
      <sheetName val="請求書"/>
      <sheetName val="納品書入力"/>
      <sheetName val="納品書"/>
      <sheetName val="請書"/>
      <sheetName val="契約書"/>
      <sheetName val="リスト"/>
    </sheetNames>
    <sheetDataSet>
      <sheetData sheetId="0">
        <row r="3">
          <cell r="I3">
            <v>46266</v>
          </cell>
        </row>
        <row r="6">
          <cell r="B6" t="str">
            <v>かる～いホン</v>
          </cell>
          <cell r="C6" t="str">
            <v>ＴＤ－５０１Ｇ又は同等品以上のもの（他社製品を含む。）</v>
          </cell>
          <cell r="D6" t="str">
            <v>UN</v>
          </cell>
          <cell r="E6">
            <v>1</v>
          </cell>
        </row>
        <row r="7">
          <cell r="B7" t="str">
            <v>パワフルネーム</v>
          </cell>
          <cell r="C7" t="str">
            <v>ＰＮＡ－１５５Ｔ１Ｐ又は同等品以上のもの（他社製品を含む。）</v>
          </cell>
          <cell r="D7" t="str">
            <v>CA</v>
          </cell>
          <cell r="E7">
            <v>1</v>
          </cell>
        </row>
        <row r="8">
          <cell r="B8" t="str">
            <v>ホワイトボードマーカー細字</v>
          </cell>
          <cell r="C8" t="str">
            <v>Ｈ００７Ｊ－④ー１０Ｐ又は同等品以上のもの（他社製品を含む。）</v>
          </cell>
          <cell r="D8" t="str">
            <v>CA</v>
          </cell>
          <cell r="E8">
            <v>3</v>
          </cell>
        </row>
        <row r="9">
          <cell r="B9" t="str">
            <v>ホワイトボードマーカー細字</v>
          </cell>
          <cell r="C9" t="str">
            <v>Ｈ００７Ｊ－⑤ー１０Ｐ又は同等品以上のもの（他社製品を含む。）</v>
          </cell>
          <cell r="D9" t="str">
            <v>CA</v>
          </cell>
          <cell r="E9">
            <v>2</v>
          </cell>
          <cell r="H9" t="str">
            <v>納期：</v>
          </cell>
          <cell r="I9">
            <v>46295</v>
          </cell>
        </row>
        <row r="10">
          <cell r="B10" t="str">
            <v>ホワイトボードマーカー細字</v>
          </cell>
          <cell r="C10" t="str">
            <v>Ｈ００７Ｊ－⑥ー１０Ｐ又は同等品以上のもの（他社製品を含む。）</v>
          </cell>
          <cell r="D10" t="str">
            <v>CA</v>
          </cell>
          <cell r="E10">
            <v>2</v>
          </cell>
        </row>
        <row r="11">
          <cell r="B11" t="str">
            <v>防錆潤滑剤</v>
          </cell>
          <cell r="C11" t="str">
            <v>ＥＡ９２０Ａ－１３　又は同等以上のもの（他社製品含む）</v>
          </cell>
          <cell r="D11" t="str">
            <v>EA</v>
          </cell>
          <cell r="E11">
            <v>6</v>
          </cell>
          <cell r="H11" t="str">
            <v>納地：</v>
          </cell>
          <cell r="I11" t="str">
            <v>陸上自衛隊玖珠駐屯地</v>
          </cell>
        </row>
        <row r="12">
          <cell r="B12" t="str">
            <v>ＫＵＲＥ５－５６</v>
          </cell>
          <cell r="C12" t="str">
            <v>ＥＡ９２０Ａ－２０Ａ　又は同等以上のもの（他社製品含む）</v>
          </cell>
          <cell r="D12" t="str">
            <v>ST</v>
          </cell>
          <cell r="E12">
            <v>3</v>
          </cell>
        </row>
        <row r="13">
          <cell r="B13" t="str">
            <v>ウレアグリーススプレー</v>
          </cell>
          <cell r="C13" t="str">
            <v>ＥＡ９２０ＡＥ－７　又は同等以上のもの（他社製品含む）</v>
          </cell>
          <cell r="D13" t="str">
            <v>EA</v>
          </cell>
          <cell r="E13">
            <v>3</v>
          </cell>
        </row>
        <row r="14">
          <cell r="B14" t="str">
            <v>錆取り剤</v>
          </cell>
          <cell r="C14" t="str">
            <v>ＥＡ９２０ＡＪ－５２　又は同等以上のもの（他社製品含む）</v>
          </cell>
          <cell r="D14" t="str">
            <v>EA</v>
          </cell>
          <cell r="E14">
            <v>3</v>
          </cell>
        </row>
        <row r="15">
          <cell r="B15" t="str">
            <v>チェーンソーオイル</v>
          </cell>
          <cell r="C15" t="str">
            <v>ＥＡ９２０ＡＫ－８　又は同等以上のもの（他社製品含む）</v>
          </cell>
          <cell r="D15" t="str">
            <v>EA</v>
          </cell>
          <cell r="E15">
            <v>10</v>
          </cell>
        </row>
        <row r="16">
          <cell r="B16" t="str">
            <v>２サイクルエンジンオイル</v>
          </cell>
          <cell r="C16" t="str">
            <v>ＥＡ９２０ＡＫ－２９　又は同等以上のもの（他社製品含む）</v>
          </cell>
          <cell r="D16" t="str">
            <v>EA</v>
          </cell>
          <cell r="E16">
            <v>22</v>
          </cell>
        </row>
        <row r="17">
          <cell r="B17" t="str">
            <v>タービンオイル</v>
          </cell>
          <cell r="C17" t="str">
            <v>ＥＡ９２０ＡＭ－１　又は同等以上のもの（他社製品含む）</v>
          </cell>
          <cell r="D17" t="str">
            <v>EA</v>
          </cell>
          <cell r="E17">
            <v>2</v>
          </cell>
        </row>
        <row r="18">
          <cell r="B18" t="str">
            <v>ディスクパッドグリース</v>
          </cell>
          <cell r="C18" t="str">
            <v>ＥＡ９２０ＡＲ－５　又は同等以上のもの（他社製品含む）</v>
          </cell>
          <cell r="D18" t="str">
            <v>EA</v>
          </cell>
          <cell r="E18">
            <v>15</v>
          </cell>
        </row>
        <row r="19">
          <cell r="B19" t="str">
            <v>パーツクリーナー</v>
          </cell>
          <cell r="C19" t="str">
            <v>ＥＡ９２０ＢＡ－１０　又は同等以上のもの（他社製品含む）</v>
          </cell>
          <cell r="D19" t="str">
            <v>EA</v>
          </cell>
          <cell r="E19">
            <v>166</v>
          </cell>
        </row>
        <row r="20">
          <cell r="B20" t="str">
            <v>鍵穴クリーナー</v>
          </cell>
          <cell r="C20" t="str">
            <v>ＥＡ９２０ＡＫ－３８　又は同等以上のもの（他社製品含む）</v>
          </cell>
          <cell r="D20" t="str">
            <v>EA</v>
          </cell>
          <cell r="E20">
            <v>2</v>
          </cell>
        </row>
        <row r="21">
          <cell r="B21" t="str">
            <v>キャブクリーナー</v>
          </cell>
          <cell r="C21" t="str">
            <v>ＥＡ９２０ＢＤ　又は同等以上のもの（他社製品含む）</v>
          </cell>
          <cell r="D21" t="str">
            <v>EA</v>
          </cell>
          <cell r="E21">
            <v>14</v>
          </cell>
        </row>
        <row r="22">
          <cell r="B22" t="str">
            <v>キャブクリーナー</v>
          </cell>
          <cell r="C22" t="str">
            <v>ＥＡ９２０ＢＤ－２　又は同等以上のもの（他社製品含む）</v>
          </cell>
          <cell r="D22" t="str">
            <v>EA</v>
          </cell>
          <cell r="E22">
            <v>3</v>
          </cell>
        </row>
        <row r="23">
          <cell r="B23" t="str">
            <v>ＫＵＲＥ５－５６ＤＸ</v>
          </cell>
          <cell r="C23" t="str">
            <v>ＥＡ９２０ＫＡ－９　又は同等以上のもの（他社製品含む）</v>
          </cell>
          <cell r="D23" t="str">
            <v>EA</v>
          </cell>
          <cell r="E23">
            <v>8</v>
          </cell>
        </row>
        <row r="24">
          <cell r="B24" t="str">
            <v>ガスケットリムーバー</v>
          </cell>
          <cell r="C24" t="str">
            <v>ＥＡ９２０ＴＡ－２　又は同等以上のもの（他社製品含む）</v>
          </cell>
          <cell r="D24" t="str">
            <v>EA</v>
          </cell>
          <cell r="E24">
            <v>2</v>
          </cell>
        </row>
        <row r="25">
          <cell r="B25" t="str">
            <v>電子機器クリーナー</v>
          </cell>
          <cell r="C25" t="str">
            <v>ＥＡ９２１Ａ－１　又は同等以上のもの（他社製品含む）</v>
          </cell>
          <cell r="D25" t="str">
            <v>EA</v>
          </cell>
          <cell r="E25">
            <v>4</v>
          </cell>
        </row>
        <row r="26">
          <cell r="B26" t="str">
            <v>ガラスコーティング剤</v>
          </cell>
          <cell r="C26" t="str">
            <v>ＥＡ９２２ＡＢ－２６　又は同等以上のもの（他社製品含む）</v>
          </cell>
          <cell r="D26" t="str">
            <v>EA</v>
          </cell>
          <cell r="E26">
            <v>2</v>
          </cell>
        </row>
        <row r="27">
          <cell r="B27" t="str">
            <v>タイヤ＆レザーワックス</v>
          </cell>
          <cell r="C27" t="str">
            <v>ＥＡ９２２ＡＢ－３４ＢＡ　又は同等以上のもの（他社製品含む）</v>
          </cell>
          <cell r="D27" t="str">
            <v>EA</v>
          </cell>
          <cell r="E27">
            <v>8</v>
          </cell>
        </row>
        <row r="28">
          <cell r="B28" t="str">
            <v>タイヤつや出しクリーナー</v>
          </cell>
          <cell r="C28" t="str">
            <v>ＥＡ９２２ＡＢ－６４　又は同等以上のもの（他社製品含む）</v>
          </cell>
          <cell r="D28" t="str">
            <v>EA</v>
          </cell>
          <cell r="E28">
            <v>5</v>
          </cell>
        </row>
        <row r="29">
          <cell r="B29" t="str">
            <v>エンジンフュ－エルクリ－ナ－</v>
          </cell>
          <cell r="C29" t="str">
            <v>ＥＡ９２２ＡＥ－１　又は同等以上のもの（他社製品含む）</v>
          </cell>
          <cell r="D29" t="str">
            <v>EA</v>
          </cell>
          <cell r="E29">
            <v>2</v>
          </cell>
        </row>
        <row r="30">
          <cell r="B30" t="str">
            <v>エンジンフュ－エルクリ－ナ－</v>
          </cell>
          <cell r="C30" t="str">
            <v>ＥＡ９２２ＡＥ－２　又は同等以上のもの（他社製品含む）</v>
          </cell>
          <cell r="D30" t="str">
            <v>EA</v>
          </cell>
          <cell r="E30">
            <v>5</v>
          </cell>
        </row>
        <row r="31">
          <cell r="B31" t="str">
            <v>水抜き剤</v>
          </cell>
          <cell r="C31" t="str">
            <v>ＥＡ９２２ＡＥ－５　又は同等以上のもの（他社製品含む）</v>
          </cell>
          <cell r="D31" t="str">
            <v>EA</v>
          </cell>
          <cell r="E31">
            <v>4</v>
          </cell>
        </row>
        <row r="32">
          <cell r="B32" t="str">
            <v>水抜き剤</v>
          </cell>
          <cell r="C32" t="str">
            <v>ＥＡ９２２ＡＥ－５１　又は同等以上のもの（他社製品含む）</v>
          </cell>
          <cell r="D32" t="str">
            <v>EA</v>
          </cell>
          <cell r="E32">
            <v>20</v>
          </cell>
        </row>
        <row r="33">
          <cell r="B33" t="str">
            <v>コンパウンド</v>
          </cell>
          <cell r="C33" t="str">
            <v>ＥＡ９２２ＡＪ－１１０　又は同等以上のもの（他社製品含む）</v>
          </cell>
          <cell r="D33" t="str">
            <v>EA</v>
          </cell>
          <cell r="E33">
            <v>3</v>
          </cell>
        </row>
        <row r="34">
          <cell r="B34" t="str">
            <v>カーワックス</v>
          </cell>
          <cell r="C34" t="str">
            <v>ＥＡ９２２ＪＫ－１０　又は同等以上のもの（他社製品含む）</v>
          </cell>
          <cell r="D34" t="str">
            <v>EA</v>
          </cell>
          <cell r="E34">
            <v>2</v>
          </cell>
        </row>
        <row r="35">
          <cell r="B35" t="str">
            <v>ねじゆるみ止め剤</v>
          </cell>
          <cell r="C35" t="str">
            <v>ＥＡ９３３ＡＣ－５　又は同等以上のもの（他社製品含む）</v>
          </cell>
          <cell r="D35" t="str">
            <v>EA</v>
          </cell>
          <cell r="E35">
            <v>4</v>
          </cell>
        </row>
        <row r="36">
          <cell r="B36" t="str">
            <v>ねじゆるみ止め剤</v>
          </cell>
          <cell r="C36" t="str">
            <v>ＥＡ９３３ＡＣ－１５　又は同等以上のもの（他社製品含む）</v>
          </cell>
          <cell r="D36" t="str">
            <v>EA</v>
          </cell>
          <cell r="E36">
            <v>4</v>
          </cell>
        </row>
        <row r="37">
          <cell r="B37" t="str">
            <v>リペアースティック</v>
          </cell>
          <cell r="C37" t="str">
            <v>ＥＡ９３４ＷＡ－３　又は同等以上のもの（他社製品含む）</v>
          </cell>
          <cell r="D37" t="str">
            <v>EA</v>
          </cell>
          <cell r="E37">
            <v>1</v>
          </cell>
        </row>
        <row r="38">
          <cell r="B38" t="str">
            <v>極圧潤滑剤</v>
          </cell>
          <cell r="C38" t="str">
            <v>１１５－６７６１　又は同等以上のもの（他社製品含む）</v>
          </cell>
          <cell r="D38" t="str">
            <v>EA</v>
          </cell>
          <cell r="E38">
            <v>3</v>
          </cell>
        </row>
        <row r="39">
          <cell r="B39" t="str">
            <v>極圧潤滑剤</v>
          </cell>
          <cell r="C39" t="str">
            <v>１１５－６７６２　又は同等以上のもの（他社製品含む）</v>
          </cell>
          <cell r="D39" t="str">
            <v>EA</v>
          </cell>
          <cell r="E39">
            <v>3</v>
          </cell>
        </row>
        <row r="40">
          <cell r="B40" t="str">
            <v>ねじゆるみ止め剤</v>
          </cell>
          <cell r="C40" t="str">
            <v>１２１－１６８４　又は同等以上のもの（他社製品含む）</v>
          </cell>
          <cell r="D40" t="str">
            <v>EA</v>
          </cell>
          <cell r="E40">
            <v>2</v>
          </cell>
        </row>
        <row r="41">
          <cell r="B41" t="str">
            <v>コンパウンド</v>
          </cell>
          <cell r="C41" t="str">
            <v>１２３－６５４７　又は同等以上のもの（他社製品含む）</v>
          </cell>
          <cell r="D41" t="str">
            <v>EA</v>
          </cell>
          <cell r="E41">
            <v>3</v>
          </cell>
        </row>
        <row r="42">
          <cell r="B42" t="str">
            <v>極圧潤滑剤</v>
          </cell>
          <cell r="C42" t="str">
            <v>１６１－０１２７　又は同等以上のもの（他社製品含む）</v>
          </cell>
          <cell r="D42" t="str">
            <v>EA</v>
          </cell>
          <cell r="E42">
            <v>3</v>
          </cell>
        </row>
        <row r="43">
          <cell r="B43" t="str">
            <v>極圧潤滑剤</v>
          </cell>
          <cell r="C43" t="str">
            <v>１６１－０１２８　又は同等以上のもの（他社製品含む）</v>
          </cell>
          <cell r="D43" t="str">
            <v>EA</v>
          </cell>
          <cell r="E43">
            <v>3</v>
          </cell>
        </row>
        <row r="44">
          <cell r="B44" t="str">
            <v>リチウムグリス</v>
          </cell>
          <cell r="C44" t="str">
            <v>１２９－２３９５　又は同等以上のもの（他社製品含む）</v>
          </cell>
          <cell r="D44" t="str">
            <v>EA</v>
          </cell>
          <cell r="E44">
            <v>10</v>
          </cell>
        </row>
        <row r="45">
          <cell r="B45" t="str">
            <v>シリコングリス</v>
          </cell>
          <cell r="C45" t="str">
            <v>２７５－１４５３　又は同等以上のもの（他社製品含む）</v>
          </cell>
          <cell r="D45" t="str">
            <v>EA</v>
          </cell>
          <cell r="E45">
            <v>3</v>
          </cell>
        </row>
        <row r="46">
          <cell r="B46" t="str">
            <v>接点復活スプレー</v>
          </cell>
          <cell r="C46" t="str">
            <v>２９０－１５０１　又は同等以上のもの（他社製品含む）</v>
          </cell>
          <cell r="D46" t="str">
            <v>EA</v>
          </cell>
          <cell r="E46">
            <v>19</v>
          </cell>
        </row>
        <row r="47">
          <cell r="B47" t="str">
            <v>エポキシパテ水中用</v>
          </cell>
          <cell r="C47" t="str">
            <v>３２２－８９０２　又は同等以上のもの（他社製品含む）</v>
          </cell>
          <cell r="D47" t="str">
            <v>EA</v>
          </cell>
          <cell r="E47">
            <v>5</v>
          </cell>
        </row>
        <row r="48">
          <cell r="B48" t="str">
            <v>リチウムグリス</v>
          </cell>
          <cell r="C48" t="str">
            <v>３６１－０３１４　又は同等以上のもの（他社製品含む）</v>
          </cell>
          <cell r="D48" t="str">
            <v>EA</v>
          </cell>
          <cell r="E48">
            <v>3</v>
          </cell>
        </row>
        <row r="49">
          <cell r="B49" t="str">
            <v>ガラスクリーナー</v>
          </cell>
          <cell r="C49" t="str">
            <v>３６９－２２１６　又は同等以上のもの（他社製品含む）</v>
          </cell>
          <cell r="D49" t="str">
            <v>EA</v>
          </cell>
          <cell r="E49">
            <v>10</v>
          </cell>
        </row>
        <row r="50">
          <cell r="B50" t="str">
            <v>ミシンオイル</v>
          </cell>
          <cell r="C50" t="str">
            <v>３９０－９７６０　又は同等以上のもの（他社製品含む）</v>
          </cell>
          <cell r="D50" t="str">
            <v>EA</v>
          </cell>
          <cell r="E50">
            <v>1</v>
          </cell>
        </row>
        <row r="51">
          <cell r="B51" t="str">
            <v>パーマフューチャー</v>
          </cell>
          <cell r="C51" t="str">
            <v>４４８－０２４４　又は同等以上のもの（他社製品含む）</v>
          </cell>
          <cell r="D51" t="str">
            <v>EA</v>
          </cell>
          <cell r="E51">
            <v>2</v>
          </cell>
        </row>
        <row r="52">
          <cell r="B52" t="str">
            <v>４サイクルエンジンオイル</v>
          </cell>
          <cell r="C52" t="str">
            <v>４７３－６４４３　又は同等以上のもの（他社製品含む）</v>
          </cell>
          <cell r="D52" t="str">
            <v>EA</v>
          </cell>
          <cell r="E52">
            <v>16</v>
          </cell>
        </row>
        <row r="53">
          <cell r="B53" t="str">
            <v>タッチアップペン</v>
          </cell>
          <cell r="C53" t="str">
            <v>４７５－７５６４　又は同等以上のもの（他社製品含む）</v>
          </cell>
          <cell r="D53" t="str">
            <v>EA</v>
          </cell>
          <cell r="E53">
            <v>4</v>
          </cell>
        </row>
        <row r="54">
          <cell r="B54" t="str">
            <v>グリーススプレー</v>
          </cell>
          <cell r="C54" t="str">
            <v>４７９－３８６２　又は同等以上のもの（他社製品含む）</v>
          </cell>
          <cell r="D54" t="str">
            <v>EA</v>
          </cell>
          <cell r="E54">
            <v>5</v>
          </cell>
        </row>
        <row r="55">
          <cell r="B55" t="str">
            <v>ＬＰＳ２</v>
          </cell>
          <cell r="C55" t="str">
            <v>４７９－４２２２　又は同等以上のもの（他社製品含む）</v>
          </cell>
          <cell r="D55" t="str">
            <v>EA</v>
          </cell>
          <cell r="E55">
            <v>3</v>
          </cell>
        </row>
        <row r="56">
          <cell r="B56" t="str">
            <v>塗装用ガン洗浄剤</v>
          </cell>
          <cell r="C56" t="str">
            <v>４８３－６８１２　又は同等以上のもの（他社製品含む）</v>
          </cell>
          <cell r="D56" t="str">
            <v>CN</v>
          </cell>
          <cell r="E56">
            <v>3</v>
          </cell>
        </row>
        <row r="57">
          <cell r="B57" t="str">
            <v>コンパウンド</v>
          </cell>
          <cell r="C57" t="str">
            <v>４９１－７３０８　又は同等以上のもの（他社製品含む）</v>
          </cell>
          <cell r="D57" t="str">
            <v>EA</v>
          </cell>
          <cell r="E57">
            <v>3</v>
          </cell>
        </row>
        <row r="58">
          <cell r="B58" t="str">
            <v>ウレアグリス</v>
          </cell>
          <cell r="C58" t="str">
            <v>７９８－４１２０　又は同等以上のもの（他社製品含む）</v>
          </cell>
          <cell r="D58" t="str">
            <v>EA</v>
          </cell>
          <cell r="E58">
            <v>3</v>
          </cell>
        </row>
        <row r="59">
          <cell r="B59" t="str">
            <v>２液ウレタンスプレー</v>
          </cell>
          <cell r="C59" t="str">
            <v>８１８－６３４５　又は同等以上のもの（他社製品含む）</v>
          </cell>
          <cell r="D59" t="str">
            <v>EA</v>
          </cell>
          <cell r="E59">
            <v>5</v>
          </cell>
        </row>
        <row r="60">
          <cell r="B60" t="str">
            <v>ウィンドウォッシャー液</v>
          </cell>
          <cell r="C60" t="str">
            <v>８３６－１３３２　又は同等以上のもの（他社製品含む）</v>
          </cell>
          <cell r="D60" t="str">
            <v>EA</v>
          </cell>
          <cell r="E60">
            <v>10</v>
          </cell>
        </row>
        <row r="61">
          <cell r="B61" t="str">
            <v>日産純正　ラバーグリス</v>
          </cell>
          <cell r="C61" t="str">
            <v>ＫＲＥ００－０００１０　又は同等以上のもの（他社製品含む）</v>
          </cell>
          <cell r="D61" t="str">
            <v>EA</v>
          </cell>
          <cell r="E61">
            <v>5</v>
          </cell>
        </row>
        <row r="62">
          <cell r="B62" t="str">
            <v>極圧潤滑剤</v>
          </cell>
          <cell r="C62" t="str">
            <v>ワコーズ　ラスペネＣ　（ＲＰ－Ｃ）　又は同等以上のもの（他社製品含む）</v>
          </cell>
          <cell r="D62" t="str">
            <v>EA</v>
          </cell>
          <cell r="E62">
            <v>3</v>
          </cell>
        </row>
        <row r="63">
          <cell r="B63" t="str">
            <v>ベルト鳴き止めスプレー</v>
          </cell>
          <cell r="C63" t="str">
            <v>ＥＡ９２０ＢＢ－８　同等以上のもの（他社製品含む）</v>
          </cell>
          <cell r="D63" t="str">
            <v>EA</v>
          </cell>
          <cell r="E63">
            <v>2</v>
          </cell>
        </row>
        <row r="64">
          <cell r="B64" t="str">
            <v>ガラスクリーナー</v>
          </cell>
          <cell r="C64" t="str">
            <v>ＥＡ９２２ＡＢ－２４　同等以上のもの（他社製品含む）</v>
          </cell>
          <cell r="D64" t="str">
            <v>EA</v>
          </cell>
          <cell r="E64">
            <v>1</v>
          </cell>
        </row>
        <row r="65">
          <cell r="B65" t="str">
            <v>油汚れ用洗浄剤</v>
          </cell>
          <cell r="C65" t="str">
            <v>ＥＡ９２２ＡＪ－１６８　同等以上のもの（他社製品含む）</v>
          </cell>
          <cell r="D65" t="str">
            <v>EA</v>
          </cell>
          <cell r="E65">
            <v>1</v>
          </cell>
        </row>
        <row r="66">
          <cell r="B66" t="str">
            <v>ベルト鳴き止めスプレー</v>
          </cell>
          <cell r="C66" t="str">
            <v>８１８－６５３８　又は同等以上のもの（他社製品含む）</v>
          </cell>
          <cell r="D66" t="str">
            <v>EA</v>
          </cell>
          <cell r="E66">
            <v>1</v>
          </cell>
        </row>
        <row r="67">
          <cell r="B67" t="str">
            <v>［油性］耐熱塗料（つや消し黒）</v>
          </cell>
          <cell r="C67" t="str">
            <v>ＥＡ９４２ＡＢ－２　又は同等以上のもの（他社製品含む）</v>
          </cell>
          <cell r="D67" t="str">
            <v>EA</v>
          </cell>
          <cell r="E67">
            <v>6</v>
          </cell>
        </row>
        <row r="68">
          <cell r="B68" t="str">
            <v>マーキングスプレー</v>
          </cell>
          <cell r="C68" t="str">
            <v>ＥＡ９４２ＥＨ－１３１Ａ　又は同等以上のもの（他社製品含む）</v>
          </cell>
          <cell r="D68" t="str">
            <v>EA</v>
          </cell>
          <cell r="E68">
            <v>1</v>
          </cell>
        </row>
        <row r="69">
          <cell r="B69" t="str">
            <v>マーキングスプレー</v>
          </cell>
          <cell r="C69" t="str">
            <v>ＥＡ９４２ＥＨ－１３２Ａ　又は同等以上のもの（他社製品含む）</v>
          </cell>
          <cell r="D69" t="str">
            <v>EA</v>
          </cell>
          <cell r="E69">
            <v>1</v>
          </cell>
        </row>
        <row r="70">
          <cell r="B70" t="str">
            <v>ラッカースプレー（白）</v>
          </cell>
          <cell r="C70" t="str">
            <v>ＥＡ９４２ＥＭ－１　又は同等以上のもの（他社製品含む）</v>
          </cell>
          <cell r="D70" t="str">
            <v>EA</v>
          </cell>
          <cell r="E70">
            <v>24</v>
          </cell>
        </row>
        <row r="71">
          <cell r="B71" t="str">
            <v>ラッカースプレー（黒）</v>
          </cell>
          <cell r="C71" t="str">
            <v>ＥＡ９４２ＥＭ－３　又は同等以上のもの（他社製品含む）</v>
          </cell>
          <cell r="D71" t="str">
            <v>EA</v>
          </cell>
          <cell r="E71">
            <v>42</v>
          </cell>
        </row>
        <row r="72">
          <cell r="B72" t="str">
            <v>ラッカースプレー（つや消し黒）</v>
          </cell>
          <cell r="C72" t="str">
            <v>ＥＡ９４２ＥＭ－３Ｂ　又は同等以上のもの（他社製品含む）</v>
          </cell>
          <cell r="D72" t="str">
            <v>EA</v>
          </cell>
          <cell r="E72">
            <v>5</v>
          </cell>
        </row>
        <row r="73">
          <cell r="B73" t="str">
            <v>［油性］エナメルスプレー（黒）</v>
          </cell>
          <cell r="C73" t="str">
            <v>ＥＡ９４２ＥＭ－２３　又は同等以上のもの（他社製品含む）</v>
          </cell>
          <cell r="D73" t="str">
            <v>EA</v>
          </cell>
          <cell r="E73">
            <v>44</v>
          </cell>
        </row>
        <row r="74">
          <cell r="B74" t="str">
            <v>［油性］エナメルスプレー（青）</v>
          </cell>
          <cell r="C74" t="str">
            <v>ＥＡ９４２ＥＭ－２６　又は同等以上のもの（他社製品含む）</v>
          </cell>
          <cell r="D74" t="str">
            <v>EA</v>
          </cell>
          <cell r="E74">
            <v>15</v>
          </cell>
        </row>
        <row r="75">
          <cell r="B75" t="str">
            <v>［ＯＤ色］エナメルスプレー（つや無し）</v>
          </cell>
          <cell r="C75" t="str">
            <v>ＥＡ９４２ＥＭ－３３　又は同等以上のもの（他社製品含む）</v>
          </cell>
          <cell r="D75" t="str">
            <v>EA</v>
          </cell>
          <cell r="E75">
            <v>10</v>
          </cell>
        </row>
        <row r="76">
          <cell r="B76" t="str">
            <v>［ＯＤ色］エナメルスプレー（３分つや）</v>
          </cell>
          <cell r="C76" t="str">
            <v>ＥＡ９４２ＥＭ－３６　又は同等以上のもの（他社製品含む）</v>
          </cell>
          <cell r="D76" t="str">
            <v>EA</v>
          </cell>
          <cell r="E76">
            <v>10</v>
          </cell>
        </row>
        <row r="77">
          <cell r="B77" t="str">
            <v>［油性］耐熱スプレー（銀）</v>
          </cell>
          <cell r="C77" t="str">
            <v>ＥＡ９４２ＥＭ－７２　又は同等以上のもの（他社製品含む）</v>
          </cell>
          <cell r="D77" t="str">
            <v>EA</v>
          </cell>
          <cell r="E77">
            <v>15</v>
          </cell>
        </row>
        <row r="78">
          <cell r="B78" t="str">
            <v>プライマー</v>
          </cell>
          <cell r="C78" t="str">
            <v>ＥＡ９４２ＥＭ－１１０　又は同等以上のもの（他社製品含む）</v>
          </cell>
          <cell r="D78" t="str">
            <v>EA</v>
          </cell>
          <cell r="E78">
            <v>5</v>
          </cell>
        </row>
        <row r="79">
          <cell r="B79" t="str">
            <v>【水生】夜行ペイント
　（レモン）</v>
          </cell>
          <cell r="C79" t="str">
            <v>ＥＡ９４２ＥＶ－２１　又は同等以上のもの（他社製品含む）</v>
          </cell>
          <cell r="D79" t="str">
            <v>EA</v>
          </cell>
          <cell r="E79">
            <v>2</v>
          </cell>
        </row>
        <row r="80">
          <cell r="B80" t="str">
            <v>【水生】夜行ペイント
　（オレンジ）</v>
          </cell>
          <cell r="C80" t="str">
            <v>ＥＡ９４２ＥＶ－２２　又は同等以上のもの（他社製品含む）</v>
          </cell>
          <cell r="D80" t="str">
            <v>EA</v>
          </cell>
          <cell r="E80">
            <v>2</v>
          </cell>
        </row>
        <row r="81">
          <cell r="B81" t="str">
            <v>【水生】夜行ペイント
　（グリーン）</v>
          </cell>
          <cell r="C81" t="str">
            <v>ＥＡ９４２ＥＶ－２３　又は同等以上のもの（他社製品含む）</v>
          </cell>
          <cell r="D81" t="str">
            <v>EA</v>
          </cell>
          <cell r="E81">
            <v>2</v>
          </cell>
        </row>
        <row r="82">
          <cell r="B82" t="str">
            <v>錆止め塗料</v>
          </cell>
          <cell r="C82" t="str">
            <v>２０２－５７２４　又は同等以上のもの（他社製品含む）</v>
          </cell>
          <cell r="D82" t="str">
            <v>EA</v>
          </cell>
          <cell r="E82">
            <v>3</v>
          </cell>
        </row>
        <row r="83">
          <cell r="B83" t="str">
            <v>プライマー</v>
          </cell>
          <cell r="C83" t="str">
            <v>３２２－８８５１　又は同等以上のもの（他社製品含む）</v>
          </cell>
          <cell r="D83" t="str">
            <v>EA</v>
          </cell>
          <cell r="E83">
            <v>10</v>
          </cell>
        </row>
        <row r="84">
          <cell r="B84" t="str">
            <v>水性多目的塗料（白）</v>
          </cell>
          <cell r="C84" t="str">
            <v>３５６－９８３５　又は同等以上のもの（他社製品含む）</v>
          </cell>
          <cell r="D84" t="str">
            <v>EA</v>
          </cell>
          <cell r="E84">
            <v>5</v>
          </cell>
        </row>
        <row r="85">
          <cell r="B85" t="str">
            <v>シャーシーコート</v>
          </cell>
          <cell r="C85" t="str">
            <v>３７５－６４５９　又は同等以上のもの（他社製品含む）</v>
          </cell>
          <cell r="D85" t="str">
            <v>EA</v>
          </cell>
          <cell r="E85">
            <v>46</v>
          </cell>
        </row>
        <row r="86">
          <cell r="B86" t="str">
            <v>クリヤーブック</v>
          </cell>
          <cell r="C86" t="str">
            <v>６６１８－７３７０　Ａ３ヨコ又は同等品以上のもの（他社製品を含む）</v>
          </cell>
          <cell r="D86" t="str">
            <v>EA</v>
          </cell>
          <cell r="E86">
            <v>4</v>
          </cell>
        </row>
        <row r="87">
          <cell r="B87" t="str">
            <v>ゼムクリップ小</v>
          </cell>
          <cell r="C87" t="str">
            <v>２０２６－８５４１　１０００本入又は同等品以上のもの（他社製品を含む）</v>
          </cell>
          <cell r="D87" t="str">
            <v>CA</v>
          </cell>
          <cell r="E87">
            <v>1</v>
          </cell>
        </row>
        <row r="88">
          <cell r="B88" t="str">
            <v>ポップアップノート　
 ディスペンサーセット</v>
          </cell>
          <cell r="C88" t="str">
            <v>６１８９－４５８７　又は同等品以上のもの（他社製品を含む）</v>
          </cell>
          <cell r="D88" t="str">
            <v>ST</v>
          </cell>
          <cell r="E88">
            <v>2</v>
          </cell>
        </row>
        <row r="89">
          <cell r="B89" t="str">
            <v>ポップアップノート　 
 詰替えパッド</v>
          </cell>
          <cell r="C89" t="str">
            <v>６２７２－６０２３　又は同等品以上のもの（他社製品を含む）</v>
          </cell>
          <cell r="D89" t="str">
            <v>CA</v>
          </cell>
          <cell r="E89">
            <v>1</v>
          </cell>
        </row>
        <row r="90">
          <cell r="B90" t="str">
            <v>強粘着ポップアップ詰替用</v>
          </cell>
          <cell r="C90" t="str">
            <v>６４７１－６７４９　４色混色又は同等品以上のもの（他社製品を含む）</v>
          </cell>
          <cell r="D90" t="str">
            <v>CA</v>
          </cell>
          <cell r="E90">
            <v>1</v>
          </cell>
        </row>
      </sheetData>
      <sheetData sheetId="1"/>
      <sheetData sheetId="2">
        <row r="6">
          <cell r="B6" t="str">
            <v>第４０４会計隊玖珠派遣隊長　雨宮　大樹　殿</v>
          </cell>
        </row>
      </sheetData>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DD1D4-7E23-4E30-AE08-D1E6541932F8}">
  <sheetPr codeName="Sheet12"/>
  <dimension ref="A1:R43"/>
  <sheetViews>
    <sheetView tabSelected="1" view="pageBreakPreview" zoomScale="90" zoomScaleNormal="100" zoomScaleSheetLayoutView="90" workbookViewId="0">
      <selection activeCell="N26" sqref="N26"/>
    </sheetView>
  </sheetViews>
  <sheetFormatPr defaultRowHeight="13.5" x14ac:dyDescent="0.4"/>
  <cols>
    <col min="1" max="1" width="4" style="3" customWidth="1"/>
    <col min="2" max="2" width="10.125" style="3" customWidth="1"/>
    <col min="3" max="3" width="19.5" style="3" customWidth="1"/>
    <col min="4" max="4" width="24" style="3" customWidth="1"/>
    <col min="5" max="5" width="9.375" style="3" customWidth="1"/>
    <col min="6" max="6" width="7.5" style="3" customWidth="1"/>
    <col min="7" max="7" width="9" style="3" customWidth="1"/>
    <col min="8" max="8" width="0.875" style="3" customWidth="1"/>
    <col min="9" max="9" width="9.875" style="3" customWidth="1"/>
    <col min="10" max="10" width="13.75" style="3" customWidth="1"/>
    <col min="11" max="16384" width="9" style="3"/>
  </cols>
  <sheetData>
    <row r="1" spans="1:18" x14ac:dyDescent="0.4">
      <c r="A1" s="1"/>
      <c r="B1" s="2"/>
      <c r="C1" s="2"/>
      <c r="D1" s="2"/>
      <c r="E1" s="2"/>
      <c r="F1" s="2"/>
      <c r="G1" s="2"/>
      <c r="H1" s="2"/>
      <c r="I1" s="2"/>
      <c r="J1" s="2"/>
      <c r="K1" s="1"/>
      <c r="L1" s="1"/>
      <c r="M1" s="1"/>
      <c r="N1" s="1"/>
      <c r="O1" s="1"/>
      <c r="P1" s="1"/>
      <c r="Q1" s="1"/>
      <c r="R1" s="1"/>
    </row>
    <row r="2" spans="1:18" ht="24" x14ac:dyDescent="0.15">
      <c r="A2" s="4"/>
      <c r="B2" s="107" t="s">
        <v>0</v>
      </c>
      <c r="C2" s="108"/>
      <c r="D2" s="108"/>
      <c r="E2" s="108"/>
      <c r="F2" s="108"/>
      <c r="G2" s="108"/>
      <c r="H2" s="108"/>
      <c r="I2" s="108"/>
      <c r="J2" s="108"/>
      <c r="K2" s="5"/>
      <c r="L2" s="5"/>
      <c r="M2" s="5"/>
      <c r="N2" s="6"/>
      <c r="O2" s="6"/>
      <c r="P2" s="6"/>
      <c r="Q2" s="6"/>
      <c r="R2" s="6"/>
    </row>
    <row r="3" spans="1:18" ht="25.5" x14ac:dyDescent="0.15">
      <c r="A3" s="4"/>
      <c r="B3" s="7"/>
      <c r="C3" s="7"/>
      <c r="D3" s="8"/>
      <c r="E3" s="8"/>
      <c r="F3" s="8"/>
      <c r="G3" s="8"/>
      <c r="H3" s="8"/>
      <c r="I3" s="8"/>
      <c r="J3" s="8"/>
      <c r="K3" s="5"/>
      <c r="L3" s="5"/>
      <c r="M3" s="5"/>
      <c r="N3" s="6"/>
      <c r="O3" s="6"/>
      <c r="P3" s="6"/>
      <c r="Q3" s="6"/>
      <c r="R3" s="6"/>
    </row>
    <row r="4" spans="1:18" ht="14.25" x14ac:dyDescent="0.15">
      <c r="A4" s="4"/>
      <c r="B4" s="109" t="s">
        <v>1</v>
      </c>
      <c r="C4" s="109"/>
      <c r="D4" s="9"/>
      <c r="E4" s="10"/>
      <c r="F4" s="110">
        <f>[1]入力!I3</f>
        <v>46266</v>
      </c>
      <c r="G4" s="110"/>
      <c r="H4" s="110"/>
      <c r="I4" s="110"/>
      <c r="J4" s="110"/>
      <c r="K4" s="5"/>
      <c r="L4" s="5"/>
      <c r="M4" s="5"/>
      <c r="N4" s="6"/>
      <c r="O4" s="6"/>
      <c r="P4" s="6"/>
      <c r="Q4" s="6"/>
      <c r="R4" s="6"/>
    </row>
    <row r="5" spans="1:18" ht="14.25" x14ac:dyDescent="0.15">
      <c r="A5" s="4"/>
      <c r="B5" s="109" t="s">
        <v>2</v>
      </c>
      <c r="C5" s="109"/>
      <c r="D5" s="9"/>
      <c r="E5" s="10"/>
      <c r="F5" s="110"/>
      <c r="G5" s="110"/>
      <c r="H5" s="110"/>
      <c r="I5" s="110"/>
      <c r="J5" s="110"/>
      <c r="K5" s="5"/>
      <c r="L5" s="5"/>
      <c r="M5" s="5"/>
      <c r="N5" s="6"/>
      <c r="O5" s="6"/>
      <c r="P5" s="6"/>
      <c r="Q5" s="6"/>
      <c r="R5" s="6"/>
    </row>
    <row r="6" spans="1:18" ht="18.75" x14ac:dyDescent="0.15">
      <c r="A6" s="4"/>
      <c r="B6" s="11" t="s">
        <v>3</v>
      </c>
      <c r="C6" s="12"/>
      <c r="D6" s="13"/>
      <c r="E6" s="14" t="s">
        <v>4</v>
      </c>
      <c r="F6" s="10"/>
      <c r="G6" s="10"/>
      <c r="H6" s="10"/>
      <c r="I6" s="10"/>
      <c r="J6" s="10"/>
      <c r="K6" s="5"/>
      <c r="L6" s="111"/>
      <c r="M6" s="111"/>
      <c r="N6" s="111"/>
      <c r="O6" s="111"/>
      <c r="P6" s="111"/>
      <c r="Q6" s="6"/>
      <c r="R6" s="6"/>
    </row>
    <row r="7" spans="1:18" ht="18.75" customHeight="1" x14ac:dyDescent="0.2">
      <c r="A7" s="4"/>
      <c r="B7" s="15"/>
      <c r="C7" s="13"/>
      <c r="D7" s="16"/>
      <c r="E7" s="17"/>
      <c r="F7" s="10"/>
      <c r="G7" s="10"/>
      <c r="H7" s="10"/>
      <c r="I7" s="10"/>
      <c r="J7" s="10"/>
      <c r="K7" s="5"/>
      <c r="L7" s="111"/>
      <c r="M7" s="111"/>
      <c r="N7" s="111"/>
      <c r="O7" s="111"/>
      <c r="P7" s="111"/>
      <c r="Q7" s="6"/>
      <c r="R7" s="6"/>
    </row>
    <row r="8" spans="1:18" ht="18.75" customHeight="1" x14ac:dyDescent="0.15">
      <c r="A8" s="4"/>
      <c r="B8" s="15"/>
      <c r="C8" s="18"/>
      <c r="D8" s="18"/>
      <c r="E8" s="19" t="s">
        <v>5</v>
      </c>
      <c r="F8" s="10"/>
      <c r="G8" s="10"/>
      <c r="H8" s="10"/>
      <c r="I8" s="10"/>
      <c r="J8" s="10"/>
      <c r="K8" s="5"/>
      <c r="L8" s="111"/>
      <c r="M8" s="111"/>
      <c r="N8" s="111"/>
      <c r="O8" s="111"/>
      <c r="P8" s="111"/>
      <c r="Q8" s="6"/>
      <c r="R8" s="6"/>
    </row>
    <row r="9" spans="1:18" ht="18.75" x14ac:dyDescent="0.15">
      <c r="A9" s="4"/>
      <c r="B9" s="18"/>
      <c r="C9" s="18"/>
      <c r="D9" s="18"/>
      <c r="E9" s="17"/>
      <c r="F9" s="10"/>
      <c r="G9" s="10"/>
      <c r="H9" s="10"/>
      <c r="I9" s="10"/>
      <c r="J9" s="10"/>
      <c r="K9" s="5"/>
      <c r="L9" s="111"/>
      <c r="M9" s="111"/>
      <c r="N9" s="111"/>
      <c r="O9" s="111"/>
      <c r="P9" s="111"/>
      <c r="Q9" s="6"/>
      <c r="R9" s="6"/>
    </row>
    <row r="10" spans="1:18" ht="18.75" x14ac:dyDescent="0.2">
      <c r="A10" s="4"/>
      <c r="B10" s="20" t="s">
        <v>6</v>
      </c>
      <c r="C10" s="21">
        <f>+I31</f>
        <v>0</v>
      </c>
      <c r="D10" s="10"/>
      <c r="E10" s="17" t="s">
        <v>7</v>
      </c>
      <c r="F10" s="10"/>
      <c r="G10" s="10"/>
      <c r="H10" s="10"/>
      <c r="I10" s="10"/>
      <c r="J10" s="10"/>
      <c r="K10" s="5"/>
      <c r="L10" s="111"/>
      <c r="M10" s="111"/>
      <c r="N10" s="111"/>
      <c r="O10" s="111"/>
      <c r="P10" s="111"/>
      <c r="Q10" s="6"/>
      <c r="R10" s="6"/>
    </row>
    <row r="11" spans="1:18" ht="18.75" x14ac:dyDescent="0.2">
      <c r="A11" s="4"/>
      <c r="B11" s="22"/>
      <c r="C11" s="23"/>
      <c r="D11" s="10"/>
      <c r="E11" s="24"/>
      <c r="F11" s="25"/>
      <c r="G11" s="25"/>
      <c r="H11" s="25"/>
      <c r="I11" s="25"/>
      <c r="J11" s="25"/>
      <c r="K11" s="5"/>
      <c r="L11" s="26"/>
      <c r="M11" s="26"/>
      <c r="N11" s="26"/>
      <c r="O11" s="26"/>
      <c r="P11" s="26"/>
      <c r="Q11" s="6"/>
      <c r="R11" s="6"/>
    </row>
    <row r="12" spans="1:18" ht="20.100000000000001" customHeight="1" x14ac:dyDescent="0.15">
      <c r="A12" s="4"/>
      <c r="B12" s="27" t="str">
        <f>[1]入力!H9</f>
        <v>納期：</v>
      </c>
      <c r="C12" s="28">
        <f>'[1]市価 '!C12</f>
        <v>46295</v>
      </c>
      <c r="D12" s="13"/>
      <c r="E12" s="10"/>
      <c r="F12" s="10"/>
      <c r="G12" s="10"/>
      <c r="H12" s="10"/>
      <c r="I12" s="10"/>
      <c r="J12" s="10"/>
      <c r="K12" s="5"/>
      <c r="L12" s="5"/>
      <c r="M12" s="5"/>
      <c r="N12" s="6"/>
      <c r="O12" s="6"/>
      <c r="P12" s="6"/>
      <c r="Q12" s="6"/>
      <c r="R12" s="6"/>
    </row>
    <row r="13" spans="1:18" ht="20.100000000000001" customHeight="1" x14ac:dyDescent="0.15">
      <c r="A13" s="4"/>
      <c r="B13" s="27" t="str">
        <f>[1]入力!H11</f>
        <v>納地：</v>
      </c>
      <c r="C13" s="112" t="str">
        <f>[1]入力!I11</f>
        <v>陸上自衛隊玖珠駐屯地</v>
      </c>
      <c r="D13" s="112"/>
      <c r="E13" s="10"/>
      <c r="F13" s="10"/>
      <c r="G13" s="10"/>
      <c r="H13" s="10"/>
      <c r="I13" s="10"/>
      <c r="J13" s="10"/>
      <c r="K13" s="5"/>
      <c r="L13" s="5"/>
      <c r="M13" s="5"/>
      <c r="N13" s="6"/>
      <c r="O13" s="6"/>
      <c r="P13" s="6"/>
      <c r="Q13" s="6"/>
      <c r="R13" s="6"/>
    </row>
    <row r="14" spans="1:18" ht="20.100000000000001" customHeight="1" x14ac:dyDescent="0.15">
      <c r="A14" s="4"/>
      <c r="B14" s="106" t="s">
        <v>8</v>
      </c>
      <c r="C14" s="106"/>
      <c r="D14" s="106"/>
      <c r="E14" s="106"/>
      <c r="F14" s="106"/>
      <c r="G14" s="106"/>
      <c r="H14" s="106"/>
      <c r="I14" s="106"/>
      <c r="J14" s="106"/>
      <c r="K14" s="5"/>
      <c r="L14" s="5"/>
      <c r="M14" s="5"/>
      <c r="N14" s="6"/>
      <c r="O14" s="6"/>
      <c r="P14" s="6"/>
      <c r="Q14" s="6"/>
      <c r="R14" s="6"/>
    </row>
    <row r="15" spans="1:18" ht="41.25" customHeight="1" x14ac:dyDescent="0.15">
      <c r="A15" s="4"/>
      <c r="B15" s="98" t="s">
        <v>9</v>
      </c>
      <c r="C15" s="98"/>
      <c r="D15" s="29" t="s">
        <v>10</v>
      </c>
      <c r="E15" s="29" t="s">
        <v>11</v>
      </c>
      <c r="F15" s="30" t="s">
        <v>12</v>
      </c>
      <c r="G15" s="98" t="s">
        <v>13</v>
      </c>
      <c r="H15" s="98"/>
      <c r="I15" s="29" t="s">
        <v>14</v>
      </c>
      <c r="J15" s="29" t="s">
        <v>15</v>
      </c>
      <c r="K15" s="5"/>
      <c r="L15" s="5"/>
      <c r="M15" s="5"/>
      <c r="N15" s="6"/>
      <c r="O15" s="6"/>
      <c r="P15" s="6"/>
      <c r="Q15" s="6"/>
      <c r="R15" s="6"/>
    </row>
    <row r="16" spans="1:18" ht="41.25" customHeight="1" x14ac:dyDescent="0.15">
      <c r="A16" s="4"/>
      <c r="B16" s="104" t="str">
        <f>[1]入力!B6</f>
        <v>スイッチングハブ</v>
      </c>
      <c r="C16" s="105"/>
      <c r="D16" s="31" t="str">
        <f>[1]入力!C6</f>
        <v>ＥＡ７６４ＢＹ－１７１又は同等品以上のもの（他社製品を含む）</v>
      </c>
      <c r="E16" s="32" t="str">
        <f>[1]入力!D6</f>
        <v>EA</v>
      </c>
      <c r="F16" s="33">
        <f>[1]入力!E6</f>
        <v>4</v>
      </c>
      <c r="G16" s="34"/>
      <c r="H16" s="35"/>
      <c r="I16" s="36"/>
      <c r="J16" s="37"/>
      <c r="K16" s="5"/>
      <c r="L16" s="5"/>
      <c r="M16" s="5"/>
      <c r="N16" s="6"/>
      <c r="O16" s="6"/>
      <c r="P16" s="6"/>
      <c r="Q16" s="6"/>
      <c r="R16" s="6"/>
    </row>
    <row r="17" spans="1:18" ht="41.25" customHeight="1" x14ac:dyDescent="0.15">
      <c r="A17" s="4"/>
      <c r="B17" s="104" t="str">
        <f>[1]入力!B7</f>
        <v>モニターアーム</v>
      </c>
      <c r="C17" s="105"/>
      <c r="D17" s="31" t="str">
        <f>[1]入力!C7</f>
        <v>ＥＡ７６４ＡＧ－２１又は同等品以上のもの（他社製品を含む）</v>
      </c>
      <c r="E17" s="32" t="str">
        <f>[1]入力!D7</f>
        <v>EA</v>
      </c>
      <c r="F17" s="33">
        <f>[1]入力!E7</f>
        <v>4</v>
      </c>
      <c r="G17" s="34"/>
      <c r="H17" s="35"/>
      <c r="I17" s="36"/>
      <c r="J17" s="37"/>
      <c r="K17" s="5"/>
      <c r="L17" s="5"/>
      <c r="M17" s="5"/>
      <c r="N17" s="6"/>
      <c r="O17" s="6"/>
      <c r="P17" s="6"/>
      <c r="Q17" s="6"/>
      <c r="R17" s="6"/>
    </row>
    <row r="18" spans="1:18" ht="41.25" customHeight="1" x14ac:dyDescent="0.15">
      <c r="A18" s="4"/>
      <c r="B18" s="104" t="str">
        <f>[1]入力!B8</f>
        <v>液晶ディスプレイ</v>
      </c>
      <c r="C18" s="105"/>
      <c r="D18" s="31" t="str">
        <f>[1]入力!C8</f>
        <v>ＥＡ７６４ＡＧ－１４３４Ａ又は同等品以上のもの（他社製品を含む）</v>
      </c>
      <c r="E18" s="32" t="str">
        <f>[1]入力!D8</f>
        <v>EA</v>
      </c>
      <c r="F18" s="33">
        <f>[1]入力!E8</f>
        <v>4</v>
      </c>
      <c r="G18" s="34"/>
      <c r="H18" s="35"/>
      <c r="I18" s="36"/>
      <c r="J18" s="37"/>
      <c r="K18" s="5"/>
      <c r="L18" s="5"/>
      <c r="M18" s="5"/>
      <c r="N18" s="6"/>
      <c r="O18" s="6"/>
      <c r="P18" s="6"/>
      <c r="Q18" s="6"/>
      <c r="R18" s="6"/>
    </row>
    <row r="19" spans="1:18" ht="41.25" customHeight="1" x14ac:dyDescent="0.15">
      <c r="A19" s="4"/>
      <c r="B19" s="104" t="str">
        <f>[1]入力!B9</f>
        <v>ポータブル電源</v>
      </c>
      <c r="C19" s="105"/>
      <c r="D19" s="31" t="str">
        <f>[1]入力!C9</f>
        <v>ＥＡ８１２ＨＢ－５４又は同等品以上のもの（他社製品を含む）</v>
      </c>
      <c r="E19" s="32" t="str">
        <f>[1]入力!D9</f>
        <v>EA</v>
      </c>
      <c r="F19" s="33">
        <f>[1]入力!E9</f>
        <v>1</v>
      </c>
      <c r="G19" s="34"/>
      <c r="H19" s="38"/>
      <c r="I19" s="39"/>
      <c r="J19" s="37" t="s">
        <v>16</v>
      </c>
      <c r="K19" s="5"/>
      <c r="L19" s="5"/>
      <c r="M19" s="5"/>
      <c r="N19" s="6"/>
      <c r="O19" s="6"/>
      <c r="P19" s="6"/>
      <c r="Q19" s="6"/>
      <c r="R19" s="6"/>
    </row>
    <row r="20" spans="1:18" ht="41.25" customHeight="1" x14ac:dyDescent="0.15">
      <c r="A20" s="4"/>
      <c r="B20" s="104" t="str">
        <f>[1]入力!B10</f>
        <v>デジタル一眼レフ
 カメラセット</v>
      </c>
      <c r="C20" s="105"/>
      <c r="D20" s="31" t="str">
        <f>[1]入力!C10</f>
        <v>ＥＡ７５９ＧＡ－１７２Ｄ又は同等品以上のもの（他社製品を含む）</v>
      </c>
      <c r="E20" s="32" t="str">
        <f>[1]入力!D10</f>
        <v>ST</v>
      </c>
      <c r="F20" s="33">
        <f>[1]入力!E10</f>
        <v>1</v>
      </c>
      <c r="G20" s="34"/>
      <c r="H20" s="38"/>
      <c r="I20" s="39"/>
      <c r="J20" s="37"/>
      <c r="K20" s="5"/>
      <c r="L20" s="5"/>
      <c r="M20" s="5"/>
      <c r="N20" s="6"/>
      <c r="O20" s="6"/>
      <c r="P20" s="6"/>
      <c r="Q20" s="6"/>
      <c r="R20" s="6"/>
    </row>
    <row r="21" spans="1:18" ht="41.25" customHeight="1" x14ac:dyDescent="0.15">
      <c r="A21" s="4"/>
      <c r="B21" s="104" t="str">
        <f>[1]入力!B11</f>
        <v>超硬チップソー</v>
      </c>
      <c r="C21" s="105"/>
      <c r="D21" s="31" t="str">
        <f>[1]入力!C11</f>
        <v>ＥＡ８９８Ｂ－４４　又は同等以上のもの（他社製品含む）</v>
      </c>
      <c r="E21" s="32" t="str">
        <f>[1]入力!D11</f>
        <v>SH</v>
      </c>
      <c r="F21" s="33">
        <f>[1]入力!E11</f>
        <v>14</v>
      </c>
      <c r="G21" s="34"/>
      <c r="H21" s="38"/>
      <c r="I21" s="39"/>
      <c r="J21" s="37"/>
      <c r="K21" s="5"/>
      <c r="L21" s="5"/>
      <c r="M21" s="5"/>
      <c r="N21" s="6"/>
      <c r="O21" s="6"/>
      <c r="P21" s="6"/>
      <c r="Q21" s="6"/>
      <c r="R21" s="6"/>
    </row>
    <row r="22" spans="1:18" ht="41.25" customHeight="1" x14ac:dyDescent="0.15">
      <c r="A22" s="4"/>
      <c r="B22" s="104" t="str">
        <f>[1]入力!B12</f>
        <v>作業用靴</v>
      </c>
      <c r="C22" s="105"/>
      <c r="D22" s="31" t="str">
        <f>[1]入力!C12</f>
        <v>１９５－１７３４　２７．５又は同等品以上のもの（他社製品を含む）</v>
      </c>
      <c r="E22" s="32" t="str">
        <f>[1]入力!D12</f>
        <v>EA</v>
      </c>
      <c r="F22" s="33">
        <f>[1]入力!E12</f>
        <v>1</v>
      </c>
      <c r="G22" s="34"/>
      <c r="H22" s="38"/>
      <c r="I22" s="39"/>
      <c r="J22" s="37"/>
      <c r="K22" s="5"/>
      <c r="L22" s="5"/>
      <c r="M22" s="5"/>
      <c r="N22" s="6"/>
      <c r="O22" s="6"/>
      <c r="P22" s="6"/>
      <c r="Q22" s="6"/>
      <c r="R22" s="6"/>
    </row>
    <row r="23" spans="1:18" ht="41.25" customHeight="1" x14ac:dyDescent="0.15">
      <c r="A23" s="4"/>
      <c r="B23" s="104" t="str">
        <f>[1]入力!B13</f>
        <v>安全靴</v>
      </c>
      <c r="C23" s="105"/>
      <c r="D23" s="31" t="str">
        <f>[1]入力!C13</f>
        <v>３６８－３１７６　２７．５又は同等品以上のもの（他社製品を含む）</v>
      </c>
      <c r="E23" s="32" t="str">
        <f>[1]入力!D13</f>
        <v>EA</v>
      </c>
      <c r="F23" s="33">
        <f>[1]入力!E13</f>
        <v>1</v>
      </c>
      <c r="G23" s="34">
        <f>+[1]入力!F11</f>
        <v>0</v>
      </c>
      <c r="H23" s="40" t="s">
        <v>16</v>
      </c>
      <c r="I23" s="36">
        <f t="shared" ref="I23:I30" si="0">+F23*G23</f>
        <v>0</v>
      </c>
      <c r="J23" s="37" t="s">
        <v>16</v>
      </c>
      <c r="K23" s="5"/>
      <c r="L23" s="5"/>
      <c r="M23" s="5"/>
      <c r="N23" s="6"/>
      <c r="O23" s="6"/>
      <c r="P23" s="6"/>
      <c r="Q23" s="6"/>
      <c r="R23" s="6"/>
    </row>
    <row r="24" spans="1:18" ht="41.25" customHeight="1" x14ac:dyDescent="0.15">
      <c r="A24" s="4"/>
      <c r="B24" s="100">
        <f>[1]入力!B14</f>
        <v>0</v>
      </c>
      <c r="C24" s="101"/>
      <c r="D24" s="41" t="s">
        <v>17</v>
      </c>
      <c r="E24" s="42">
        <f>[1]入力!D14</f>
        <v>0</v>
      </c>
      <c r="F24" s="43">
        <f>[1]入力!E14</f>
        <v>0</v>
      </c>
      <c r="G24" s="34">
        <f>+[1]入力!F12</f>
        <v>0</v>
      </c>
      <c r="H24" s="44" t="s">
        <v>16</v>
      </c>
      <c r="I24" s="39">
        <f t="shared" si="0"/>
        <v>0</v>
      </c>
      <c r="J24" s="37" t="s">
        <v>16</v>
      </c>
      <c r="K24" s="5"/>
      <c r="L24" s="5"/>
      <c r="M24" s="5"/>
      <c r="N24" s="6"/>
      <c r="O24" s="6"/>
      <c r="P24" s="6"/>
      <c r="Q24" s="6"/>
      <c r="R24" s="6"/>
    </row>
    <row r="25" spans="1:18" ht="41.25" customHeight="1" x14ac:dyDescent="0.15">
      <c r="A25" s="4"/>
      <c r="B25" s="100">
        <f>[1]入力!B15</f>
        <v>0</v>
      </c>
      <c r="C25" s="101"/>
      <c r="D25" s="31">
        <f>[1]入力!C15</f>
        <v>0</v>
      </c>
      <c r="E25" s="42">
        <f>[1]入力!D15</f>
        <v>0</v>
      </c>
      <c r="F25" s="43">
        <f>[1]入力!E15</f>
        <v>0</v>
      </c>
      <c r="G25" s="34">
        <f>+[1]入力!F13</f>
        <v>0</v>
      </c>
      <c r="H25" s="44" t="s">
        <v>16</v>
      </c>
      <c r="I25" s="39">
        <f t="shared" si="0"/>
        <v>0</v>
      </c>
      <c r="J25" s="37" t="s">
        <v>16</v>
      </c>
      <c r="K25" s="5"/>
      <c r="L25" s="5"/>
      <c r="M25" s="5"/>
      <c r="N25" s="6"/>
      <c r="O25" s="6"/>
      <c r="P25" s="6"/>
      <c r="Q25" s="6"/>
      <c r="R25" s="6"/>
    </row>
    <row r="26" spans="1:18" ht="41.25" customHeight="1" x14ac:dyDescent="0.15">
      <c r="A26" s="4"/>
      <c r="B26" s="100">
        <f>[1]入力!B16</f>
        <v>0</v>
      </c>
      <c r="C26" s="101"/>
      <c r="D26" s="31">
        <f>[1]入力!C16</f>
        <v>0</v>
      </c>
      <c r="E26" s="42">
        <f>[1]入力!D16</f>
        <v>0</v>
      </c>
      <c r="F26" s="43">
        <f>[1]入力!E16</f>
        <v>0</v>
      </c>
      <c r="G26" s="34">
        <f>+[1]入力!F14</f>
        <v>0</v>
      </c>
      <c r="H26" s="44"/>
      <c r="I26" s="39">
        <f t="shared" si="0"/>
        <v>0</v>
      </c>
      <c r="J26" s="37"/>
      <c r="K26" s="5"/>
      <c r="L26" s="5"/>
      <c r="M26" s="5"/>
      <c r="N26" s="6"/>
      <c r="O26" s="6"/>
      <c r="P26" s="6"/>
      <c r="Q26" s="6"/>
      <c r="R26" s="6"/>
    </row>
    <row r="27" spans="1:18" ht="41.25" customHeight="1" x14ac:dyDescent="0.15">
      <c r="A27" s="4"/>
      <c r="B27" s="102"/>
      <c r="C27" s="103"/>
      <c r="D27" s="45"/>
      <c r="E27" s="42"/>
      <c r="F27" s="43"/>
      <c r="G27" s="46">
        <f>+[1]入力!F18</f>
        <v>0</v>
      </c>
      <c r="H27" s="47"/>
      <c r="I27" s="48">
        <f t="shared" si="0"/>
        <v>0</v>
      </c>
      <c r="J27" s="37"/>
      <c r="K27" s="5"/>
      <c r="L27" s="5"/>
      <c r="M27" s="5"/>
      <c r="N27" s="6"/>
      <c r="O27" s="6"/>
      <c r="P27" s="6"/>
      <c r="Q27" s="6"/>
      <c r="R27" s="6"/>
    </row>
    <row r="28" spans="1:18" ht="41.25" customHeight="1" x14ac:dyDescent="0.15">
      <c r="A28" s="4"/>
      <c r="B28" s="100"/>
      <c r="C28" s="101"/>
      <c r="D28" s="45"/>
      <c r="E28" s="42"/>
      <c r="F28" s="43"/>
      <c r="G28" s="49">
        <f>+[1]入力!F22</f>
        <v>0</v>
      </c>
      <c r="H28" s="50"/>
      <c r="I28" s="51">
        <f t="shared" si="0"/>
        <v>0</v>
      </c>
      <c r="J28" s="37"/>
      <c r="K28" s="5"/>
      <c r="L28" s="5"/>
      <c r="M28" s="5"/>
      <c r="N28" s="6"/>
      <c r="O28" s="6"/>
      <c r="P28" s="6"/>
      <c r="Q28" s="6"/>
      <c r="R28" s="6"/>
    </row>
    <row r="29" spans="1:18" ht="41.25" customHeight="1" x14ac:dyDescent="0.15">
      <c r="A29" s="4"/>
      <c r="B29" s="100"/>
      <c r="C29" s="101"/>
      <c r="D29" s="45"/>
      <c r="E29" s="42"/>
      <c r="F29" s="43"/>
      <c r="G29" s="49">
        <f>+[1]入力!F23</f>
        <v>0</v>
      </c>
      <c r="H29" s="50" t="s">
        <v>16</v>
      </c>
      <c r="I29" s="51">
        <f t="shared" si="0"/>
        <v>0</v>
      </c>
      <c r="J29" s="37" t="s">
        <v>16</v>
      </c>
      <c r="K29" s="5"/>
      <c r="L29" s="5"/>
      <c r="M29" s="5"/>
      <c r="N29" s="6"/>
      <c r="O29" s="6"/>
      <c r="P29" s="6"/>
      <c r="Q29" s="6"/>
      <c r="R29" s="6"/>
    </row>
    <row r="30" spans="1:18" ht="41.25" customHeight="1" x14ac:dyDescent="0.15">
      <c r="A30" s="4"/>
      <c r="B30" s="100"/>
      <c r="C30" s="101"/>
      <c r="D30" s="45"/>
      <c r="E30" s="42"/>
      <c r="F30" s="43"/>
      <c r="G30" s="49">
        <f>+[1]入力!F24</f>
        <v>0</v>
      </c>
      <c r="H30" s="50" t="s">
        <v>16</v>
      </c>
      <c r="I30" s="51">
        <f t="shared" si="0"/>
        <v>0</v>
      </c>
      <c r="J30" s="37" t="s">
        <v>16</v>
      </c>
      <c r="K30" s="5"/>
      <c r="L30" s="5"/>
      <c r="M30" s="5"/>
      <c r="N30" s="6"/>
      <c r="O30" s="6"/>
      <c r="P30" s="6"/>
      <c r="Q30" s="6"/>
      <c r="R30" s="6"/>
    </row>
    <row r="31" spans="1:18" ht="41.25" customHeight="1" x14ac:dyDescent="0.15">
      <c r="A31" s="4"/>
      <c r="B31" s="98" t="s">
        <v>18</v>
      </c>
      <c r="C31" s="98"/>
      <c r="D31" s="52"/>
      <c r="E31" s="30"/>
      <c r="F31" s="53"/>
      <c r="G31" s="54"/>
      <c r="H31" s="55"/>
      <c r="I31" s="56">
        <f>SUM(I16:I30)</f>
        <v>0</v>
      </c>
      <c r="J31" s="37"/>
      <c r="K31" s="5"/>
      <c r="L31" s="5"/>
      <c r="M31" s="5"/>
      <c r="N31" s="6"/>
      <c r="O31" s="6"/>
      <c r="P31" s="6"/>
      <c r="Q31" s="6"/>
      <c r="R31" s="6"/>
    </row>
    <row r="32" spans="1:18" ht="18.75" customHeight="1" x14ac:dyDescent="0.2">
      <c r="A32" s="4"/>
      <c r="B32" s="99" t="s">
        <v>19</v>
      </c>
      <c r="C32" s="99"/>
      <c r="D32" s="99"/>
      <c r="E32" s="99"/>
      <c r="F32" s="99"/>
      <c r="G32" s="99"/>
      <c r="H32" s="99"/>
      <c r="I32" s="99"/>
      <c r="J32" s="99"/>
      <c r="K32" s="1"/>
      <c r="L32" s="1"/>
      <c r="M32" s="1"/>
      <c r="N32" s="1"/>
      <c r="O32" s="1"/>
      <c r="P32" s="1"/>
      <c r="Q32" s="1"/>
      <c r="R32" s="1"/>
    </row>
    <row r="33" spans="1:18" ht="14.25" x14ac:dyDescent="0.15">
      <c r="A33" s="4"/>
      <c r="B33" s="10"/>
      <c r="C33" s="10"/>
      <c r="D33" s="10"/>
      <c r="E33" s="10"/>
      <c r="F33" s="10"/>
      <c r="G33" s="10"/>
      <c r="H33" s="10"/>
      <c r="I33" s="10"/>
      <c r="J33" s="10"/>
      <c r="K33" s="1"/>
      <c r="L33" s="1"/>
      <c r="M33" s="1"/>
      <c r="N33" s="1"/>
      <c r="O33" s="1"/>
      <c r="P33" s="1"/>
      <c r="Q33" s="1"/>
      <c r="R33" s="1"/>
    </row>
    <row r="34" spans="1:18" ht="14.25" x14ac:dyDescent="0.15">
      <c r="A34" s="4"/>
      <c r="B34" s="4"/>
      <c r="C34" s="4"/>
      <c r="D34" s="4"/>
      <c r="E34" s="4"/>
      <c r="F34" s="4"/>
      <c r="G34" s="4"/>
      <c r="H34" s="4"/>
      <c r="I34" s="4"/>
      <c r="J34" s="4"/>
      <c r="K34" s="1"/>
      <c r="L34" s="1"/>
      <c r="M34" s="1"/>
      <c r="N34" s="1"/>
      <c r="O34" s="1"/>
      <c r="P34" s="1"/>
      <c r="Q34" s="1"/>
      <c r="R34" s="1"/>
    </row>
    <row r="35" spans="1:18" ht="14.25" x14ac:dyDescent="0.15">
      <c r="A35" s="4"/>
      <c r="B35" s="4"/>
      <c r="C35" s="4"/>
      <c r="D35" s="4"/>
      <c r="E35" s="4"/>
      <c r="F35" s="4"/>
      <c r="G35" s="4"/>
      <c r="H35" s="4"/>
      <c r="I35" s="4"/>
      <c r="J35" s="4"/>
      <c r="K35" s="1"/>
      <c r="L35" s="1"/>
      <c r="M35" s="1"/>
      <c r="N35" s="1"/>
      <c r="O35" s="1"/>
      <c r="P35" s="1"/>
      <c r="Q35" s="1"/>
      <c r="R35" s="1"/>
    </row>
    <row r="36" spans="1:18" ht="14.25" x14ac:dyDescent="0.15">
      <c r="A36" s="4"/>
      <c r="B36" s="4"/>
      <c r="C36" s="4"/>
      <c r="D36" s="4"/>
      <c r="E36" s="4"/>
      <c r="F36" s="4"/>
      <c r="G36" s="4"/>
      <c r="H36" s="4"/>
      <c r="I36" s="4"/>
      <c r="J36" s="4"/>
    </row>
    <row r="37" spans="1:18" ht="14.25" x14ac:dyDescent="0.15">
      <c r="A37" s="4"/>
      <c r="B37" s="4"/>
      <c r="C37" s="4"/>
      <c r="D37" s="4"/>
      <c r="E37" s="4"/>
      <c r="F37" s="4"/>
      <c r="G37" s="4"/>
      <c r="H37" s="4"/>
      <c r="I37" s="4"/>
      <c r="J37" s="4"/>
    </row>
    <row r="38" spans="1:18" ht="14.25" x14ac:dyDescent="0.15">
      <c r="A38" s="4"/>
      <c r="B38" s="4"/>
      <c r="C38" s="4"/>
      <c r="D38" s="4"/>
      <c r="E38" s="4"/>
      <c r="F38" s="4"/>
      <c r="G38" s="4"/>
      <c r="H38" s="4"/>
      <c r="I38" s="4"/>
      <c r="J38" s="4"/>
    </row>
    <row r="39" spans="1:18" ht="14.25" x14ac:dyDescent="0.15">
      <c r="A39" s="4"/>
      <c r="B39" s="4"/>
      <c r="C39" s="4"/>
      <c r="D39" s="4"/>
      <c r="E39" s="4"/>
      <c r="F39" s="4"/>
      <c r="G39" s="4"/>
      <c r="H39" s="4"/>
      <c r="I39" s="4"/>
      <c r="J39" s="4"/>
    </row>
    <row r="40" spans="1:18" ht="14.25" x14ac:dyDescent="0.15">
      <c r="A40" s="4"/>
      <c r="B40" s="4"/>
      <c r="C40" s="4"/>
      <c r="D40" s="4"/>
      <c r="E40" s="4"/>
      <c r="F40" s="4"/>
      <c r="G40" s="4"/>
      <c r="H40" s="4"/>
      <c r="I40" s="4"/>
      <c r="J40" s="4"/>
    </row>
    <row r="41" spans="1:18" ht="14.25" x14ac:dyDescent="0.15">
      <c r="A41" s="4"/>
      <c r="B41" s="4"/>
      <c r="C41" s="4"/>
      <c r="D41" s="4"/>
      <c r="E41" s="4"/>
      <c r="F41" s="4"/>
      <c r="G41" s="4"/>
      <c r="H41" s="4"/>
      <c r="I41" s="4"/>
      <c r="J41" s="4"/>
    </row>
    <row r="42" spans="1:18" ht="14.25" x14ac:dyDescent="0.15">
      <c r="A42" s="4"/>
      <c r="B42" s="4"/>
      <c r="C42" s="4"/>
      <c r="D42" s="4"/>
      <c r="E42" s="4"/>
      <c r="F42" s="4"/>
      <c r="G42" s="4"/>
      <c r="H42" s="4"/>
      <c r="I42" s="4"/>
      <c r="J42" s="4"/>
    </row>
    <row r="43" spans="1:18" ht="14.25" x14ac:dyDescent="0.15">
      <c r="A43" s="4"/>
      <c r="B43" s="4"/>
      <c r="C43" s="4"/>
      <c r="D43" s="4"/>
      <c r="E43" s="4"/>
      <c r="F43" s="4"/>
      <c r="G43" s="4"/>
      <c r="H43" s="4"/>
      <c r="I43" s="4"/>
      <c r="J43" s="4"/>
    </row>
  </sheetData>
  <mergeCells count="26">
    <mergeCell ref="C13:D13"/>
    <mergeCell ref="B2:J2"/>
    <mergeCell ref="B4:C4"/>
    <mergeCell ref="F4:J5"/>
    <mergeCell ref="B5:C5"/>
    <mergeCell ref="L6:P10"/>
    <mergeCell ref="B24:C24"/>
    <mergeCell ref="B14:J14"/>
    <mergeCell ref="B15:C15"/>
    <mergeCell ref="G15:H15"/>
    <mergeCell ref="B16:C16"/>
    <mergeCell ref="B17:C17"/>
    <mergeCell ref="B18:C18"/>
    <mergeCell ref="B19:C19"/>
    <mergeCell ref="B20:C20"/>
    <mergeCell ref="B21:C21"/>
    <mergeCell ref="B22:C22"/>
    <mergeCell ref="B23:C23"/>
    <mergeCell ref="B31:C31"/>
    <mergeCell ref="B32:J32"/>
    <mergeCell ref="B25:C25"/>
    <mergeCell ref="B26:C26"/>
    <mergeCell ref="B27:C27"/>
    <mergeCell ref="B28:C28"/>
    <mergeCell ref="B29:C29"/>
    <mergeCell ref="B30:C30"/>
  </mergeCells>
  <phoneticPr fontId="4"/>
  <pageMargins left="1.1023622047244095" right="0.70866141732283472" top="0.74803149606299213" bottom="0.74803149606299213" header="0.31496062992125984" footer="0.31496062992125984"/>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A4E4F-37D6-4177-8769-BAFEFFD44388}">
  <sheetPr codeName="Sheet17"/>
  <dimension ref="A1:R43"/>
  <sheetViews>
    <sheetView view="pageBreakPreview" topLeftCell="A23" zoomScaleNormal="100" zoomScaleSheetLayoutView="100" workbookViewId="0">
      <selection activeCell="L18" sqref="L18"/>
    </sheetView>
  </sheetViews>
  <sheetFormatPr defaultRowHeight="13.5" x14ac:dyDescent="0.4"/>
  <cols>
    <col min="1" max="1" width="4" style="3" customWidth="1"/>
    <col min="2" max="2" width="10.125" style="3" customWidth="1"/>
    <col min="3" max="3" width="19.5" style="3" customWidth="1"/>
    <col min="4" max="4" width="23.125" style="3" customWidth="1"/>
    <col min="5" max="5" width="9.375" style="3" customWidth="1"/>
    <col min="6" max="6" width="7.5" style="3" customWidth="1"/>
    <col min="7" max="7" width="9" style="3" customWidth="1"/>
    <col min="8" max="8" width="0.875" style="3" customWidth="1"/>
    <col min="9" max="9" width="9.875" style="3" customWidth="1"/>
    <col min="10" max="10" width="13.75" style="3" customWidth="1"/>
    <col min="11" max="16384" width="9" style="3"/>
  </cols>
  <sheetData>
    <row r="1" spans="1:18" x14ac:dyDescent="0.4">
      <c r="A1" s="1"/>
      <c r="B1" s="2"/>
      <c r="C1" s="2"/>
      <c r="D1" s="2"/>
      <c r="E1" s="2"/>
      <c r="F1" s="2"/>
      <c r="G1" s="2"/>
      <c r="H1" s="2"/>
      <c r="I1" s="2"/>
      <c r="J1" s="2"/>
      <c r="K1" s="1"/>
      <c r="L1" s="1"/>
      <c r="M1" s="1"/>
      <c r="N1" s="1"/>
      <c r="O1" s="1"/>
      <c r="P1" s="1"/>
      <c r="Q1" s="1"/>
      <c r="R1" s="1"/>
    </row>
    <row r="2" spans="1:18" ht="24" x14ac:dyDescent="0.15">
      <c r="A2" s="4"/>
      <c r="B2" s="107" t="s">
        <v>20</v>
      </c>
      <c r="C2" s="108"/>
      <c r="D2" s="108"/>
      <c r="E2" s="108"/>
      <c r="F2" s="108"/>
      <c r="G2" s="108"/>
      <c r="H2" s="108"/>
      <c r="I2" s="108"/>
      <c r="J2" s="108"/>
      <c r="K2" s="5"/>
      <c r="L2" s="5"/>
      <c r="M2" s="5"/>
      <c r="N2" s="6"/>
      <c r="O2" s="6"/>
      <c r="P2" s="6"/>
      <c r="Q2" s="6"/>
      <c r="R2" s="6"/>
    </row>
    <row r="3" spans="1:18" ht="25.5" x14ac:dyDescent="0.15">
      <c r="A3" s="4"/>
      <c r="B3" s="7"/>
      <c r="C3" s="7"/>
      <c r="D3" s="8"/>
      <c r="E3" s="8"/>
      <c r="F3" s="8"/>
      <c r="G3" s="8"/>
      <c r="H3" s="8"/>
      <c r="I3" s="8"/>
      <c r="J3" s="8"/>
      <c r="K3" s="5"/>
      <c r="L3" s="5"/>
      <c r="M3" s="5"/>
      <c r="N3" s="6"/>
      <c r="O3" s="6"/>
      <c r="P3" s="6"/>
      <c r="Q3" s="6"/>
      <c r="R3" s="6"/>
    </row>
    <row r="4" spans="1:18" ht="14.25" x14ac:dyDescent="0.15">
      <c r="A4" s="4"/>
      <c r="B4" s="109" t="s">
        <v>1</v>
      </c>
      <c r="C4" s="109"/>
      <c r="D4" s="9"/>
      <c r="E4" s="10"/>
      <c r="F4" s="110" t="s">
        <v>21</v>
      </c>
      <c r="G4" s="110"/>
      <c r="H4" s="110"/>
      <c r="I4" s="110"/>
      <c r="J4" s="110"/>
      <c r="K4" s="5"/>
      <c r="L4" s="5"/>
      <c r="M4" s="5"/>
      <c r="N4" s="6"/>
      <c r="O4" s="6"/>
      <c r="P4" s="6"/>
      <c r="Q4" s="6"/>
      <c r="R4" s="6"/>
    </row>
    <row r="5" spans="1:18" ht="14.25" x14ac:dyDescent="0.15">
      <c r="A5" s="4"/>
      <c r="B5" s="109" t="s">
        <v>2</v>
      </c>
      <c r="C5" s="109"/>
      <c r="D5" s="9"/>
      <c r="E5" s="10"/>
      <c r="F5" s="110"/>
      <c r="G5" s="110"/>
      <c r="H5" s="110"/>
      <c r="I5" s="110"/>
      <c r="J5" s="110"/>
      <c r="K5" s="5"/>
      <c r="L5" s="5"/>
      <c r="M5" s="5"/>
      <c r="N5" s="6"/>
      <c r="O5" s="6"/>
      <c r="P5" s="6"/>
      <c r="Q5" s="6"/>
      <c r="R5" s="6"/>
    </row>
    <row r="6" spans="1:18" ht="18.75" x14ac:dyDescent="0.15">
      <c r="A6" s="4"/>
      <c r="B6" s="11" t="s">
        <v>3</v>
      </c>
      <c r="C6" s="12"/>
      <c r="D6" s="13"/>
      <c r="E6" s="14" t="s">
        <v>4</v>
      </c>
      <c r="F6" s="10"/>
      <c r="G6" s="10"/>
      <c r="H6" s="10"/>
      <c r="I6" s="10"/>
      <c r="J6" s="10"/>
      <c r="K6" s="5"/>
      <c r="L6" s="111"/>
      <c r="M6" s="111"/>
      <c r="N6" s="111"/>
      <c r="O6" s="111"/>
      <c r="P6" s="111"/>
      <c r="Q6" s="6"/>
      <c r="R6" s="6"/>
    </row>
    <row r="7" spans="1:18" ht="18.75" customHeight="1" x14ac:dyDescent="0.2">
      <c r="A7" s="4"/>
      <c r="B7" s="15"/>
      <c r="C7" s="13"/>
      <c r="D7" s="16"/>
      <c r="E7" s="17"/>
      <c r="F7" s="10"/>
      <c r="G7" s="10"/>
      <c r="H7" s="10"/>
      <c r="I7" s="10"/>
      <c r="J7" s="10"/>
      <c r="K7" s="5"/>
      <c r="L7" s="111"/>
      <c r="M7" s="111"/>
      <c r="N7" s="111"/>
      <c r="O7" s="111"/>
      <c r="P7" s="111"/>
      <c r="Q7" s="6"/>
      <c r="R7" s="6"/>
    </row>
    <row r="8" spans="1:18" ht="18.75" customHeight="1" x14ac:dyDescent="0.15">
      <c r="A8" s="4"/>
      <c r="B8" s="15"/>
      <c r="C8" s="18"/>
      <c r="D8" s="18"/>
      <c r="E8" s="19" t="s">
        <v>5</v>
      </c>
      <c r="F8" s="10"/>
      <c r="G8" s="10"/>
      <c r="H8" s="10"/>
      <c r="I8" s="10"/>
      <c r="J8" s="10"/>
      <c r="K8" s="5"/>
      <c r="L8" s="111"/>
      <c r="M8" s="111"/>
      <c r="N8" s="111"/>
      <c r="O8" s="111"/>
      <c r="P8" s="111"/>
      <c r="Q8" s="6"/>
      <c r="R8" s="6"/>
    </row>
    <row r="9" spans="1:18" ht="18.75" x14ac:dyDescent="0.15">
      <c r="A9" s="4"/>
      <c r="B9" s="18"/>
      <c r="C9" s="18"/>
      <c r="D9" s="18"/>
      <c r="E9" s="17"/>
      <c r="F9" s="10"/>
      <c r="G9" s="10"/>
      <c r="H9" s="10"/>
      <c r="I9" s="10"/>
      <c r="J9" s="10"/>
      <c r="K9" s="5"/>
      <c r="L9" s="111"/>
      <c r="M9" s="111"/>
      <c r="N9" s="111"/>
      <c r="O9" s="111"/>
      <c r="P9" s="111"/>
      <c r="Q9" s="6"/>
      <c r="R9" s="6"/>
    </row>
    <row r="10" spans="1:18" ht="18.75" x14ac:dyDescent="0.2">
      <c r="A10" s="4"/>
      <c r="B10" s="20" t="s">
        <v>6</v>
      </c>
      <c r="C10" s="21">
        <f>+I31</f>
        <v>0</v>
      </c>
      <c r="D10" s="10"/>
      <c r="E10" s="17" t="s">
        <v>7</v>
      </c>
      <c r="F10" s="10"/>
      <c r="G10" s="10"/>
      <c r="H10" s="10"/>
      <c r="I10" s="10"/>
      <c r="J10" s="10"/>
      <c r="K10" s="5"/>
      <c r="L10" s="111"/>
      <c r="M10" s="111"/>
      <c r="N10" s="111"/>
      <c r="O10" s="111"/>
      <c r="P10" s="111"/>
      <c r="Q10" s="6"/>
      <c r="R10" s="6"/>
    </row>
    <row r="11" spans="1:18" ht="18.75" x14ac:dyDescent="0.2">
      <c r="A11" s="4"/>
      <c r="B11" s="22"/>
      <c r="C11" s="23"/>
      <c r="D11" s="10"/>
      <c r="E11" s="24"/>
      <c r="F11" s="25"/>
      <c r="G11" s="25"/>
      <c r="H11" s="25"/>
      <c r="I11" s="25"/>
      <c r="J11" s="25"/>
      <c r="K11" s="5"/>
      <c r="L11" s="26"/>
      <c r="M11" s="26"/>
      <c r="N11" s="26"/>
      <c r="O11" s="26"/>
      <c r="P11" s="26"/>
      <c r="Q11" s="6"/>
      <c r="R11" s="6"/>
    </row>
    <row r="12" spans="1:18" ht="20.100000000000001" customHeight="1" x14ac:dyDescent="0.15">
      <c r="A12" s="4"/>
      <c r="B12" s="27" t="str">
        <f>[1]入力!H9</f>
        <v>納期：</v>
      </c>
      <c r="C12" s="28">
        <f>[1]入力!I9</f>
        <v>46295</v>
      </c>
      <c r="D12" s="13"/>
      <c r="E12" s="10"/>
      <c r="F12" s="10"/>
      <c r="G12" s="10"/>
      <c r="H12" s="10"/>
      <c r="I12" s="10"/>
      <c r="J12" s="10"/>
      <c r="K12" s="5"/>
      <c r="L12" s="5"/>
      <c r="M12" s="5"/>
      <c r="N12" s="6"/>
      <c r="O12" s="6"/>
      <c r="P12" s="6"/>
      <c r="Q12" s="6"/>
      <c r="R12" s="6"/>
    </row>
    <row r="13" spans="1:18" ht="20.100000000000001" customHeight="1" x14ac:dyDescent="0.15">
      <c r="A13" s="4"/>
      <c r="B13" s="27" t="str">
        <f>[1]入力!H11</f>
        <v>納地：</v>
      </c>
      <c r="C13" s="112" t="str">
        <f>[1]入力!I11</f>
        <v>陸上自衛隊玖珠駐屯地</v>
      </c>
      <c r="D13" s="112"/>
      <c r="E13" s="10"/>
      <c r="F13" s="10"/>
      <c r="G13" s="10"/>
      <c r="H13" s="10"/>
      <c r="I13" s="10"/>
      <c r="J13" s="10"/>
      <c r="K13" s="5"/>
      <c r="L13" s="5"/>
      <c r="M13" s="5"/>
      <c r="N13" s="6"/>
      <c r="O13" s="6"/>
      <c r="P13" s="6"/>
      <c r="Q13" s="6"/>
      <c r="R13" s="6"/>
    </row>
    <row r="14" spans="1:18" ht="20.100000000000001" customHeight="1" x14ac:dyDescent="0.15">
      <c r="A14" s="4"/>
      <c r="B14" s="106" t="s">
        <v>8</v>
      </c>
      <c r="C14" s="106"/>
      <c r="D14" s="106"/>
      <c r="E14" s="106"/>
      <c r="F14" s="106"/>
      <c r="G14" s="106"/>
      <c r="H14" s="106"/>
      <c r="I14" s="106"/>
      <c r="J14" s="106"/>
      <c r="K14" s="5"/>
      <c r="L14" s="5"/>
      <c r="M14" s="5"/>
      <c r="N14" s="6"/>
      <c r="O14" s="6"/>
      <c r="P14" s="6"/>
      <c r="Q14" s="6"/>
      <c r="R14" s="6"/>
    </row>
    <row r="15" spans="1:18" ht="41.25" customHeight="1" x14ac:dyDescent="0.15">
      <c r="A15" s="4"/>
      <c r="B15" s="98" t="s">
        <v>9</v>
      </c>
      <c r="C15" s="98"/>
      <c r="D15" s="29" t="s">
        <v>10</v>
      </c>
      <c r="E15" s="29" t="s">
        <v>11</v>
      </c>
      <c r="F15" s="30" t="s">
        <v>22</v>
      </c>
      <c r="G15" s="98" t="s">
        <v>13</v>
      </c>
      <c r="H15" s="98"/>
      <c r="I15" s="29" t="s">
        <v>14</v>
      </c>
      <c r="J15" s="29" t="s">
        <v>15</v>
      </c>
      <c r="K15" s="5"/>
      <c r="L15" s="5"/>
      <c r="M15" s="5"/>
      <c r="N15" s="6"/>
      <c r="O15" s="6"/>
      <c r="P15" s="6"/>
      <c r="Q15" s="6"/>
      <c r="R15" s="6"/>
    </row>
    <row r="16" spans="1:18" ht="41.25" customHeight="1" x14ac:dyDescent="0.15">
      <c r="A16" s="4"/>
      <c r="B16" s="104" t="str">
        <f>[1]入力!B6</f>
        <v>スイッチングハブ</v>
      </c>
      <c r="C16" s="105"/>
      <c r="D16" s="57" t="str">
        <f>[1]入力!C6</f>
        <v>ＥＡ７６４ＢＹ－１７１又は同等品以上のもの（他社製品を含む）</v>
      </c>
      <c r="E16" s="32" t="str">
        <f>[1]入力!D6</f>
        <v>EA</v>
      </c>
      <c r="F16" s="33">
        <f>[1]入力!E6</f>
        <v>4</v>
      </c>
      <c r="G16" s="34"/>
      <c r="H16" s="35"/>
      <c r="I16" s="36"/>
      <c r="J16" s="37"/>
      <c r="K16" s="5"/>
      <c r="L16" s="5"/>
      <c r="M16" s="5"/>
      <c r="N16" s="6"/>
      <c r="O16" s="6"/>
      <c r="P16" s="6"/>
      <c r="Q16" s="6"/>
      <c r="R16" s="6"/>
    </row>
    <row r="17" spans="1:18" ht="41.25" customHeight="1" x14ac:dyDescent="0.15">
      <c r="A17" s="4"/>
      <c r="B17" s="104" t="str">
        <f>[1]入力!B7</f>
        <v>モニターアーム</v>
      </c>
      <c r="C17" s="105"/>
      <c r="D17" s="57" t="str">
        <f>[1]入力!C7</f>
        <v>ＥＡ７６４ＡＧ－２１又は同等品以上のもの（他社製品を含む）</v>
      </c>
      <c r="E17" s="32" t="str">
        <f>[1]入力!D7</f>
        <v>EA</v>
      </c>
      <c r="F17" s="33">
        <f>[1]入力!E7</f>
        <v>4</v>
      </c>
      <c r="G17" s="34"/>
      <c r="H17" s="35"/>
      <c r="I17" s="36"/>
      <c r="J17" s="37"/>
      <c r="K17" s="5"/>
      <c r="L17" s="5"/>
      <c r="M17" s="5"/>
      <c r="N17" s="6"/>
      <c r="O17" s="6"/>
      <c r="P17" s="6"/>
      <c r="Q17" s="6"/>
      <c r="R17" s="6"/>
    </row>
    <row r="18" spans="1:18" ht="41.25" customHeight="1" x14ac:dyDescent="0.15">
      <c r="A18" s="4"/>
      <c r="B18" s="104" t="str">
        <f>[1]入力!B8</f>
        <v>液晶ディスプレイ</v>
      </c>
      <c r="C18" s="105"/>
      <c r="D18" s="57" t="str">
        <f>[1]入力!C8</f>
        <v>ＥＡ７６４ＡＧ－１４３４Ａ又は同等品以上のもの（他社製品を含む）</v>
      </c>
      <c r="E18" s="32" t="str">
        <f>[1]入力!D8</f>
        <v>EA</v>
      </c>
      <c r="F18" s="33">
        <f>[1]入力!E8</f>
        <v>4</v>
      </c>
      <c r="G18" s="34"/>
      <c r="H18" s="35"/>
      <c r="I18" s="36"/>
      <c r="J18" s="37"/>
      <c r="K18" s="5"/>
      <c r="L18" s="5"/>
      <c r="M18" s="5"/>
      <c r="N18" s="6"/>
      <c r="O18" s="6"/>
      <c r="P18" s="6"/>
      <c r="Q18" s="6"/>
      <c r="R18" s="6"/>
    </row>
    <row r="19" spans="1:18" ht="41.25" customHeight="1" x14ac:dyDescent="0.15">
      <c r="A19" s="4"/>
      <c r="B19" s="104" t="str">
        <f>[1]入力!B9</f>
        <v>ポータブル電源</v>
      </c>
      <c r="C19" s="105"/>
      <c r="D19" s="57" t="str">
        <f>[1]入力!C9</f>
        <v>ＥＡ８１２ＨＢ－５４又は同等品以上のもの（他社製品を含む）</v>
      </c>
      <c r="E19" s="32" t="str">
        <f>[1]入力!D9</f>
        <v>EA</v>
      </c>
      <c r="F19" s="33">
        <f>[1]入力!E9</f>
        <v>1</v>
      </c>
      <c r="G19" s="34"/>
      <c r="H19" s="38"/>
      <c r="I19" s="39"/>
      <c r="J19" s="37"/>
      <c r="K19" s="5"/>
      <c r="L19" s="5"/>
      <c r="M19" s="5"/>
      <c r="N19" s="6"/>
      <c r="O19" s="6"/>
      <c r="P19" s="6"/>
      <c r="Q19" s="6"/>
      <c r="R19" s="6"/>
    </row>
    <row r="20" spans="1:18" ht="41.25" customHeight="1" x14ac:dyDescent="0.15">
      <c r="A20" s="4"/>
      <c r="B20" s="104" t="str">
        <f>[1]入力!B10</f>
        <v>デジタル一眼レフ
 カメラセット</v>
      </c>
      <c r="C20" s="105"/>
      <c r="D20" s="57" t="str">
        <f>[1]入力!C10</f>
        <v>ＥＡ７５９ＧＡ－１７２Ｄ又は同等品以上のもの（他社製品を含む）</v>
      </c>
      <c r="E20" s="32" t="str">
        <f>[1]入力!D10</f>
        <v>ST</v>
      </c>
      <c r="F20" s="33">
        <f>[1]入力!E10</f>
        <v>1</v>
      </c>
      <c r="G20" s="34"/>
      <c r="H20" s="38"/>
      <c r="I20" s="39"/>
      <c r="J20" s="37"/>
      <c r="K20" s="5"/>
      <c r="L20" s="5"/>
      <c r="M20" s="5"/>
      <c r="N20" s="6"/>
      <c r="O20" s="6"/>
      <c r="P20" s="6"/>
      <c r="Q20" s="6"/>
      <c r="R20" s="6"/>
    </row>
    <row r="21" spans="1:18" ht="41.25" customHeight="1" x14ac:dyDescent="0.15">
      <c r="A21" s="4"/>
      <c r="B21" s="104" t="str">
        <f>[1]入力!B11</f>
        <v>超硬チップソー</v>
      </c>
      <c r="C21" s="105"/>
      <c r="D21" s="57" t="str">
        <f>[1]入力!C11</f>
        <v>ＥＡ８９８Ｂ－４４　又は同等以上のもの（他社製品含む）</v>
      </c>
      <c r="E21" s="32" t="str">
        <f>[1]入力!D11</f>
        <v>SH</v>
      </c>
      <c r="F21" s="33">
        <f>[1]入力!E11</f>
        <v>14</v>
      </c>
      <c r="G21" s="34"/>
      <c r="H21" s="38"/>
      <c r="I21" s="39"/>
      <c r="J21" s="37"/>
      <c r="K21" s="5"/>
      <c r="L21" s="5"/>
      <c r="M21" s="5"/>
      <c r="N21" s="6"/>
      <c r="O21" s="6"/>
      <c r="P21" s="6"/>
      <c r="Q21" s="6"/>
      <c r="R21" s="6"/>
    </row>
    <row r="22" spans="1:18" ht="41.25" customHeight="1" x14ac:dyDescent="0.15">
      <c r="A22" s="4"/>
      <c r="B22" s="104" t="str">
        <f>[1]入力!B12</f>
        <v>作業用靴</v>
      </c>
      <c r="C22" s="105"/>
      <c r="D22" s="57" t="str">
        <f>[1]入力!C12</f>
        <v>１９５－１７３４　２７．５又は同等品以上のもの（他社製品を含む）</v>
      </c>
      <c r="E22" s="32" t="str">
        <f>[1]入力!D12</f>
        <v>EA</v>
      </c>
      <c r="F22" s="33">
        <f>[1]入力!E12</f>
        <v>1</v>
      </c>
      <c r="G22" s="34"/>
      <c r="H22" s="38"/>
      <c r="I22" s="39"/>
      <c r="J22" s="37"/>
      <c r="K22" s="5"/>
      <c r="L22" s="5"/>
      <c r="M22" s="5"/>
      <c r="N22" s="6"/>
      <c r="O22" s="6"/>
      <c r="P22" s="6"/>
      <c r="Q22" s="6"/>
      <c r="R22" s="6"/>
    </row>
    <row r="23" spans="1:18" ht="41.25" customHeight="1" x14ac:dyDescent="0.15">
      <c r="A23" s="4"/>
      <c r="B23" s="104" t="str">
        <f>[1]入力!B13</f>
        <v>安全靴</v>
      </c>
      <c r="C23" s="105"/>
      <c r="D23" s="57" t="str">
        <f>[1]入力!C13</f>
        <v>３６８－３１７６　２７．５又は同等品以上のもの（他社製品を含む）</v>
      </c>
      <c r="E23" s="32" t="str">
        <f>[1]入力!D13</f>
        <v>EA</v>
      </c>
      <c r="F23" s="33">
        <f>[1]入力!E13</f>
        <v>1</v>
      </c>
      <c r="G23" s="34"/>
      <c r="H23" s="40"/>
      <c r="I23" s="36"/>
      <c r="J23" s="37"/>
      <c r="K23" s="5"/>
      <c r="L23" s="5"/>
      <c r="M23" s="5"/>
      <c r="N23" s="6"/>
      <c r="O23" s="6"/>
      <c r="P23" s="6"/>
      <c r="Q23" s="6"/>
      <c r="R23" s="6"/>
    </row>
    <row r="24" spans="1:18" ht="41.25" customHeight="1" x14ac:dyDescent="0.15">
      <c r="A24" s="4"/>
      <c r="B24" s="100">
        <f>[1]入力!B14</f>
        <v>0</v>
      </c>
      <c r="C24" s="101"/>
      <c r="D24" s="41" t="s">
        <v>17</v>
      </c>
      <c r="E24" s="42">
        <f>[1]入力!D14</f>
        <v>0</v>
      </c>
      <c r="F24" s="43">
        <f>[1]入力!E14</f>
        <v>0</v>
      </c>
      <c r="G24" s="34"/>
      <c r="H24" s="44"/>
      <c r="I24" s="39"/>
      <c r="J24" s="37"/>
      <c r="K24" s="5"/>
      <c r="L24" s="5"/>
      <c r="M24" s="5"/>
      <c r="N24" s="6"/>
      <c r="O24" s="6"/>
      <c r="P24" s="6"/>
      <c r="Q24" s="6"/>
      <c r="R24" s="6"/>
    </row>
    <row r="25" spans="1:18" ht="41.25" customHeight="1" x14ac:dyDescent="0.15">
      <c r="A25" s="4"/>
      <c r="B25" s="100">
        <f>[1]入力!B15</f>
        <v>0</v>
      </c>
      <c r="C25" s="101"/>
      <c r="D25" s="57">
        <f>[1]入力!C15</f>
        <v>0</v>
      </c>
      <c r="E25" s="42">
        <f>[1]入力!D15</f>
        <v>0</v>
      </c>
      <c r="F25" s="43">
        <f>[1]入力!E15</f>
        <v>0</v>
      </c>
      <c r="G25" s="34"/>
      <c r="H25" s="44"/>
      <c r="I25" s="39"/>
      <c r="J25" s="37"/>
      <c r="K25" s="5"/>
      <c r="L25" s="5"/>
      <c r="M25" s="5"/>
      <c r="N25" s="6"/>
      <c r="O25" s="6"/>
      <c r="P25" s="6"/>
      <c r="Q25" s="6"/>
      <c r="R25" s="6"/>
    </row>
    <row r="26" spans="1:18" ht="41.25" customHeight="1" x14ac:dyDescent="0.15">
      <c r="A26" s="4"/>
      <c r="B26" s="100">
        <f>[1]入力!B16</f>
        <v>0</v>
      </c>
      <c r="C26" s="101"/>
      <c r="D26" s="57">
        <f>[1]入力!C16</f>
        <v>0</v>
      </c>
      <c r="E26" s="42">
        <f>[1]入力!D16</f>
        <v>0</v>
      </c>
      <c r="F26" s="43">
        <f>[1]入力!E16</f>
        <v>0</v>
      </c>
      <c r="G26" s="34"/>
      <c r="H26" s="44"/>
      <c r="I26" s="39"/>
      <c r="J26" s="37"/>
      <c r="K26" s="5"/>
      <c r="L26" s="5"/>
      <c r="M26" s="5"/>
      <c r="N26" s="6"/>
      <c r="O26" s="6"/>
      <c r="P26" s="6"/>
      <c r="Q26" s="6"/>
      <c r="R26" s="6"/>
    </row>
    <row r="27" spans="1:18" ht="41.25" customHeight="1" x14ac:dyDescent="0.15">
      <c r="A27" s="4"/>
      <c r="B27" s="100">
        <f>[1]入力!B17</f>
        <v>0</v>
      </c>
      <c r="C27" s="101"/>
      <c r="D27" s="57">
        <f>[1]入力!C17</f>
        <v>0</v>
      </c>
      <c r="E27" s="42">
        <f>[1]入力!D17</f>
        <v>0</v>
      </c>
      <c r="F27" s="43">
        <f>[1]入力!E17</f>
        <v>0</v>
      </c>
      <c r="G27" s="46"/>
      <c r="H27" s="47"/>
      <c r="I27" s="48"/>
      <c r="J27" s="37"/>
      <c r="K27" s="5"/>
      <c r="L27" s="5"/>
      <c r="M27" s="5"/>
      <c r="N27" s="6"/>
      <c r="O27" s="6"/>
      <c r="P27" s="6"/>
      <c r="Q27" s="6"/>
      <c r="R27" s="6"/>
    </row>
    <row r="28" spans="1:18" ht="41.25" customHeight="1" x14ac:dyDescent="0.15">
      <c r="A28" s="4"/>
      <c r="B28" s="100">
        <f>[1]入力!B18</f>
        <v>0</v>
      </c>
      <c r="C28" s="101"/>
      <c r="D28" s="57">
        <f>[1]入力!C18</f>
        <v>0</v>
      </c>
      <c r="E28" s="42">
        <f>[1]入力!D18</f>
        <v>0</v>
      </c>
      <c r="F28" s="43">
        <f>[1]入力!E18</f>
        <v>0</v>
      </c>
      <c r="G28" s="49"/>
      <c r="H28" s="50"/>
      <c r="I28" s="51"/>
      <c r="J28" s="37"/>
      <c r="K28" s="5"/>
      <c r="L28" s="5"/>
      <c r="M28" s="5"/>
      <c r="N28" s="6"/>
      <c r="O28" s="6"/>
      <c r="P28" s="6"/>
      <c r="Q28" s="6"/>
      <c r="R28" s="6"/>
    </row>
    <row r="29" spans="1:18" ht="41.25" customHeight="1" x14ac:dyDescent="0.15">
      <c r="A29" s="4"/>
      <c r="B29" s="100">
        <f>[1]入力!B19</f>
        <v>0</v>
      </c>
      <c r="C29" s="101"/>
      <c r="D29" s="45"/>
      <c r="E29" s="42"/>
      <c r="F29" s="43"/>
      <c r="G29" s="49"/>
      <c r="H29" s="50"/>
      <c r="I29" s="51"/>
      <c r="J29" s="37"/>
      <c r="K29" s="5"/>
      <c r="L29" s="5"/>
      <c r="M29" s="5"/>
      <c r="N29" s="6"/>
      <c r="O29" s="6"/>
      <c r="P29" s="6"/>
      <c r="Q29" s="6"/>
      <c r="R29" s="6"/>
    </row>
    <row r="30" spans="1:18" ht="41.25" customHeight="1" x14ac:dyDescent="0.15">
      <c r="A30" s="4"/>
      <c r="B30" s="100">
        <f>[1]入力!B20</f>
        <v>0</v>
      </c>
      <c r="C30" s="101"/>
      <c r="D30" s="45"/>
      <c r="E30" s="42"/>
      <c r="F30" s="43"/>
      <c r="G30" s="49"/>
      <c r="H30" s="50"/>
      <c r="I30" s="51"/>
      <c r="J30" s="37"/>
      <c r="K30" s="5"/>
      <c r="L30" s="5"/>
      <c r="M30" s="5"/>
      <c r="N30" s="6"/>
      <c r="O30" s="6"/>
      <c r="P30" s="6"/>
      <c r="Q30" s="6"/>
      <c r="R30" s="6"/>
    </row>
    <row r="31" spans="1:18" ht="41.25" customHeight="1" x14ac:dyDescent="0.15">
      <c r="A31" s="4"/>
      <c r="B31" s="98" t="s">
        <v>18</v>
      </c>
      <c r="C31" s="98"/>
      <c r="D31" s="52"/>
      <c r="E31" s="30"/>
      <c r="F31" s="53"/>
      <c r="G31" s="54"/>
      <c r="H31" s="55"/>
      <c r="I31" s="56">
        <f>SUM(I16:I30)</f>
        <v>0</v>
      </c>
      <c r="J31" s="37"/>
      <c r="K31" s="5"/>
      <c r="L31" s="5"/>
      <c r="M31" s="5"/>
      <c r="N31" s="6"/>
      <c r="O31" s="6"/>
      <c r="P31" s="6"/>
      <c r="Q31" s="6"/>
      <c r="R31" s="6"/>
    </row>
    <row r="32" spans="1:18" ht="18.75" customHeight="1" x14ac:dyDescent="0.2">
      <c r="A32" s="4"/>
      <c r="B32" s="99"/>
      <c r="C32" s="99"/>
      <c r="D32" s="99"/>
      <c r="E32" s="99"/>
      <c r="F32" s="99"/>
      <c r="G32" s="99"/>
      <c r="H32" s="99"/>
      <c r="I32" s="99"/>
      <c r="J32" s="99"/>
      <c r="K32" s="1"/>
      <c r="L32" s="1"/>
      <c r="M32" s="1"/>
      <c r="N32" s="1"/>
      <c r="O32" s="1"/>
      <c r="P32" s="1"/>
      <c r="Q32" s="1"/>
      <c r="R32" s="1"/>
    </row>
    <row r="33" spans="1:18" ht="14.25" x14ac:dyDescent="0.15">
      <c r="A33" s="4"/>
      <c r="B33" s="10"/>
      <c r="C33" s="10"/>
      <c r="D33" s="10"/>
      <c r="E33" s="10"/>
      <c r="F33" s="10"/>
      <c r="G33" s="10"/>
      <c r="H33" s="10"/>
      <c r="I33" s="10"/>
      <c r="J33" s="10"/>
      <c r="K33" s="1"/>
      <c r="L33" s="1"/>
      <c r="M33" s="1"/>
      <c r="N33" s="1"/>
      <c r="O33" s="1"/>
      <c r="P33" s="1"/>
      <c r="Q33" s="1"/>
      <c r="R33" s="1"/>
    </row>
    <row r="34" spans="1:18" ht="14.25" x14ac:dyDescent="0.15">
      <c r="A34" s="4"/>
      <c r="B34" s="4"/>
      <c r="C34" s="4"/>
      <c r="D34" s="4"/>
      <c r="E34" s="4"/>
      <c r="F34" s="4"/>
      <c r="G34" s="4"/>
      <c r="H34" s="4"/>
      <c r="I34" s="4"/>
      <c r="J34" s="4"/>
      <c r="K34" s="1"/>
      <c r="L34" s="1"/>
      <c r="M34" s="1"/>
      <c r="N34" s="1"/>
      <c r="O34" s="1"/>
      <c r="P34" s="1"/>
      <c r="Q34" s="1"/>
      <c r="R34" s="1"/>
    </row>
    <row r="35" spans="1:18" ht="14.25" x14ac:dyDescent="0.15">
      <c r="A35" s="4"/>
      <c r="B35" s="4"/>
      <c r="C35" s="4"/>
      <c r="D35" s="4"/>
      <c r="E35" s="4"/>
      <c r="F35" s="4"/>
      <c r="G35" s="4"/>
      <c r="H35" s="4"/>
      <c r="I35" s="4"/>
      <c r="J35" s="4"/>
      <c r="K35" s="1"/>
      <c r="L35" s="1"/>
      <c r="M35" s="1"/>
      <c r="N35" s="1"/>
      <c r="O35" s="1"/>
      <c r="P35" s="1"/>
      <c r="Q35" s="1"/>
      <c r="R35" s="1"/>
    </row>
    <row r="36" spans="1:18" ht="14.25" x14ac:dyDescent="0.15">
      <c r="A36" s="4"/>
      <c r="B36" s="4"/>
      <c r="C36" s="4"/>
      <c r="D36" s="4"/>
      <c r="E36" s="4"/>
      <c r="F36" s="4"/>
      <c r="G36" s="4"/>
      <c r="H36" s="4"/>
      <c r="I36" s="4"/>
      <c r="J36" s="4"/>
    </row>
    <row r="37" spans="1:18" ht="14.25" x14ac:dyDescent="0.15">
      <c r="A37" s="4"/>
      <c r="B37" s="4"/>
      <c r="C37" s="4"/>
      <c r="D37" s="4"/>
      <c r="E37" s="4"/>
      <c r="F37" s="4"/>
      <c r="G37" s="4"/>
      <c r="H37" s="4"/>
      <c r="I37" s="4"/>
      <c r="J37" s="4"/>
    </row>
    <row r="38" spans="1:18" ht="14.25" x14ac:dyDescent="0.15">
      <c r="A38" s="4"/>
      <c r="B38" s="4"/>
      <c r="C38" s="4"/>
      <c r="D38" s="4"/>
      <c r="E38" s="4"/>
      <c r="F38" s="4"/>
      <c r="G38" s="4"/>
      <c r="H38" s="4"/>
      <c r="I38" s="4"/>
      <c r="J38" s="4"/>
    </row>
    <row r="39" spans="1:18" ht="14.25" x14ac:dyDescent="0.15">
      <c r="A39" s="4"/>
      <c r="B39" s="4"/>
      <c r="C39" s="4"/>
      <c r="D39" s="4"/>
      <c r="E39" s="4"/>
      <c r="F39" s="4"/>
      <c r="G39" s="4"/>
      <c r="H39" s="4"/>
      <c r="I39" s="4"/>
      <c r="J39" s="4"/>
    </row>
    <row r="40" spans="1:18" ht="14.25" x14ac:dyDescent="0.15">
      <c r="A40" s="4"/>
      <c r="B40" s="4"/>
      <c r="C40" s="4"/>
      <c r="D40" s="4"/>
      <c r="E40" s="4"/>
      <c r="F40" s="4"/>
      <c r="G40" s="4"/>
      <c r="H40" s="4"/>
      <c r="I40" s="4"/>
      <c r="J40" s="4"/>
    </row>
    <row r="41" spans="1:18" ht="14.25" x14ac:dyDescent="0.15">
      <c r="A41" s="4"/>
      <c r="B41" s="4"/>
      <c r="C41" s="4"/>
      <c r="D41" s="4"/>
      <c r="E41" s="4"/>
      <c r="F41" s="4"/>
      <c r="G41" s="4"/>
      <c r="H41" s="4"/>
      <c r="I41" s="4"/>
      <c r="J41" s="4"/>
    </row>
    <row r="42" spans="1:18" ht="14.25" x14ac:dyDescent="0.15">
      <c r="A42" s="4"/>
      <c r="B42" s="4"/>
      <c r="C42" s="4"/>
      <c r="D42" s="4"/>
      <c r="E42" s="4"/>
      <c r="F42" s="4"/>
      <c r="G42" s="4"/>
      <c r="H42" s="4"/>
      <c r="I42" s="4"/>
      <c r="J42" s="4"/>
    </row>
    <row r="43" spans="1:18" ht="14.25" x14ac:dyDescent="0.15">
      <c r="A43" s="4"/>
      <c r="B43" s="4"/>
      <c r="C43" s="4"/>
      <c r="D43" s="4"/>
      <c r="E43" s="4"/>
      <c r="F43" s="4"/>
      <c r="G43" s="4"/>
      <c r="H43" s="4"/>
      <c r="I43" s="4"/>
      <c r="J43" s="4"/>
    </row>
  </sheetData>
  <mergeCells count="26">
    <mergeCell ref="C13:D13"/>
    <mergeCell ref="B2:J2"/>
    <mergeCell ref="B4:C4"/>
    <mergeCell ref="F4:J5"/>
    <mergeCell ref="B5:C5"/>
    <mergeCell ref="L6:P10"/>
    <mergeCell ref="B24:C24"/>
    <mergeCell ref="B14:J14"/>
    <mergeCell ref="B15:C15"/>
    <mergeCell ref="G15:H15"/>
    <mergeCell ref="B16:C16"/>
    <mergeCell ref="B17:C17"/>
    <mergeCell ref="B18:C18"/>
    <mergeCell ref="B19:C19"/>
    <mergeCell ref="B20:C20"/>
    <mergeCell ref="B21:C21"/>
    <mergeCell ref="B22:C22"/>
    <mergeCell ref="B23:C23"/>
    <mergeCell ref="B31:C31"/>
    <mergeCell ref="B32:J32"/>
    <mergeCell ref="B25:C25"/>
    <mergeCell ref="B26:C26"/>
    <mergeCell ref="B27:C27"/>
    <mergeCell ref="B28:C28"/>
    <mergeCell ref="B29:C29"/>
    <mergeCell ref="B30:C30"/>
  </mergeCells>
  <phoneticPr fontId="4"/>
  <pageMargins left="1.1023622047244095" right="0.70866141732283472" top="0.74803149606299213" bottom="0.74803149606299213" header="0.31496062992125984" footer="0.31496062992125984"/>
  <pageSetup paperSize="9" scale="7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E3573-1FFA-4D14-AAAD-F9E41FBE0AD7}">
  <sheetPr codeName="Sheet13"/>
  <dimension ref="A1:R43"/>
  <sheetViews>
    <sheetView view="pageBreakPreview" topLeftCell="A23" zoomScale="90" zoomScaleNormal="100" zoomScaleSheetLayoutView="90" workbookViewId="0">
      <selection activeCell="L19" sqref="L19"/>
    </sheetView>
  </sheetViews>
  <sheetFormatPr defaultRowHeight="13.5" x14ac:dyDescent="0.4"/>
  <cols>
    <col min="1" max="1" width="4" style="3" customWidth="1"/>
    <col min="2" max="2" width="10.125" style="3" customWidth="1"/>
    <col min="3" max="3" width="19.5" style="3" customWidth="1"/>
    <col min="4" max="4" width="24" style="3" customWidth="1"/>
    <col min="5" max="5" width="9.375" style="3" customWidth="1"/>
    <col min="6" max="6" width="7.5" style="3" customWidth="1"/>
    <col min="7" max="7" width="9" style="3" customWidth="1"/>
    <col min="8" max="8" width="0.875" style="3" customWidth="1"/>
    <col min="9" max="9" width="9.875" style="3" customWidth="1"/>
    <col min="10" max="10" width="13.75" style="3" customWidth="1"/>
    <col min="11" max="16384" width="9" style="3"/>
  </cols>
  <sheetData>
    <row r="1" spans="1:18" x14ac:dyDescent="0.4">
      <c r="A1" s="1"/>
      <c r="B1" s="2"/>
      <c r="C1" s="2"/>
      <c r="D1" s="2"/>
      <c r="E1" s="2"/>
      <c r="F1" s="2"/>
      <c r="G1" s="2"/>
      <c r="H1" s="2"/>
      <c r="I1" s="2"/>
      <c r="J1" s="2"/>
      <c r="K1" s="1"/>
      <c r="L1" s="1"/>
      <c r="M1" s="1"/>
      <c r="N1" s="1"/>
      <c r="O1" s="1"/>
      <c r="P1" s="1"/>
      <c r="Q1" s="1"/>
      <c r="R1" s="1"/>
    </row>
    <row r="2" spans="1:18" ht="24" x14ac:dyDescent="0.15">
      <c r="A2" s="4"/>
      <c r="B2" s="107" t="s">
        <v>23</v>
      </c>
      <c r="C2" s="108"/>
      <c r="D2" s="108"/>
      <c r="E2" s="108"/>
      <c r="F2" s="108"/>
      <c r="G2" s="108"/>
      <c r="H2" s="108"/>
      <c r="I2" s="108"/>
      <c r="J2" s="108"/>
      <c r="K2" s="5"/>
      <c r="L2" s="5"/>
      <c r="M2" s="5"/>
      <c r="N2" s="6"/>
      <c r="O2" s="6"/>
      <c r="P2" s="6"/>
      <c r="Q2" s="6"/>
      <c r="R2" s="6"/>
    </row>
    <row r="3" spans="1:18" ht="25.5" x14ac:dyDescent="0.15">
      <c r="A3" s="4"/>
      <c r="B3" s="7"/>
      <c r="C3" s="7"/>
      <c r="D3" s="8"/>
      <c r="E3" s="8"/>
      <c r="F3" s="8"/>
      <c r="G3" s="8"/>
      <c r="H3" s="8"/>
      <c r="I3" s="8"/>
      <c r="J3" s="8"/>
      <c r="K3" s="5"/>
      <c r="L3" s="5"/>
      <c r="M3" s="5"/>
      <c r="N3" s="6"/>
      <c r="O3" s="6"/>
      <c r="P3" s="6"/>
      <c r="Q3" s="6"/>
      <c r="R3" s="6"/>
    </row>
    <row r="4" spans="1:18" ht="14.25" x14ac:dyDescent="0.15">
      <c r="A4" s="4"/>
      <c r="B4" s="109" t="s">
        <v>1</v>
      </c>
      <c r="C4" s="109"/>
      <c r="D4" s="9"/>
      <c r="E4" s="10"/>
      <c r="F4" s="110">
        <f>[2]入力!I3</f>
        <v>46266</v>
      </c>
      <c r="G4" s="110"/>
      <c r="H4" s="110"/>
      <c r="I4" s="110"/>
      <c r="J4" s="110"/>
      <c r="K4" s="5"/>
      <c r="L4" s="5"/>
      <c r="M4" s="5"/>
      <c r="N4" s="6"/>
      <c r="O4" s="6"/>
      <c r="P4" s="6"/>
      <c r="Q4" s="6"/>
      <c r="R4" s="6"/>
    </row>
    <row r="5" spans="1:18" ht="14.25" x14ac:dyDescent="0.15">
      <c r="A5" s="4"/>
      <c r="B5" s="109" t="s">
        <v>2</v>
      </c>
      <c r="C5" s="109"/>
      <c r="D5" s="9"/>
      <c r="E5" s="10"/>
      <c r="F5" s="110"/>
      <c r="G5" s="110"/>
      <c r="H5" s="110"/>
      <c r="I5" s="110"/>
      <c r="J5" s="110"/>
      <c r="K5" s="5"/>
      <c r="L5" s="5"/>
      <c r="M5" s="5"/>
      <c r="N5" s="6"/>
      <c r="O5" s="6"/>
      <c r="P5" s="6"/>
      <c r="Q5" s="6"/>
      <c r="R5" s="6"/>
    </row>
    <row r="6" spans="1:18" ht="18.75" x14ac:dyDescent="0.15">
      <c r="A6" s="4"/>
      <c r="B6" s="11" t="s">
        <v>3</v>
      </c>
      <c r="C6" s="12"/>
      <c r="D6" s="13"/>
      <c r="E6" s="14" t="s">
        <v>4</v>
      </c>
      <c r="F6" s="10"/>
      <c r="G6" s="10"/>
      <c r="H6" s="10"/>
      <c r="I6" s="10"/>
      <c r="J6" s="10"/>
      <c r="K6" s="5"/>
      <c r="L6" s="111"/>
      <c r="M6" s="111"/>
      <c r="N6" s="111"/>
      <c r="O6" s="111"/>
      <c r="P6" s="111"/>
      <c r="Q6" s="6"/>
      <c r="R6" s="6"/>
    </row>
    <row r="7" spans="1:18" ht="18.75" customHeight="1" x14ac:dyDescent="0.2">
      <c r="A7" s="4"/>
      <c r="B7" s="15"/>
      <c r="C7" s="13"/>
      <c r="D7" s="16"/>
      <c r="E7" s="17"/>
      <c r="F7" s="10"/>
      <c r="G7" s="10"/>
      <c r="H7" s="10"/>
      <c r="I7" s="10"/>
      <c r="J7" s="10"/>
      <c r="K7" s="5"/>
      <c r="L7" s="111"/>
      <c r="M7" s="111"/>
      <c r="N7" s="111"/>
      <c r="O7" s="111"/>
      <c r="P7" s="111"/>
      <c r="Q7" s="6"/>
      <c r="R7" s="6"/>
    </row>
    <row r="8" spans="1:18" ht="18.75" customHeight="1" x14ac:dyDescent="0.15">
      <c r="A8" s="4"/>
      <c r="B8" s="15"/>
      <c r="C8" s="18"/>
      <c r="D8" s="18"/>
      <c r="E8" s="19" t="s">
        <v>5</v>
      </c>
      <c r="F8" s="10"/>
      <c r="G8" s="10"/>
      <c r="H8" s="10"/>
      <c r="I8" s="10"/>
      <c r="J8" s="10"/>
      <c r="K8" s="5"/>
      <c r="L8" s="111"/>
      <c r="M8" s="111"/>
      <c r="N8" s="111"/>
      <c r="O8" s="111"/>
      <c r="P8" s="111"/>
      <c r="Q8" s="6"/>
      <c r="R8" s="6"/>
    </row>
    <row r="9" spans="1:18" ht="18.75" x14ac:dyDescent="0.15">
      <c r="A9" s="4"/>
      <c r="B9" s="18"/>
      <c r="C9" s="18"/>
      <c r="D9" s="18"/>
      <c r="E9" s="17"/>
      <c r="F9" s="10"/>
      <c r="G9" s="10"/>
      <c r="H9" s="10"/>
      <c r="I9" s="10"/>
      <c r="J9" s="10"/>
      <c r="K9" s="5"/>
      <c r="L9" s="111"/>
      <c r="M9" s="111"/>
      <c r="N9" s="111"/>
      <c r="O9" s="111"/>
      <c r="P9" s="111"/>
      <c r="Q9" s="6"/>
      <c r="R9" s="6"/>
    </row>
    <row r="10" spans="1:18" ht="18.75" x14ac:dyDescent="0.2">
      <c r="A10" s="4"/>
      <c r="B10" s="20" t="s">
        <v>6</v>
      </c>
      <c r="C10" s="21">
        <f>+I31</f>
        <v>0</v>
      </c>
      <c r="D10" s="10"/>
      <c r="E10" s="17" t="s">
        <v>7</v>
      </c>
      <c r="F10" s="10"/>
      <c r="G10" s="10"/>
      <c r="H10" s="10"/>
      <c r="I10" s="10"/>
      <c r="J10" s="10"/>
      <c r="K10" s="5"/>
      <c r="L10" s="111"/>
      <c r="M10" s="111"/>
      <c r="N10" s="111"/>
      <c r="O10" s="111"/>
      <c r="P10" s="111"/>
      <c r="Q10" s="6"/>
      <c r="R10" s="6"/>
    </row>
    <row r="11" spans="1:18" ht="18.75" x14ac:dyDescent="0.2">
      <c r="A11" s="4"/>
      <c r="B11" s="22"/>
      <c r="C11" s="23"/>
      <c r="D11" s="10"/>
      <c r="E11" s="24"/>
      <c r="F11" s="25"/>
      <c r="G11" s="25"/>
      <c r="H11" s="25"/>
      <c r="I11" s="25"/>
      <c r="J11" s="25"/>
      <c r="K11" s="5"/>
      <c r="L11" s="26"/>
      <c r="M11" s="26"/>
      <c r="N11" s="26"/>
      <c r="O11" s="26"/>
      <c r="P11" s="26"/>
      <c r="Q11" s="6"/>
      <c r="R11" s="6"/>
    </row>
    <row r="12" spans="1:18" ht="20.100000000000001" customHeight="1" x14ac:dyDescent="0.15">
      <c r="A12" s="4"/>
      <c r="B12" s="27" t="str">
        <f>[2]入力!H9</f>
        <v>納期：</v>
      </c>
      <c r="C12" s="28">
        <f>'[2]市価 '!C12</f>
        <v>46295</v>
      </c>
      <c r="D12" s="13"/>
      <c r="E12" s="10"/>
      <c r="F12" s="10"/>
      <c r="G12" s="10"/>
      <c r="H12" s="10"/>
      <c r="I12" s="10"/>
      <c r="J12" s="10"/>
      <c r="K12" s="5"/>
      <c r="L12" s="5"/>
      <c r="M12" s="5"/>
      <c r="N12" s="6"/>
      <c r="O12" s="6"/>
      <c r="P12" s="6"/>
      <c r="Q12" s="6"/>
      <c r="R12" s="6"/>
    </row>
    <row r="13" spans="1:18" ht="20.100000000000001" customHeight="1" x14ac:dyDescent="0.15">
      <c r="A13" s="4"/>
      <c r="B13" s="27" t="str">
        <f>[2]入力!H11</f>
        <v>納地：</v>
      </c>
      <c r="C13" s="112" t="str">
        <f>[2]入力!I11</f>
        <v>陸上自衛隊玖珠駐屯地</v>
      </c>
      <c r="D13" s="112"/>
      <c r="E13" s="10"/>
      <c r="F13" s="10"/>
      <c r="G13" s="10"/>
      <c r="H13" s="10"/>
      <c r="I13" s="10"/>
      <c r="J13" s="10"/>
      <c r="K13" s="5"/>
      <c r="L13" s="5"/>
      <c r="M13" s="5"/>
      <c r="N13" s="6"/>
      <c r="O13" s="6"/>
      <c r="P13" s="6"/>
      <c r="Q13" s="6"/>
      <c r="R13" s="6"/>
    </row>
    <row r="14" spans="1:18" ht="20.100000000000001" customHeight="1" x14ac:dyDescent="0.15">
      <c r="A14" s="4"/>
      <c r="B14" s="106" t="s">
        <v>8</v>
      </c>
      <c r="C14" s="106"/>
      <c r="D14" s="106"/>
      <c r="E14" s="106"/>
      <c r="F14" s="106"/>
      <c r="G14" s="106"/>
      <c r="H14" s="106"/>
      <c r="I14" s="106"/>
      <c r="J14" s="106"/>
      <c r="K14" s="5"/>
      <c r="L14" s="5"/>
      <c r="M14" s="5"/>
      <c r="N14" s="6"/>
      <c r="O14" s="6"/>
      <c r="P14" s="6"/>
      <c r="Q14" s="6"/>
      <c r="R14" s="6"/>
    </row>
    <row r="15" spans="1:18" ht="41.25" customHeight="1" x14ac:dyDescent="0.15">
      <c r="A15" s="4"/>
      <c r="B15" s="98" t="s">
        <v>9</v>
      </c>
      <c r="C15" s="98"/>
      <c r="D15" s="29" t="s">
        <v>10</v>
      </c>
      <c r="E15" s="29" t="s">
        <v>11</v>
      </c>
      <c r="F15" s="30" t="s">
        <v>12</v>
      </c>
      <c r="G15" s="98" t="s">
        <v>13</v>
      </c>
      <c r="H15" s="98"/>
      <c r="I15" s="29" t="s">
        <v>14</v>
      </c>
      <c r="J15" s="29" t="s">
        <v>15</v>
      </c>
      <c r="K15" s="5"/>
      <c r="L15" s="5"/>
      <c r="M15" s="5"/>
      <c r="N15" s="6"/>
      <c r="O15" s="6"/>
      <c r="P15" s="6"/>
      <c r="Q15" s="6"/>
      <c r="R15" s="6"/>
    </row>
    <row r="16" spans="1:18" ht="41.25" customHeight="1" x14ac:dyDescent="0.15">
      <c r="A16" s="4"/>
      <c r="B16" s="104" t="str">
        <f>[2]入力!B6</f>
        <v>ソシアックαＳＣ－４０２</v>
      </c>
      <c r="C16" s="105"/>
      <c r="D16" s="31" t="str">
        <f>[2]入力!C6</f>
        <v>４０７６２００１００又は同等以上のもの（他社製品を含む）</v>
      </c>
      <c r="E16" s="32" t="str">
        <f>[2]入力!D6</f>
        <v>EA</v>
      </c>
      <c r="F16" s="33">
        <f>[2]入力!E6</f>
        <v>4</v>
      </c>
      <c r="G16" s="34"/>
      <c r="H16" s="35"/>
      <c r="I16" s="36"/>
      <c r="J16" s="37"/>
      <c r="K16" s="5"/>
      <c r="L16" s="5"/>
      <c r="M16" s="5"/>
      <c r="N16" s="6"/>
      <c r="O16" s="6"/>
      <c r="P16" s="6"/>
      <c r="Q16" s="6"/>
      <c r="R16" s="6"/>
    </row>
    <row r="17" spans="1:18" ht="41.25" customHeight="1" x14ac:dyDescent="0.15">
      <c r="A17" s="4"/>
      <c r="B17" s="104" t="str">
        <f>[2]入力!B7</f>
        <v>漏電ブレーカ</v>
      </c>
      <c r="C17" s="105"/>
      <c r="D17" s="31" t="str">
        <f>[2]入力!C7</f>
        <v>パナソニック　ＢＫＷＡ３１５３Ｃ又は同等品以上のもの（他社製品を含む）</v>
      </c>
      <c r="E17" s="32" t="str">
        <f>[2]入力!D7</f>
        <v>EA</v>
      </c>
      <c r="F17" s="33">
        <f>[2]入力!E7</f>
        <v>7</v>
      </c>
      <c r="G17" s="34"/>
      <c r="H17" s="35"/>
      <c r="I17" s="36"/>
      <c r="J17" s="37"/>
      <c r="K17" s="5"/>
      <c r="L17" s="5"/>
      <c r="M17" s="5"/>
      <c r="N17" s="6"/>
      <c r="O17" s="6"/>
      <c r="P17" s="6"/>
      <c r="Q17" s="6"/>
      <c r="R17" s="6"/>
    </row>
    <row r="18" spans="1:18" ht="41.25" customHeight="1" x14ac:dyDescent="0.15">
      <c r="A18" s="4"/>
      <c r="B18" s="104" t="str">
        <f>[2]入力!B8</f>
        <v>漏電ブレーカ</v>
      </c>
      <c r="C18" s="105"/>
      <c r="D18" s="31" t="str">
        <f>[2]入力!C8</f>
        <v>パナソニック　ＢＫＷＡ２２０３Ｃ又は同等品以上のもの（他社製品を含む）</v>
      </c>
      <c r="E18" s="32" t="str">
        <f>[2]入力!D8</f>
        <v>EA</v>
      </c>
      <c r="F18" s="33">
        <f>[2]入力!E8</f>
        <v>3</v>
      </c>
      <c r="G18" s="34"/>
      <c r="H18" s="35"/>
      <c r="I18" s="36"/>
      <c r="J18" s="37"/>
      <c r="K18" s="5"/>
      <c r="L18" s="5"/>
      <c r="M18" s="5"/>
      <c r="N18" s="6"/>
      <c r="O18" s="6"/>
      <c r="P18" s="6"/>
      <c r="Q18" s="6"/>
      <c r="R18" s="6"/>
    </row>
    <row r="19" spans="1:18" ht="41.25" customHeight="1" x14ac:dyDescent="0.15">
      <c r="A19" s="4"/>
      <c r="B19" s="104" t="str">
        <f>[2]入力!B9</f>
        <v>パーソナルＰＨ計（ＰＨ７２－
 ２１ＪＡＡ）用ＰＨ予備電極</v>
      </c>
      <c r="C19" s="105"/>
      <c r="D19" s="31" t="str">
        <f>[2]入力!C9</f>
        <v>ＰＨ７２ＳＮ－２１－ＡＡ（ＫＣＩ補給型）横河製</v>
      </c>
      <c r="E19" s="32" t="str">
        <f>[2]入力!D9</f>
        <v>PC</v>
      </c>
      <c r="F19" s="33">
        <f>[2]入力!E9</f>
        <v>1</v>
      </c>
      <c r="G19" s="34"/>
      <c r="H19" s="38"/>
      <c r="I19" s="39"/>
      <c r="J19" s="37" t="s">
        <v>16</v>
      </c>
      <c r="K19" s="5"/>
      <c r="L19" s="5"/>
      <c r="M19" s="5"/>
      <c r="N19" s="6"/>
      <c r="O19" s="6"/>
      <c r="P19" s="6"/>
      <c r="Q19" s="6"/>
      <c r="R19" s="6"/>
    </row>
    <row r="20" spans="1:18" ht="41.25" customHeight="1" x14ac:dyDescent="0.15">
      <c r="A20" s="4"/>
      <c r="B20" s="104" t="str">
        <f>[2]入力!B10</f>
        <v>ＰＨ標準液</v>
      </c>
      <c r="C20" s="105"/>
      <c r="D20" s="31" t="str">
        <f>[2]入力!C10</f>
        <v>Ｋ９０８４ＫＧ（ＰＨ７）横河製　又は同等品以上のもの（他社製品を含む）</v>
      </c>
      <c r="E20" s="32" t="str">
        <f>[2]入力!D10</f>
        <v>PC</v>
      </c>
      <c r="F20" s="33">
        <f>[2]入力!E10</f>
        <v>5</v>
      </c>
      <c r="G20" s="34"/>
      <c r="H20" s="38"/>
      <c r="I20" s="39"/>
      <c r="J20" s="37"/>
      <c r="K20" s="5"/>
      <c r="L20" s="5"/>
      <c r="M20" s="5"/>
      <c r="N20" s="6"/>
      <c r="O20" s="6"/>
      <c r="P20" s="6"/>
      <c r="Q20" s="6"/>
      <c r="R20" s="6"/>
    </row>
    <row r="21" spans="1:18" ht="41.25" customHeight="1" x14ac:dyDescent="0.15">
      <c r="A21" s="4"/>
      <c r="B21" s="104" t="str">
        <f>[2]入力!B11</f>
        <v>除湿機</v>
      </c>
      <c r="C21" s="105"/>
      <c r="D21" s="31" t="str">
        <f>[2]入力!C11</f>
        <v>ＳＫＪ－ＤＬ４２ＪＳＡ又は同等品以上のもの（他社製品含む）</v>
      </c>
      <c r="E21" s="32" t="str">
        <f>[2]入力!D11</f>
        <v>UN</v>
      </c>
      <c r="F21" s="33">
        <f>[2]入力!E11</f>
        <v>1</v>
      </c>
      <c r="G21" s="34"/>
      <c r="H21" s="38"/>
      <c r="I21" s="39"/>
      <c r="J21" s="37"/>
      <c r="K21" s="5"/>
      <c r="L21" s="5"/>
      <c r="M21" s="5"/>
      <c r="N21" s="6"/>
      <c r="O21" s="6"/>
      <c r="P21" s="6"/>
      <c r="Q21" s="6"/>
      <c r="R21" s="6"/>
    </row>
    <row r="22" spans="1:18" ht="41.25" customHeight="1" x14ac:dyDescent="0.15">
      <c r="A22" s="4"/>
      <c r="B22" s="104">
        <f>[2]入力!B12</f>
        <v>0</v>
      </c>
      <c r="C22" s="105"/>
      <c r="D22" s="41" t="s">
        <v>17</v>
      </c>
      <c r="E22" s="32">
        <f>[2]入力!D12</f>
        <v>0</v>
      </c>
      <c r="F22" s="33">
        <f>[2]入力!E12</f>
        <v>0</v>
      </c>
      <c r="G22" s="34"/>
      <c r="H22" s="38"/>
      <c r="I22" s="39"/>
      <c r="J22" s="37"/>
      <c r="K22" s="5"/>
      <c r="L22" s="5"/>
      <c r="M22" s="5"/>
      <c r="N22" s="6"/>
      <c r="O22" s="6"/>
      <c r="P22" s="6"/>
      <c r="Q22" s="6"/>
      <c r="R22" s="6"/>
    </row>
    <row r="23" spans="1:18" ht="41.25" customHeight="1" x14ac:dyDescent="0.15">
      <c r="A23" s="4"/>
      <c r="B23" s="104">
        <f>[2]入力!B13</f>
        <v>0</v>
      </c>
      <c r="C23" s="105"/>
      <c r="D23" s="31">
        <f>[2]入力!C13</f>
        <v>0</v>
      </c>
      <c r="E23" s="32">
        <f>[2]入力!D13</f>
        <v>0</v>
      </c>
      <c r="F23" s="33">
        <f>[2]入力!E13</f>
        <v>0</v>
      </c>
      <c r="G23" s="34">
        <f>+[2]入力!F11</f>
        <v>0</v>
      </c>
      <c r="H23" s="40" t="s">
        <v>16</v>
      </c>
      <c r="I23" s="36">
        <f t="shared" ref="I23:I30" si="0">+F23*G23</f>
        <v>0</v>
      </c>
      <c r="J23" s="37" t="s">
        <v>16</v>
      </c>
      <c r="K23" s="5"/>
      <c r="L23" s="5"/>
      <c r="M23" s="5"/>
      <c r="N23" s="6"/>
      <c r="O23" s="6"/>
      <c r="P23" s="6"/>
      <c r="Q23" s="6"/>
      <c r="R23" s="6"/>
    </row>
    <row r="24" spans="1:18" ht="41.25" customHeight="1" x14ac:dyDescent="0.15">
      <c r="A24" s="4"/>
      <c r="B24" s="100">
        <f>[2]入力!B14</f>
        <v>0</v>
      </c>
      <c r="C24" s="101"/>
      <c r="E24" s="42">
        <f>[2]入力!D14</f>
        <v>0</v>
      </c>
      <c r="F24" s="43">
        <f>[2]入力!E14</f>
        <v>0</v>
      </c>
      <c r="G24" s="34">
        <f>+[2]入力!F12</f>
        <v>0</v>
      </c>
      <c r="H24" s="44" t="s">
        <v>16</v>
      </c>
      <c r="I24" s="39">
        <f t="shared" si="0"/>
        <v>0</v>
      </c>
      <c r="J24" s="37" t="s">
        <v>16</v>
      </c>
      <c r="K24" s="5"/>
      <c r="L24" s="5"/>
      <c r="M24" s="5"/>
      <c r="N24" s="6"/>
      <c r="O24" s="6"/>
      <c r="P24" s="6"/>
      <c r="Q24" s="6"/>
      <c r="R24" s="6"/>
    </row>
    <row r="25" spans="1:18" ht="41.25" customHeight="1" x14ac:dyDescent="0.15">
      <c r="A25" s="4"/>
      <c r="B25" s="100">
        <f>[2]入力!B15</f>
        <v>0</v>
      </c>
      <c r="C25" s="101"/>
      <c r="D25" s="31">
        <f>[2]入力!C15</f>
        <v>0</v>
      </c>
      <c r="E25" s="42">
        <f>[2]入力!D15</f>
        <v>0</v>
      </c>
      <c r="F25" s="43">
        <f>[2]入力!E15</f>
        <v>0</v>
      </c>
      <c r="G25" s="34">
        <f>+[2]入力!F13</f>
        <v>0</v>
      </c>
      <c r="H25" s="44" t="s">
        <v>16</v>
      </c>
      <c r="I25" s="39">
        <f t="shared" si="0"/>
        <v>0</v>
      </c>
      <c r="J25" s="37" t="s">
        <v>16</v>
      </c>
      <c r="K25" s="5"/>
      <c r="L25" s="5"/>
      <c r="M25" s="5"/>
      <c r="N25" s="6"/>
      <c r="O25" s="6"/>
      <c r="P25" s="6"/>
      <c r="Q25" s="6"/>
      <c r="R25" s="6"/>
    </row>
    <row r="26" spans="1:18" ht="41.25" customHeight="1" x14ac:dyDescent="0.15">
      <c r="A26" s="4"/>
      <c r="B26" s="100">
        <f>[2]入力!B16</f>
        <v>0</v>
      </c>
      <c r="C26" s="101"/>
      <c r="D26" s="31">
        <f>[2]入力!C16</f>
        <v>0</v>
      </c>
      <c r="E26" s="42">
        <f>[2]入力!D16</f>
        <v>0</v>
      </c>
      <c r="F26" s="43">
        <f>[2]入力!E16</f>
        <v>0</v>
      </c>
      <c r="G26" s="34">
        <f>+[2]入力!F14</f>
        <v>0</v>
      </c>
      <c r="H26" s="44"/>
      <c r="I26" s="39">
        <f t="shared" si="0"/>
        <v>0</v>
      </c>
      <c r="J26" s="37"/>
      <c r="K26" s="5"/>
      <c r="L26" s="5"/>
      <c r="M26" s="5"/>
      <c r="N26" s="6"/>
      <c r="O26" s="6"/>
      <c r="P26" s="6"/>
      <c r="Q26" s="6"/>
      <c r="R26" s="6"/>
    </row>
    <row r="27" spans="1:18" ht="41.25" customHeight="1" x14ac:dyDescent="0.15">
      <c r="A27" s="4"/>
      <c r="B27" s="102"/>
      <c r="C27" s="103"/>
      <c r="D27" s="45"/>
      <c r="E27" s="42"/>
      <c r="F27" s="43"/>
      <c r="G27" s="46">
        <f>+[2]入力!F18</f>
        <v>0</v>
      </c>
      <c r="H27" s="47"/>
      <c r="I27" s="48">
        <f t="shared" si="0"/>
        <v>0</v>
      </c>
      <c r="J27" s="37"/>
      <c r="K27" s="5"/>
      <c r="L27" s="5"/>
      <c r="M27" s="5"/>
      <c r="N27" s="6"/>
      <c r="O27" s="6"/>
      <c r="P27" s="6"/>
      <c r="Q27" s="6"/>
      <c r="R27" s="6"/>
    </row>
    <row r="28" spans="1:18" ht="41.25" customHeight="1" x14ac:dyDescent="0.15">
      <c r="A28" s="4"/>
      <c r="B28" s="100"/>
      <c r="C28" s="101"/>
      <c r="D28" s="45"/>
      <c r="E28" s="42"/>
      <c r="F28" s="43"/>
      <c r="G28" s="49">
        <f>+[2]入力!F22</f>
        <v>0</v>
      </c>
      <c r="H28" s="50"/>
      <c r="I28" s="51">
        <f t="shared" si="0"/>
        <v>0</v>
      </c>
      <c r="J28" s="37"/>
      <c r="K28" s="5"/>
      <c r="L28" s="5"/>
      <c r="M28" s="5"/>
      <c r="N28" s="6"/>
      <c r="O28" s="6"/>
      <c r="P28" s="6"/>
      <c r="Q28" s="6"/>
      <c r="R28" s="6"/>
    </row>
    <row r="29" spans="1:18" ht="41.25" customHeight="1" x14ac:dyDescent="0.15">
      <c r="A29" s="4"/>
      <c r="B29" s="100"/>
      <c r="C29" s="101"/>
      <c r="D29" s="45"/>
      <c r="E29" s="42"/>
      <c r="F29" s="43"/>
      <c r="G29" s="49">
        <f>+[2]入力!F23</f>
        <v>0</v>
      </c>
      <c r="H29" s="50" t="s">
        <v>16</v>
      </c>
      <c r="I29" s="51">
        <f t="shared" si="0"/>
        <v>0</v>
      </c>
      <c r="J29" s="37" t="s">
        <v>16</v>
      </c>
      <c r="K29" s="5"/>
      <c r="L29" s="5"/>
      <c r="M29" s="5"/>
      <c r="N29" s="6"/>
      <c r="O29" s="6"/>
      <c r="P29" s="6"/>
      <c r="Q29" s="6"/>
      <c r="R29" s="6"/>
    </row>
    <row r="30" spans="1:18" ht="41.25" customHeight="1" x14ac:dyDescent="0.15">
      <c r="A30" s="4"/>
      <c r="B30" s="100"/>
      <c r="C30" s="101"/>
      <c r="D30" s="45"/>
      <c r="E30" s="42"/>
      <c r="F30" s="43"/>
      <c r="G30" s="49">
        <f>+[2]入力!F24</f>
        <v>0</v>
      </c>
      <c r="H30" s="50" t="s">
        <v>16</v>
      </c>
      <c r="I30" s="51">
        <f t="shared" si="0"/>
        <v>0</v>
      </c>
      <c r="J30" s="37" t="s">
        <v>16</v>
      </c>
      <c r="K30" s="5"/>
      <c r="L30" s="5"/>
      <c r="M30" s="5"/>
      <c r="N30" s="6"/>
      <c r="O30" s="6"/>
      <c r="P30" s="6"/>
      <c r="Q30" s="6"/>
      <c r="R30" s="6"/>
    </row>
    <row r="31" spans="1:18" ht="41.25" customHeight="1" x14ac:dyDescent="0.15">
      <c r="A31" s="4"/>
      <c r="B31" s="98" t="s">
        <v>18</v>
      </c>
      <c r="C31" s="98"/>
      <c r="D31" s="52"/>
      <c r="E31" s="30"/>
      <c r="F31" s="53"/>
      <c r="G31" s="54"/>
      <c r="H31" s="55"/>
      <c r="I31" s="56">
        <f>SUM(I16:I30)</f>
        <v>0</v>
      </c>
      <c r="J31" s="37"/>
      <c r="K31" s="5"/>
      <c r="L31" s="5"/>
      <c r="M31" s="5"/>
      <c r="N31" s="6"/>
      <c r="O31" s="6"/>
      <c r="P31" s="6"/>
      <c r="Q31" s="6"/>
      <c r="R31" s="6"/>
    </row>
    <row r="32" spans="1:18" ht="18.75" customHeight="1" x14ac:dyDescent="0.2">
      <c r="A32" s="4"/>
      <c r="B32" s="99" t="s">
        <v>19</v>
      </c>
      <c r="C32" s="99"/>
      <c r="D32" s="99"/>
      <c r="E32" s="99"/>
      <c r="F32" s="99"/>
      <c r="G32" s="99"/>
      <c r="H32" s="99"/>
      <c r="I32" s="99"/>
      <c r="J32" s="99"/>
      <c r="K32" s="1"/>
      <c r="L32" s="1"/>
      <c r="M32" s="1"/>
      <c r="N32" s="1"/>
      <c r="O32" s="1"/>
      <c r="P32" s="1"/>
      <c r="Q32" s="1"/>
      <c r="R32" s="1"/>
    </row>
    <row r="33" spans="1:18" ht="14.25" x14ac:dyDescent="0.15">
      <c r="A33" s="4"/>
      <c r="B33" s="10"/>
      <c r="C33" s="10"/>
      <c r="D33" s="10"/>
      <c r="E33" s="10"/>
      <c r="F33" s="10"/>
      <c r="G33" s="10"/>
      <c r="H33" s="10"/>
      <c r="I33" s="10"/>
      <c r="J33" s="10"/>
      <c r="K33" s="1"/>
      <c r="L33" s="1"/>
      <c r="M33" s="1"/>
      <c r="N33" s="1"/>
      <c r="O33" s="1"/>
      <c r="P33" s="1"/>
      <c r="Q33" s="1"/>
      <c r="R33" s="1"/>
    </row>
    <row r="34" spans="1:18" ht="14.25" x14ac:dyDescent="0.15">
      <c r="A34" s="4"/>
      <c r="B34" s="4"/>
      <c r="C34" s="4"/>
      <c r="D34" s="4"/>
      <c r="E34" s="4"/>
      <c r="F34" s="4"/>
      <c r="G34" s="4"/>
      <c r="H34" s="4"/>
      <c r="I34" s="4"/>
      <c r="J34" s="4"/>
      <c r="K34" s="1"/>
      <c r="L34" s="1"/>
      <c r="M34" s="1"/>
      <c r="N34" s="1"/>
      <c r="O34" s="1"/>
      <c r="P34" s="1"/>
      <c r="Q34" s="1"/>
      <c r="R34" s="1"/>
    </row>
    <row r="35" spans="1:18" ht="14.25" x14ac:dyDescent="0.15">
      <c r="A35" s="4"/>
      <c r="B35" s="4"/>
      <c r="C35" s="4"/>
      <c r="D35" s="4"/>
      <c r="E35" s="4"/>
      <c r="F35" s="4"/>
      <c r="G35" s="4"/>
      <c r="H35" s="4"/>
      <c r="I35" s="4"/>
      <c r="J35" s="4"/>
      <c r="K35" s="1"/>
      <c r="L35" s="1"/>
      <c r="M35" s="1"/>
      <c r="N35" s="1"/>
      <c r="O35" s="1"/>
      <c r="P35" s="1"/>
      <c r="Q35" s="1"/>
      <c r="R35" s="1"/>
    </row>
    <row r="36" spans="1:18" ht="14.25" x14ac:dyDescent="0.15">
      <c r="A36" s="4"/>
      <c r="B36" s="4"/>
      <c r="C36" s="4"/>
      <c r="D36" s="4"/>
      <c r="E36" s="4"/>
      <c r="F36" s="4"/>
      <c r="G36" s="4"/>
      <c r="H36" s="4"/>
      <c r="I36" s="4"/>
      <c r="J36" s="4"/>
    </row>
    <row r="37" spans="1:18" ht="14.25" x14ac:dyDescent="0.15">
      <c r="A37" s="4"/>
      <c r="B37" s="4"/>
      <c r="C37" s="4"/>
      <c r="D37" s="4"/>
      <c r="E37" s="4"/>
      <c r="F37" s="4"/>
      <c r="G37" s="4"/>
      <c r="H37" s="4"/>
      <c r="I37" s="4"/>
      <c r="J37" s="4"/>
    </row>
    <row r="38" spans="1:18" ht="14.25" x14ac:dyDescent="0.15">
      <c r="A38" s="4"/>
      <c r="B38" s="4"/>
      <c r="C38" s="4"/>
      <c r="D38" s="4"/>
      <c r="E38" s="4"/>
      <c r="F38" s="4"/>
      <c r="G38" s="4"/>
      <c r="H38" s="4"/>
      <c r="I38" s="4"/>
      <c r="J38" s="4"/>
    </row>
    <row r="39" spans="1:18" ht="14.25" x14ac:dyDescent="0.15">
      <c r="A39" s="4"/>
      <c r="B39" s="4"/>
      <c r="C39" s="4"/>
      <c r="D39" s="4"/>
      <c r="E39" s="4"/>
      <c r="F39" s="4"/>
      <c r="G39" s="4"/>
      <c r="H39" s="4"/>
      <c r="I39" s="4"/>
      <c r="J39" s="4"/>
    </row>
    <row r="40" spans="1:18" ht="14.25" x14ac:dyDescent="0.15">
      <c r="A40" s="4"/>
      <c r="B40" s="4"/>
      <c r="C40" s="4"/>
      <c r="D40" s="4"/>
      <c r="E40" s="4"/>
      <c r="F40" s="4"/>
      <c r="G40" s="4"/>
      <c r="H40" s="4"/>
      <c r="I40" s="4"/>
      <c r="J40" s="4"/>
    </row>
    <row r="41" spans="1:18" ht="14.25" x14ac:dyDescent="0.15">
      <c r="A41" s="4"/>
      <c r="B41" s="4"/>
      <c r="C41" s="4"/>
      <c r="D41" s="4"/>
      <c r="E41" s="4"/>
      <c r="F41" s="4"/>
      <c r="G41" s="4"/>
      <c r="H41" s="4"/>
      <c r="I41" s="4"/>
      <c r="J41" s="4"/>
    </row>
    <row r="42" spans="1:18" ht="14.25" x14ac:dyDescent="0.15">
      <c r="A42" s="4"/>
      <c r="B42" s="4"/>
      <c r="C42" s="4"/>
      <c r="D42" s="4"/>
      <c r="E42" s="4"/>
      <c r="F42" s="4"/>
      <c r="G42" s="4"/>
      <c r="H42" s="4"/>
      <c r="I42" s="4"/>
      <c r="J42" s="4"/>
    </row>
    <row r="43" spans="1:18" ht="14.25" x14ac:dyDescent="0.15">
      <c r="A43" s="4"/>
      <c r="B43" s="4"/>
      <c r="C43" s="4"/>
      <c r="D43" s="4"/>
      <c r="E43" s="4"/>
      <c r="F43" s="4"/>
      <c r="G43" s="4"/>
      <c r="H43" s="4"/>
      <c r="I43" s="4"/>
      <c r="J43" s="4"/>
    </row>
  </sheetData>
  <mergeCells count="26">
    <mergeCell ref="C13:D13"/>
    <mergeCell ref="B2:J2"/>
    <mergeCell ref="B4:C4"/>
    <mergeCell ref="F4:J5"/>
    <mergeCell ref="B5:C5"/>
    <mergeCell ref="L6:P10"/>
    <mergeCell ref="B24:C24"/>
    <mergeCell ref="B14:J14"/>
    <mergeCell ref="B15:C15"/>
    <mergeCell ref="G15:H15"/>
    <mergeCell ref="B16:C16"/>
    <mergeCell ref="B17:C17"/>
    <mergeCell ref="B18:C18"/>
    <mergeCell ref="B19:C19"/>
    <mergeCell ref="B20:C20"/>
    <mergeCell ref="B21:C21"/>
    <mergeCell ref="B22:C22"/>
    <mergeCell ref="B23:C23"/>
    <mergeCell ref="B31:C31"/>
    <mergeCell ref="B32:J32"/>
    <mergeCell ref="B25:C25"/>
    <mergeCell ref="B26:C26"/>
    <mergeCell ref="B27:C27"/>
    <mergeCell ref="B28:C28"/>
    <mergeCell ref="B29:C29"/>
    <mergeCell ref="B30:C30"/>
  </mergeCells>
  <phoneticPr fontId="4"/>
  <pageMargins left="1.1023622047244095" right="0.70866141732283472" top="0.74803149606299213" bottom="0.74803149606299213" header="0.31496062992125984" footer="0.31496062992125984"/>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65D4B-B0F9-4114-9527-E3E471B99EE8}">
  <sheetPr codeName="Sheet18"/>
  <dimension ref="A1:R43"/>
  <sheetViews>
    <sheetView view="pageBreakPreview" topLeftCell="A29" zoomScaleNormal="100" zoomScaleSheetLayoutView="100" workbookViewId="0">
      <selection activeCell="N16" sqref="N16"/>
    </sheetView>
  </sheetViews>
  <sheetFormatPr defaultRowHeight="13.5" x14ac:dyDescent="0.4"/>
  <cols>
    <col min="1" max="1" width="4" style="3" customWidth="1"/>
    <col min="2" max="2" width="10.125" style="3" customWidth="1"/>
    <col min="3" max="3" width="19.5" style="3" customWidth="1"/>
    <col min="4" max="4" width="23.125" style="3" customWidth="1"/>
    <col min="5" max="5" width="9.375" style="3" customWidth="1"/>
    <col min="6" max="6" width="7.5" style="3" customWidth="1"/>
    <col min="7" max="7" width="9" style="3" customWidth="1"/>
    <col min="8" max="8" width="0.875" style="3" customWidth="1"/>
    <col min="9" max="9" width="9.875" style="3" customWidth="1"/>
    <col min="10" max="10" width="13.75" style="3" customWidth="1"/>
    <col min="11" max="16384" width="9" style="3"/>
  </cols>
  <sheetData>
    <row r="1" spans="1:18" x14ac:dyDescent="0.4">
      <c r="A1" s="1"/>
      <c r="B1" s="2"/>
      <c r="C1" s="2"/>
      <c r="D1" s="2"/>
      <c r="E1" s="2"/>
      <c r="F1" s="2"/>
      <c r="G1" s="2"/>
      <c r="H1" s="2"/>
      <c r="I1" s="2"/>
      <c r="J1" s="2"/>
      <c r="K1" s="1"/>
      <c r="L1" s="1"/>
      <c r="M1" s="1"/>
      <c r="N1" s="1"/>
      <c r="O1" s="1"/>
      <c r="P1" s="1"/>
      <c r="Q1" s="1"/>
      <c r="R1" s="1"/>
    </row>
    <row r="2" spans="1:18" ht="24" x14ac:dyDescent="0.15">
      <c r="A2" s="4"/>
      <c r="B2" s="107" t="s">
        <v>24</v>
      </c>
      <c r="C2" s="108"/>
      <c r="D2" s="108"/>
      <c r="E2" s="108"/>
      <c r="F2" s="108"/>
      <c r="G2" s="108"/>
      <c r="H2" s="108"/>
      <c r="I2" s="108"/>
      <c r="J2" s="108"/>
      <c r="K2" s="5"/>
      <c r="L2" s="5"/>
      <c r="M2" s="5"/>
      <c r="N2" s="6"/>
      <c r="O2" s="6"/>
      <c r="P2" s="6"/>
      <c r="Q2" s="6"/>
      <c r="R2" s="6"/>
    </row>
    <row r="3" spans="1:18" ht="25.5" x14ac:dyDescent="0.15">
      <c r="A3" s="4"/>
      <c r="B3" s="7"/>
      <c r="C3" s="7"/>
      <c r="D3" s="8"/>
      <c r="E3" s="8"/>
      <c r="F3" s="8"/>
      <c r="G3" s="8"/>
      <c r="H3" s="8"/>
      <c r="I3" s="8"/>
      <c r="J3" s="8"/>
      <c r="K3" s="5"/>
      <c r="L3" s="5"/>
      <c r="M3" s="5"/>
      <c r="N3" s="6"/>
      <c r="O3" s="6"/>
      <c r="P3" s="6"/>
      <c r="Q3" s="6"/>
      <c r="R3" s="6"/>
    </row>
    <row r="4" spans="1:18" ht="14.25" x14ac:dyDescent="0.15">
      <c r="A4" s="4"/>
      <c r="B4" s="109" t="s">
        <v>1</v>
      </c>
      <c r="C4" s="109"/>
      <c r="D4" s="9"/>
      <c r="E4" s="10"/>
      <c r="F4" s="110" t="s">
        <v>21</v>
      </c>
      <c r="G4" s="110"/>
      <c r="H4" s="110"/>
      <c r="I4" s="110"/>
      <c r="J4" s="110"/>
      <c r="K4" s="5"/>
      <c r="L4" s="5"/>
      <c r="M4" s="5"/>
      <c r="N4" s="6"/>
      <c r="O4" s="6"/>
      <c r="P4" s="6"/>
      <c r="Q4" s="6"/>
      <c r="R4" s="6"/>
    </row>
    <row r="5" spans="1:18" ht="14.25" x14ac:dyDescent="0.15">
      <c r="A5" s="4"/>
      <c r="B5" s="109" t="s">
        <v>2</v>
      </c>
      <c r="C5" s="109"/>
      <c r="D5" s="9"/>
      <c r="E5" s="10"/>
      <c r="F5" s="110"/>
      <c r="G5" s="110"/>
      <c r="H5" s="110"/>
      <c r="I5" s="110"/>
      <c r="J5" s="110"/>
      <c r="K5" s="5"/>
      <c r="L5" s="5"/>
      <c r="M5" s="5"/>
      <c r="N5" s="6"/>
      <c r="O5" s="6"/>
      <c r="P5" s="6"/>
      <c r="Q5" s="6"/>
      <c r="R5" s="6"/>
    </row>
    <row r="6" spans="1:18" ht="18.75" x14ac:dyDescent="0.15">
      <c r="A6" s="4"/>
      <c r="B6" s="11" t="s">
        <v>3</v>
      </c>
      <c r="C6" s="12"/>
      <c r="D6" s="13"/>
      <c r="E6" s="14" t="s">
        <v>4</v>
      </c>
      <c r="F6" s="10"/>
      <c r="G6" s="10"/>
      <c r="H6" s="10"/>
      <c r="I6" s="10"/>
      <c r="J6" s="10"/>
      <c r="K6" s="5"/>
      <c r="L6" s="111"/>
      <c r="M6" s="111"/>
      <c r="N6" s="111"/>
      <c r="O6" s="111"/>
      <c r="P6" s="111"/>
      <c r="Q6" s="6"/>
      <c r="R6" s="6"/>
    </row>
    <row r="7" spans="1:18" ht="18.75" customHeight="1" x14ac:dyDescent="0.2">
      <c r="A7" s="4"/>
      <c r="B7" s="15"/>
      <c r="C7" s="13"/>
      <c r="D7" s="16"/>
      <c r="E7" s="17"/>
      <c r="F7" s="10"/>
      <c r="G7" s="10"/>
      <c r="H7" s="10"/>
      <c r="I7" s="10"/>
      <c r="J7" s="10"/>
      <c r="K7" s="5"/>
      <c r="L7" s="111"/>
      <c r="M7" s="111"/>
      <c r="N7" s="111"/>
      <c r="O7" s="111"/>
      <c r="P7" s="111"/>
      <c r="Q7" s="6"/>
      <c r="R7" s="6"/>
    </row>
    <row r="8" spans="1:18" ht="18.75" customHeight="1" x14ac:dyDescent="0.15">
      <c r="A8" s="4"/>
      <c r="B8" s="15"/>
      <c r="C8" s="18"/>
      <c r="D8" s="18"/>
      <c r="E8" s="19" t="s">
        <v>5</v>
      </c>
      <c r="F8" s="10"/>
      <c r="G8" s="10"/>
      <c r="H8" s="10"/>
      <c r="I8" s="10"/>
      <c r="J8" s="10"/>
      <c r="K8" s="5"/>
      <c r="L8" s="111"/>
      <c r="M8" s="111"/>
      <c r="N8" s="111"/>
      <c r="O8" s="111"/>
      <c r="P8" s="111"/>
      <c r="Q8" s="6"/>
      <c r="R8" s="6"/>
    </row>
    <row r="9" spans="1:18" ht="18.75" x14ac:dyDescent="0.15">
      <c r="A9" s="4"/>
      <c r="B9" s="18"/>
      <c r="C9" s="18"/>
      <c r="D9" s="18"/>
      <c r="E9" s="17"/>
      <c r="F9" s="10"/>
      <c r="G9" s="10"/>
      <c r="H9" s="10"/>
      <c r="I9" s="10"/>
      <c r="J9" s="10"/>
      <c r="K9" s="5"/>
      <c r="L9" s="111"/>
      <c r="M9" s="111"/>
      <c r="N9" s="111"/>
      <c r="O9" s="111"/>
      <c r="P9" s="111"/>
      <c r="Q9" s="6"/>
      <c r="R9" s="6"/>
    </row>
    <row r="10" spans="1:18" ht="18.75" x14ac:dyDescent="0.2">
      <c r="A10" s="4"/>
      <c r="B10" s="20" t="s">
        <v>6</v>
      </c>
      <c r="C10" s="21">
        <f>+I31</f>
        <v>0</v>
      </c>
      <c r="D10" s="10"/>
      <c r="E10" s="17" t="s">
        <v>7</v>
      </c>
      <c r="F10" s="10"/>
      <c r="G10" s="10"/>
      <c r="H10" s="10"/>
      <c r="I10" s="10"/>
      <c r="J10" s="10"/>
      <c r="K10" s="5"/>
      <c r="L10" s="111"/>
      <c r="M10" s="111"/>
      <c r="N10" s="111"/>
      <c r="O10" s="111"/>
      <c r="P10" s="111"/>
      <c r="Q10" s="6"/>
      <c r="R10" s="6"/>
    </row>
    <row r="11" spans="1:18" ht="18.75" x14ac:dyDescent="0.2">
      <c r="A11" s="4"/>
      <c r="B11" s="22"/>
      <c r="C11" s="23"/>
      <c r="D11" s="10"/>
      <c r="E11" s="24"/>
      <c r="F11" s="25"/>
      <c r="G11" s="25"/>
      <c r="H11" s="25"/>
      <c r="I11" s="25"/>
      <c r="J11" s="25"/>
      <c r="K11" s="5"/>
      <c r="L11" s="26"/>
      <c r="M11" s="26"/>
      <c r="N11" s="26"/>
      <c r="O11" s="26"/>
      <c r="P11" s="26"/>
      <c r="Q11" s="6"/>
      <c r="R11" s="6"/>
    </row>
    <row r="12" spans="1:18" ht="20.100000000000001" customHeight="1" x14ac:dyDescent="0.15">
      <c r="A12" s="4"/>
      <c r="B12" s="27" t="str">
        <f>[2]入力!H9</f>
        <v>納期：</v>
      </c>
      <c r="C12" s="28">
        <f>[2]入力!I9</f>
        <v>46295</v>
      </c>
      <c r="D12" s="13"/>
      <c r="E12" s="10"/>
      <c r="F12" s="10"/>
      <c r="G12" s="10"/>
      <c r="H12" s="10"/>
      <c r="I12" s="10"/>
      <c r="J12" s="10"/>
      <c r="K12" s="5"/>
      <c r="L12" s="5"/>
      <c r="M12" s="5"/>
      <c r="N12" s="6"/>
      <c r="O12" s="6"/>
      <c r="P12" s="6"/>
      <c r="Q12" s="6"/>
      <c r="R12" s="6"/>
    </row>
    <row r="13" spans="1:18" ht="20.100000000000001" customHeight="1" x14ac:dyDescent="0.15">
      <c r="A13" s="4"/>
      <c r="B13" s="27" t="str">
        <f>[2]入力!H11</f>
        <v>納地：</v>
      </c>
      <c r="C13" s="112" t="str">
        <f>[2]入力!I11</f>
        <v>陸上自衛隊玖珠駐屯地</v>
      </c>
      <c r="D13" s="112"/>
      <c r="E13" s="10"/>
      <c r="F13" s="10"/>
      <c r="G13" s="10"/>
      <c r="H13" s="10"/>
      <c r="I13" s="10"/>
      <c r="J13" s="10"/>
      <c r="K13" s="5"/>
      <c r="L13" s="5"/>
      <c r="M13" s="5"/>
      <c r="N13" s="6"/>
      <c r="O13" s="6"/>
      <c r="P13" s="6"/>
      <c r="Q13" s="6"/>
      <c r="R13" s="6"/>
    </row>
    <row r="14" spans="1:18" ht="20.100000000000001" customHeight="1" x14ac:dyDescent="0.15">
      <c r="A14" s="4"/>
      <c r="B14" s="106" t="s">
        <v>8</v>
      </c>
      <c r="C14" s="106"/>
      <c r="D14" s="106"/>
      <c r="E14" s="106"/>
      <c r="F14" s="106"/>
      <c r="G14" s="106"/>
      <c r="H14" s="106"/>
      <c r="I14" s="106"/>
      <c r="J14" s="106"/>
      <c r="K14" s="5"/>
      <c r="L14" s="5"/>
      <c r="M14" s="5"/>
      <c r="N14" s="6"/>
      <c r="O14" s="6"/>
      <c r="P14" s="6"/>
      <c r="Q14" s="6"/>
      <c r="R14" s="6"/>
    </row>
    <row r="15" spans="1:18" ht="41.25" customHeight="1" x14ac:dyDescent="0.15">
      <c r="A15" s="4"/>
      <c r="B15" s="98" t="s">
        <v>9</v>
      </c>
      <c r="C15" s="98"/>
      <c r="D15" s="29" t="s">
        <v>10</v>
      </c>
      <c r="E15" s="29" t="s">
        <v>11</v>
      </c>
      <c r="F15" s="30" t="s">
        <v>22</v>
      </c>
      <c r="G15" s="98" t="s">
        <v>13</v>
      </c>
      <c r="H15" s="98"/>
      <c r="I15" s="29" t="s">
        <v>14</v>
      </c>
      <c r="J15" s="29" t="s">
        <v>15</v>
      </c>
      <c r="K15" s="5"/>
      <c r="L15" s="5"/>
      <c r="M15" s="5"/>
      <c r="N15" s="6"/>
      <c r="O15" s="6"/>
      <c r="P15" s="6"/>
      <c r="Q15" s="6"/>
      <c r="R15" s="6"/>
    </row>
    <row r="16" spans="1:18" ht="41.25" customHeight="1" x14ac:dyDescent="0.15">
      <c r="A16" s="4"/>
      <c r="B16" s="104" t="str">
        <f>[2]入力!B6</f>
        <v>ソシアックαＳＣ－４０２</v>
      </c>
      <c r="C16" s="105"/>
      <c r="D16" s="57" t="str">
        <f>[2]入力!C6</f>
        <v>４０７６２００１００又は同等以上のもの（他社製品を含む）</v>
      </c>
      <c r="E16" s="32" t="str">
        <f>[2]入力!D6</f>
        <v>EA</v>
      </c>
      <c r="F16" s="33">
        <f>[2]入力!E6</f>
        <v>4</v>
      </c>
      <c r="G16" s="34"/>
      <c r="H16" s="35"/>
      <c r="I16" s="36"/>
      <c r="J16" s="37"/>
      <c r="K16" s="5"/>
      <c r="L16" s="5"/>
      <c r="M16" s="5"/>
      <c r="N16" s="6"/>
      <c r="O16" s="6"/>
      <c r="P16" s="6"/>
      <c r="Q16" s="6"/>
      <c r="R16" s="6"/>
    </row>
    <row r="17" spans="1:18" ht="41.25" customHeight="1" x14ac:dyDescent="0.15">
      <c r="A17" s="4"/>
      <c r="B17" s="104" t="str">
        <f>[2]入力!B7</f>
        <v>漏電ブレーカ</v>
      </c>
      <c r="C17" s="105"/>
      <c r="D17" s="57" t="str">
        <f>[2]入力!C7</f>
        <v>パナソニック　ＢＫＷＡ３１５３Ｃ又は同等品以上のもの（他社製品を含む）</v>
      </c>
      <c r="E17" s="32" t="str">
        <f>[2]入力!D7</f>
        <v>EA</v>
      </c>
      <c r="F17" s="33">
        <f>[2]入力!E7</f>
        <v>7</v>
      </c>
      <c r="G17" s="34"/>
      <c r="H17" s="35"/>
      <c r="I17" s="36"/>
      <c r="J17" s="37"/>
      <c r="K17" s="5"/>
      <c r="L17" s="5"/>
      <c r="M17" s="5"/>
      <c r="N17" s="6"/>
      <c r="O17" s="6"/>
      <c r="P17" s="6"/>
      <c r="Q17" s="6"/>
      <c r="R17" s="6"/>
    </row>
    <row r="18" spans="1:18" ht="41.25" customHeight="1" x14ac:dyDescent="0.15">
      <c r="A18" s="4"/>
      <c r="B18" s="104" t="str">
        <f>[2]入力!B8</f>
        <v>漏電ブレーカ</v>
      </c>
      <c r="C18" s="105"/>
      <c r="D18" s="57" t="str">
        <f>[2]入力!C8</f>
        <v>パナソニック　ＢＫＷＡ２２０３Ｃ又は同等品以上のもの（他社製品を含む）</v>
      </c>
      <c r="E18" s="32" t="str">
        <f>[2]入力!D8</f>
        <v>EA</v>
      </c>
      <c r="F18" s="33">
        <f>[2]入力!E8</f>
        <v>3</v>
      </c>
      <c r="G18" s="34"/>
      <c r="H18" s="35"/>
      <c r="I18" s="36"/>
      <c r="J18" s="37"/>
      <c r="K18" s="5"/>
      <c r="L18" s="5"/>
      <c r="M18" s="5"/>
      <c r="N18" s="6"/>
      <c r="O18" s="6"/>
      <c r="P18" s="6"/>
      <c r="Q18" s="6"/>
      <c r="R18" s="6"/>
    </row>
    <row r="19" spans="1:18" ht="41.25" customHeight="1" x14ac:dyDescent="0.15">
      <c r="A19" s="4"/>
      <c r="B19" s="100" t="str">
        <f>[2]入力!B9</f>
        <v>パーソナルＰＨ計（ＰＨ７２－
 ２１ＪＡＡ）用ＰＨ予備電極</v>
      </c>
      <c r="C19" s="101"/>
      <c r="D19" s="57" t="str">
        <f>[2]入力!C9</f>
        <v>ＰＨ７２ＳＮ－２１－ＡＡ（ＫＣＩ補給型）横河製</v>
      </c>
      <c r="E19" s="32" t="str">
        <f>[2]入力!D9</f>
        <v>PC</v>
      </c>
      <c r="F19" s="33">
        <f>[2]入力!E9</f>
        <v>1</v>
      </c>
      <c r="G19" s="34"/>
      <c r="H19" s="38"/>
      <c r="I19" s="39"/>
      <c r="J19" s="37"/>
      <c r="K19" s="5"/>
      <c r="L19" s="5"/>
      <c r="M19" s="5"/>
      <c r="N19" s="6"/>
      <c r="O19" s="6"/>
      <c r="P19" s="6"/>
      <c r="Q19" s="6"/>
      <c r="R19" s="6"/>
    </row>
    <row r="20" spans="1:18" ht="41.25" customHeight="1" x14ac:dyDescent="0.15">
      <c r="A20" s="4"/>
      <c r="B20" s="104" t="str">
        <f>[2]入力!B10</f>
        <v>ＰＨ標準液</v>
      </c>
      <c r="C20" s="105"/>
      <c r="D20" s="57" t="str">
        <f>[2]入力!C10</f>
        <v>Ｋ９０８４ＫＧ（ＰＨ７）横河製　又は同等品以上のもの（他社製品を含む）</v>
      </c>
      <c r="E20" s="32" t="str">
        <f>[2]入力!D10</f>
        <v>PC</v>
      </c>
      <c r="F20" s="33">
        <f>[2]入力!E10</f>
        <v>5</v>
      </c>
      <c r="G20" s="34"/>
      <c r="H20" s="38"/>
      <c r="I20" s="39"/>
      <c r="J20" s="37"/>
      <c r="K20" s="5"/>
      <c r="L20" s="5"/>
      <c r="M20" s="5"/>
      <c r="N20" s="6"/>
      <c r="O20" s="6"/>
      <c r="P20" s="6"/>
      <c r="Q20" s="6"/>
      <c r="R20" s="6"/>
    </row>
    <row r="21" spans="1:18" ht="41.25" customHeight="1" x14ac:dyDescent="0.15">
      <c r="A21" s="4"/>
      <c r="B21" s="104" t="str">
        <f>[2]入力!B11</f>
        <v>除湿機</v>
      </c>
      <c r="C21" s="105"/>
      <c r="D21" s="57" t="str">
        <f>[2]入力!C11</f>
        <v>ＳＫＪ－ＤＬ４２ＪＳＡ又は同等品以上のもの（他社製品含む）</v>
      </c>
      <c r="E21" s="32" t="str">
        <f>[2]入力!D11</f>
        <v>UN</v>
      </c>
      <c r="F21" s="33">
        <f>[2]入力!E11</f>
        <v>1</v>
      </c>
      <c r="G21" s="34"/>
      <c r="H21" s="38"/>
      <c r="I21" s="39"/>
      <c r="J21" s="37"/>
      <c r="K21" s="5"/>
      <c r="L21" s="5"/>
      <c r="M21" s="5"/>
      <c r="N21" s="6"/>
      <c r="O21" s="6"/>
      <c r="P21" s="6"/>
      <c r="Q21" s="6"/>
      <c r="R21" s="6"/>
    </row>
    <row r="22" spans="1:18" ht="41.25" customHeight="1" x14ac:dyDescent="0.15">
      <c r="A22" s="4"/>
      <c r="B22" s="104">
        <f>[2]入力!B12</f>
        <v>0</v>
      </c>
      <c r="C22" s="105"/>
      <c r="D22" s="41" t="s">
        <v>17</v>
      </c>
      <c r="E22" s="32">
        <f>[2]入力!D12</f>
        <v>0</v>
      </c>
      <c r="F22" s="33">
        <f>[2]入力!E12</f>
        <v>0</v>
      </c>
      <c r="G22" s="34"/>
      <c r="H22" s="38"/>
      <c r="I22" s="39"/>
      <c r="J22" s="37"/>
      <c r="K22" s="5"/>
      <c r="L22" s="5"/>
      <c r="M22" s="5"/>
      <c r="N22" s="6"/>
      <c r="O22" s="6"/>
      <c r="P22" s="6"/>
      <c r="Q22" s="6"/>
      <c r="R22" s="6"/>
    </row>
    <row r="23" spans="1:18" ht="41.25" customHeight="1" x14ac:dyDescent="0.15">
      <c r="A23" s="4"/>
      <c r="B23" s="104">
        <f>[2]入力!B13</f>
        <v>0</v>
      </c>
      <c r="C23" s="105"/>
      <c r="D23" s="57">
        <f>[2]入力!C13</f>
        <v>0</v>
      </c>
      <c r="E23" s="32">
        <f>[2]入力!D13</f>
        <v>0</v>
      </c>
      <c r="F23" s="33">
        <f>[2]入力!E13</f>
        <v>0</v>
      </c>
      <c r="G23" s="34"/>
      <c r="H23" s="40"/>
      <c r="I23" s="36"/>
      <c r="J23" s="37"/>
      <c r="K23" s="5"/>
      <c r="L23" s="5"/>
      <c r="M23" s="5"/>
      <c r="N23" s="6"/>
      <c r="O23" s="6"/>
      <c r="P23" s="6"/>
      <c r="Q23" s="6"/>
      <c r="R23" s="6"/>
    </row>
    <row r="24" spans="1:18" ht="41.25" customHeight="1" x14ac:dyDescent="0.15">
      <c r="A24" s="4"/>
      <c r="B24" s="100">
        <f>[2]入力!B14</f>
        <v>0</v>
      </c>
      <c r="C24" s="101"/>
      <c r="E24" s="42">
        <f>[2]入力!D14</f>
        <v>0</v>
      </c>
      <c r="F24" s="43">
        <f>[2]入力!E14</f>
        <v>0</v>
      </c>
      <c r="G24" s="34"/>
      <c r="H24" s="44"/>
      <c r="I24" s="39"/>
      <c r="J24" s="37"/>
      <c r="K24" s="5"/>
      <c r="L24" s="5"/>
      <c r="M24" s="5"/>
      <c r="N24" s="6"/>
      <c r="O24" s="6"/>
      <c r="P24" s="6"/>
      <c r="Q24" s="6"/>
      <c r="R24" s="6"/>
    </row>
    <row r="25" spans="1:18" ht="41.25" customHeight="1" x14ac:dyDescent="0.15">
      <c r="A25" s="4"/>
      <c r="B25" s="100">
        <f>[2]入力!B15</f>
        <v>0</v>
      </c>
      <c r="C25" s="101"/>
      <c r="D25" s="57">
        <f>[2]入力!C15</f>
        <v>0</v>
      </c>
      <c r="E25" s="42">
        <f>[2]入力!D15</f>
        <v>0</v>
      </c>
      <c r="F25" s="43">
        <f>[2]入力!E15</f>
        <v>0</v>
      </c>
      <c r="G25" s="34"/>
      <c r="H25" s="44"/>
      <c r="I25" s="39"/>
      <c r="J25" s="37"/>
      <c r="K25" s="5"/>
      <c r="L25" s="5"/>
      <c r="M25" s="5"/>
      <c r="N25" s="6"/>
      <c r="O25" s="6"/>
      <c r="P25" s="6"/>
      <c r="Q25" s="6"/>
      <c r="R25" s="6"/>
    </row>
    <row r="26" spans="1:18" ht="41.25" customHeight="1" x14ac:dyDescent="0.15">
      <c r="A26" s="4"/>
      <c r="B26" s="100">
        <f>[2]入力!B16</f>
        <v>0</v>
      </c>
      <c r="C26" s="101"/>
      <c r="D26" s="57">
        <f>[2]入力!C16</f>
        <v>0</v>
      </c>
      <c r="E26" s="42">
        <f>[2]入力!D16</f>
        <v>0</v>
      </c>
      <c r="F26" s="43">
        <f>[2]入力!E16</f>
        <v>0</v>
      </c>
      <c r="G26" s="34"/>
      <c r="H26" s="44"/>
      <c r="I26" s="39"/>
      <c r="J26" s="37"/>
      <c r="K26" s="5"/>
      <c r="L26" s="5"/>
      <c r="M26" s="5"/>
      <c r="N26" s="6"/>
      <c r="O26" s="6"/>
      <c r="P26" s="6"/>
      <c r="Q26" s="6"/>
      <c r="R26" s="6"/>
    </row>
    <row r="27" spans="1:18" ht="41.25" customHeight="1" x14ac:dyDescent="0.15">
      <c r="A27" s="4"/>
      <c r="B27" s="100">
        <f>[2]入力!B17</f>
        <v>0</v>
      </c>
      <c r="C27" s="101"/>
      <c r="D27" s="57">
        <f>[2]入力!C17</f>
        <v>0</v>
      </c>
      <c r="E27" s="42">
        <f>[2]入力!D17</f>
        <v>0</v>
      </c>
      <c r="F27" s="43">
        <f>[2]入力!E17</f>
        <v>0</v>
      </c>
      <c r="G27" s="46"/>
      <c r="H27" s="47"/>
      <c r="I27" s="48"/>
      <c r="J27" s="37"/>
      <c r="K27" s="5"/>
      <c r="L27" s="5"/>
      <c r="M27" s="5"/>
      <c r="N27" s="6"/>
      <c r="O27" s="6"/>
      <c r="P27" s="6"/>
      <c r="Q27" s="6"/>
      <c r="R27" s="6"/>
    </row>
    <row r="28" spans="1:18" ht="41.25" customHeight="1" x14ac:dyDescent="0.15">
      <c r="A28" s="4"/>
      <c r="B28" s="100">
        <f>[2]入力!B18</f>
        <v>0</v>
      </c>
      <c r="C28" s="101"/>
      <c r="D28" s="57">
        <f>[2]入力!C18</f>
        <v>0</v>
      </c>
      <c r="E28" s="42">
        <f>[2]入力!D18</f>
        <v>0</v>
      </c>
      <c r="F28" s="43">
        <f>[2]入力!E18</f>
        <v>0</v>
      </c>
      <c r="G28" s="49"/>
      <c r="H28" s="50"/>
      <c r="I28" s="51"/>
      <c r="J28" s="37"/>
      <c r="K28" s="5"/>
      <c r="L28" s="5"/>
      <c r="M28" s="5"/>
      <c r="N28" s="6"/>
      <c r="O28" s="6"/>
      <c r="P28" s="6"/>
      <c r="Q28" s="6"/>
      <c r="R28" s="6"/>
    </row>
    <row r="29" spans="1:18" ht="41.25" customHeight="1" x14ac:dyDescent="0.15">
      <c r="A29" s="4"/>
      <c r="B29" s="100">
        <f>[2]入力!B19</f>
        <v>0</v>
      </c>
      <c r="C29" s="101"/>
      <c r="D29" s="45"/>
      <c r="E29" s="42"/>
      <c r="F29" s="43"/>
      <c r="G29" s="49"/>
      <c r="H29" s="50"/>
      <c r="I29" s="51"/>
      <c r="J29" s="37"/>
      <c r="K29" s="5"/>
      <c r="L29" s="5"/>
      <c r="M29" s="5"/>
      <c r="N29" s="6"/>
      <c r="O29" s="6"/>
      <c r="P29" s="6"/>
      <c r="Q29" s="6"/>
      <c r="R29" s="6"/>
    </row>
    <row r="30" spans="1:18" ht="41.25" customHeight="1" x14ac:dyDescent="0.15">
      <c r="A30" s="4"/>
      <c r="B30" s="100">
        <f>[2]入力!B20</f>
        <v>0</v>
      </c>
      <c r="C30" s="101"/>
      <c r="D30" s="45"/>
      <c r="E30" s="42"/>
      <c r="F30" s="43"/>
      <c r="G30" s="49"/>
      <c r="H30" s="50"/>
      <c r="I30" s="51"/>
      <c r="J30" s="37"/>
      <c r="K30" s="5"/>
      <c r="L30" s="5"/>
      <c r="M30" s="5"/>
      <c r="N30" s="6"/>
      <c r="O30" s="6"/>
      <c r="P30" s="6"/>
      <c r="Q30" s="6"/>
      <c r="R30" s="6"/>
    </row>
    <row r="31" spans="1:18" ht="41.25" customHeight="1" x14ac:dyDescent="0.15">
      <c r="A31" s="4"/>
      <c r="B31" s="98" t="s">
        <v>18</v>
      </c>
      <c r="C31" s="98"/>
      <c r="D31" s="52"/>
      <c r="E31" s="30"/>
      <c r="F31" s="53"/>
      <c r="G31" s="54"/>
      <c r="H31" s="55"/>
      <c r="I31" s="56">
        <f>SUM(I16:I30)</f>
        <v>0</v>
      </c>
      <c r="J31" s="37"/>
      <c r="K31" s="5"/>
      <c r="L31" s="5"/>
      <c r="M31" s="5"/>
      <c r="N31" s="6"/>
      <c r="O31" s="6"/>
      <c r="P31" s="6"/>
      <c r="Q31" s="6"/>
      <c r="R31" s="6"/>
    </row>
    <row r="32" spans="1:18" ht="18.75" customHeight="1" x14ac:dyDescent="0.2">
      <c r="A32" s="4"/>
      <c r="B32" s="99"/>
      <c r="C32" s="99"/>
      <c r="D32" s="99"/>
      <c r="E32" s="99"/>
      <c r="F32" s="99"/>
      <c r="G32" s="99"/>
      <c r="H32" s="99"/>
      <c r="I32" s="99"/>
      <c r="J32" s="99"/>
      <c r="K32" s="1"/>
      <c r="L32" s="1"/>
      <c r="M32" s="1"/>
      <c r="N32" s="1"/>
      <c r="O32" s="1"/>
      <c r="P32" s="1"/>
      <c r="Q32" s="1"/>
      <c r="R32" s="1"/>
    </row>
    <row r="33" spans="1:18" ht="14.25" x14ac:dyDescent="0.15">
      <c r="A33" s="4"/>
      <c r="B33" s="10"/>
      <c r="C33" s="10"/>
      <c r="D33" s="10"/>
      <c r="E33" s="10"/>
      <c r="F33" s="10"/>
      <c r="G33" s="10"/>
      <c r="H33" s="10"/>
      <c r="I33" s="10"/>
      <c r="J33" s="10"/>
      <c r="K33" s="1"/>
      <c r="L33" s="1"/>
      <c r="M33" s="1"/>
      <c r="N33" s="1"/>
      <c r="O33" s="1"/>
      <c r="P33" s="1"/>
      <c r="Q33" s="1"/>
      <c r="R33" s="1"/>
    </row>
    <row r="34" spans="1:18" ht="14.25" x14ac:dyDescent="0.15">
      <c r="A34" s="4"/>
      <c r="B34" s="4"/>
      <c r="C34" s="4"/>
      <c r="D34" s="4"/>
      <c r="E34" s="4"/>
      <c r="F34" s="4"/>
      <c r="G34" s="4"/>
      <c r="H34" s="4"/>
      <c r="I34" s="4"/>
      <c r="J34" s="4"/>
      <c r="K34" s="1"/>
      <c r="L34" s="1"/>
      <c r="M34" s="1"/>
      <c r="N34" s="1"/>
      <c r="O34" s="1"/>
      <c r="P34" s="1"/>
      <c r="Q34" s="1"/>
      <c r="R34" s="1"/>
    </row>
    <row r="35" spans="1:18" ht="14.25" x14ac:dyDescent="0.15">
      <c r="A35" s="4"/>
      <c r="B35" s="4"/>
      <c r="C35" s="4"/>
      <c r="D35" s="4"/>
      <c r="E35" s="4"/>
      <c r="F35" s="4"/>
      <c r="G35" s="4"/>
      <c r="H35" s="4"/>
      <c r="I35" s="4"/>
      <c r="J35" s="4"/>
      <c r="K35" s="1"/>
      <c r="L35" s="1"/>
      <c r="M35" s="1"/>
      <c r="N35" s="1"/>
      <c r="O35" s="1"/>
      <c r="P35" s="1"/>
      <c r="Q35" s="1"/>
      <c r="R35" s="1"/>
    </row>
    <row r="36" spans="1:18" ht="14.25" x14ac:dyDescent="0.15">
      <c r="A36" s="4"/>
      <c r="B36" s="4"/>
      <c r="C36" s="4"/>
      <c r="D36" s="4"/>
      <c r="E36" s="4"/>
      <c r="F36" s="4"/>
      <c r="G36" s="4"/>
      <c r="H36" s="4"/>
      <c r="I36" s="4"/>
      <c r="J36" s="4"/>
    </row>
    <row r="37" spans="1:18" ht="14.25" x14ac:dyDescent="0.15">
      <c r="A37" s="4"/>
      <c r="B37" s="4"/>
      <c r="C37" s="4"/>
      <c r="D37" s="4"/>
      <c r="E37" s="4"/>
      <c r="F37" s="4"/>
      <c r="G37" s="4"/>
      <c r="H37" s="4"/>
      <c r="I37" s="4"/>
      <c r="J37" s="4"/>
    </row>
    <row r="38" spans="1:18" ht="14.25" x14ac:dyDescent="0.15">
      <c r="A38" s="4"/>
      <c r="B38" s="4"/>
      <c r="C38" s="4"/>
      <c r="D38" s="4"/>
      <c r="E38" s="4"/>
      <c r="F38" s="4"/>
      <c r="G38" s="4"/>
      <c r="H38" s="4"/>
      <c r="I38" s="4"/>
      <c r="J38" s="4"/>
    </row>
    <row r="39" spans="1:18" ht="14.25" x14ac:dyDescent="0.15">
      <c r="A39" s="4"/>
      <c r="B39" s="4"/>
      <c r="C39" s="4"/>
      <c r="D39" s="4"/>
      <c r="E39" s="4"/>
      <c r="F39" s="4"/>
      <c r="G39" s="4"/>
      <c r="H39" s="4"/>
      <c r="I39" s="4"/>
      <c r="J39" s="4"/>
    </row>
    <row r="40" spans="1:18" ht="14.25" x14ac:dyDescent="0.15">
      <c r="A40" s="4"/>
      <c r="B40" s="4"/>
      <c r="C40" s="4"/>
      <c r="D40" s="4"/>
      <c r="E40" s="4"/>
      <c r="F40" s="4"/>
      <c r="G40" s="4"/>
      <c r="H40" s="4"/>
      <c r="I40" s="4"/>
      <c r="J40" s="4"/>
    </row>
    <row r="41" spans="1:18" ht="14.25" x14ac:dyDescent="0.15">
      <c r="A41" s="4"/>
      <c r="B41" s="4"/>
      <c r="C41" s="4"/>
      <c r="D41" s="4"/>
      <c r="E41" s="4"/>
      <c r="F41" s="4"/>
      <c r="G41" s="4"/>
      <c r="H41" s="4"/>
      <c r="I41" s="4"/>
      <c r="J41" s="4"/>
    </row>
    <row r="42" spans="1:18" ht="14.25" x14ac:dyDescent="0.15">
      <c r="A42" s="4"/>
      <c r="B42" s="4"/>
      <c r="C42" s="4"/>
      <c r="D42" s="4"/>
      <c r="E42" s="4"/>
      <c r="F42" s="4"/>
      <c r="G42" s="4"/>
      <c r="H42" s="4"/>
      <c r="I42" s="4"/>
      <c r="J42" s="4"/>
    </row>
    <row r="43" spans="1:18" ht="14.25" x14ac:dyDescent="0.15">
      <c r="A43" s="4"/>
      <c r="B43" s="4"/>
      <c r="C43" s="4"/>
      <c r="D43" s="4"/>
      <c r="E43" s="4"/>
      <c r="F43" s="4"/>
      <c r="G43" s="4"/>
      <c r="H43" s="4"/>
      <c r="I43" s="4"/>
      <c r="J43" s="4"/>
    </row>
  </sheetData>
  <mergeCells count="26">
    <mergeCell ref="C13:D13"/>
    <mergeCell ref="B2:J2"/>
    <mergeCell ref="B4:C4"/>
    <mergeCell ref="F4:J5"/>
    <mergeCell ref="B5:C5"/>
    <mergeCell ref="L6:P10"/>
    <mergeCell ref="B24:C24"/>
    <mergeCell ref="B14:J14"/>
    <mergeCell ref="B15:C15"/>
    <mergeCell ref="G15:H15"/>
    <mergeCell ref="B16:C16"/>
    <mergeCell ref="B17:C17"/>
    <mergeCell ref="B18:C18"/>
    <mergeCell ref="B19:C19"/>
    <mergeCell ref="B20:C20"/>
    <mergeCell ref="B21:C21"/>
    <mergeCell ref="B22:C22"/>
    <mergeCell ref="B23:C23"/>
    <mergeCell ref="B31:C31"/>
    <mergeCell ref="B32:J32"/>
    <mergeCell ref="B25:C25"/>
    <mergeCell ref="B26:C26"/>
    <mergeCell ref="B27:C27"/>
    <mergeCell ref="B28:C28"/>
    <mergeCell ref="B29:C29"/>
    <mergeCell ref="B30:C30"/>
  </mergeCells>
  <phoneticPr fontId="4"/>
  <pageMargins left="1.1023622047244095" right="0.70866141732283472" top="0.74803149606299213" bottom="0.74803149606299213" header="0.31496062992125984" footer="0.31496062992125984"/>
  <pageSetup paperSize="9" scale="7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C98CD-CE41-4E51-822F-65D61392DF7D}">
  <sheetPr codeName="Sheet19"/>
  <dimension ref="A1:R43"/>
  <sheetViews>
    <sheetView view="pageBreakPreview" topLeftCell="A24" zoomScale="90" zoomScaleNormal="100" zoomScaleSheetLayoutView="90" workbookViewId="0">
      <selection activeCell="J20" sqref="J20"/>
    </sheetView>
  </sheetViews>
  <sheetFormatPr defaultRowHeight="13.5" x14ac:dyDescent="0.4"/>
  <cols>
    <col min="1" max="1" width="4" style="3" customWidth="1"/>
    <col min="2" max="2" width="10.125" style="3" customWidth="1"/>
    <col min="3" max="3" width="19.5" style="3" customWidth="1"/>
    <col min="4" max="4" width="22.25" style="3" customWidth="1"/>
    <col min="5" max="5" width="9.375" style="3" customWidth="1"/>
    <col min="6" max="6" width="7.5" style="3" customWidth="1"/>
    <col min="7" max="7" width="9" style="3" customWidth="1"/>
    <col min="8" max="8" width="0.875" style="3" customWidth="1"/>
    <col min="9" max="9" width="9.875" style="3" customWidth="1"/>
    <col min="10" max="10" width="13.75" style="3" customWidth="1"/>
    <col min="11" max="16384" width="9" style="3"/>
  </cols>
  <sheetData>
    <row r="1" spans="1:18" x14ac:dyDescent="0.4">
      <c r="A1" s="1"/>
      <c r="B1" s="2"/>
      <c r="C1" s="2"/>
      <c r="D1" s="2"/>
      <c r="E1" s="2"/>
      <c r="F1" s="2"/>
      <c r="G1" s="2"/>
      <c r="H1" s="2"/>
      <c r="I1" s="2"/>
      <c r="J1" s="2"/>
      <c r="K1" s="1"/>
      <c r="L1" s="1"/>
      <c r="M1" s="1"/>
      <c r="N1" s="1"/>
      <c r="O1" s="1"/>
      <c r="P1" s="1"/>
      <c r="Q1" s="1"/>
      <c r="R1" s="1"/>
    </row>
    <row r="2" spans="1:18" ht="24" x14ac:dyDescent="0.15">
      <c r="A2" s="4"/>
      <c r="B2" s="107" t="s">
        <v>25</v>
      </c>
      <c r="C2" s="108"/>
      <c r="D2" s="108"/>
      <c r="E2" s="108"/>
      <c r="F2" s="108"/>
      <c r="G2" s="108"/>
      <c r="H2" s="108"/>
      <c r="I2" s="108"/>
      <c r="J2" s="108"/>
      <c r="K2" s="5"/>
      <c r="L2" s="5"/>
      <c r="M2" s="5"/>
      <c r="N2" s="6"/>
      <c r="O2" s="6"/>
      <c r="P2" s="6"/>
      <c r="Q2" s="6"/>
      <c r="R2" s="6"/>
    </row>
    <row r="3" spans="1:18" ht="25.5" x14ac:dyDescent="0.15">
      <c r="A3" s="4"/>
      <c r="B3" s="7"/>
      <c r="C3" s="7"/>
      <c r="D3" s="8"/>
      <c r="E3" s="8"/>
      <c r="F3" s="8"/>
      <c r="G3" s="8"/>
      <c r="H3" s="8"/>
      <c r="I3" s="8"/>
      <c r="J3" s="8"/>
      <c r="K3" s="5"/>
      <c r="L3" s="5"/>
      <c r="M3" s="5"/>
      <c r="N3" s="6"/>
      <c r="O3" s="6"/>
      <c r="P3" s="6"/>
      <c r="Q3" s="6"/>
      <c r="R3" s="6"/>
    </row>
    <row r="4" spans="1:18" ht="14.25" x14ac:dyDescent="0.15">
      <c r="A4" s="4"/>
      <c r="B4" s="109" t="s">
        <v>1</v>
      </c>
      <c r="C4" s="109"/>
      <c r="D4" s="9"/>
      <c r="E4" s="10"/>
      <c r="F4" s="110">
        <f>[3]入力!I3</f>
        <v>46266</v>
      </c>
      <c r="G4" s="110"/>
      <c r="H4" s="110"/>
      <c r="I4" s="110"/>
      <c r="J4" s="110"/>
      <c r="K4" s="5"/>
      <c r="L4" s="5"/>
      <c r="M4" s="5"/>
      <c r="N4" s="6"/>
      <c r="O4" s="6"/>
      <c r="P4" s="6"/>
      <c r="Q4" s="6"/>
      <c r="R4" s="6"/>
    </row>
    <row r="5" spans="1:18" ht="14.25" x14ac:dyDescent="0.15">
      <c r="A5" s="4"/>
      <c r="B5" s="109" t="s">
        <v>2</v>
      </c>
      <c r="C5" s="109"/>
      <c r="D5" s="9"/>
      <c r="E5" s="10"/>
      <c r="F5" s="110"/>
      <c r="G5" s="110"/>
      <c r="H5" s="110"/>
      <c r="I5" s="110"/>
      <c r="J5" s="110"/>
      <c r="K5" s="5"/>
      <c r="L5" s="5"/>
      <c r="M5" s="5"/>
      <c r="N5" s="6"/>
      <c r="O5" s="6"/>
      <c r="P5" s="6"/>
      <c r="Q5" s="6"/>
      <c r="R5" s="6"/>
    </row>
    <row r="6" spans="1:18" ht="18.75" x14ac:dyDescent="0.15">
      <c r="A6" s="4"/>
      <c r="B6" s="11" t="str">
        <f>[3]市価表紙!B6</f>
        <v>第４０４会計隊玖珠派遣隊長　雨宮　大樹　殿</v>
      </c>
      <c r="C6" s="12"/>
      <c r="D6" s="13"/>
      <c r="E6" s="14" t="s">
        <v>4</v>
      </c>
      <c r="F6" s="10"/>
      <c r="G6" s="10"/>
      <c r="H6" s="10"/>
      <c r="I6" s="10"/>
      <c r="J6" s="10"/>
      <c r="K6" s="5"/>
      <c r="L6" s="111"/>
      <c r="M6" s="111"/>
      <c r="N6" s="111"/>
      <c r="O6" s="111"/>
      <c r="P6" s="111"/>
      <c r="Q6" s="6"/>
      <c r="R6" s="6"/>
    </row>
    <row r="7" spans="1:18" ht="18.75" customHeight="1" x14ac:dyDescent="0.2">
      <c r="A7" s="4"/>
      <c r="B7" s="15"/>
      <c r="C7" s="13"/>
      <c r="D7" s="16"/>
      <c r="E7" s="17"/>
      <c r="F7" s="10"/>
      <c r="G7" s="10"/>
      <c r="H7" s="10"/>
      <c r="I7" s="10"/>
      <c r="J7" s="10"/>
      <c r="K7" s="5"/>
      <c r="L7" s="111"/>
      <c r="M7" s="111"/>
      <c r="N7" s="111"/>
      <c r="O7" s="111"/>
      <c r="P7" s="111"/>
      <c r="Q7" s="6"/>
      <c r="R7" s="6"/>
    </row>
    <row r="8" spans="1:18" ht="18.75" customHeight="1" x14ac:dyDescent="0.15">
      <c r="A8" s="4"/>
      <c r="B8" s="15"/>
      <c r="C8" s="18"/>
      <c r="D8" s="18"/>
      <c r="E8" s="19" t="s">
        <v>5</v>
      </c>
      <c r="F8" s="10"/>
      <c r="G8" s="10"/>
      <c r="H8" s="10"/>
      <c r="I8" s="10"/>
      <c r="J8" s="10"/>
      <c r="K8" s="5"/>
      <c r="L8" s="111"/>
      <c r="M8" s="111"/>
      <c r="N8" s="111"/>
      <c r="O8" s="111"/>
      <c r="P8" s="111"/>
      <c r="Q8" s="6"/>
      <c r="R8" s="6"/>
    </row>
    <row r="9" spans="1:18" ht="18.75" x14ac:dyDescent="0.15">
      <c r="A9" s="4"/>
      <c r="B9" s="18"/>
      <c r="C9" s="18"/>
      <c r="D9" s="18"/>
      <c r="E9" s="17"/>
      <c r="F9" s="10"/>
      <c r="G9" s="10"/>
      <c r="H9" s="10"/>
      <c r="I9" s="10"/>
      <c r="J9" s="10"/>
      <c r="K9" s="5"/>
      <c r="L9" s="111"/>
      <c r="M9" s="111"/>
      <c r="N9" s="111"/>
      <c r="O9" s="111"/>
      <c r="P9" s="111"/>
      <c r="Q9" s="6"/>
      <c r="R9" s="6"/>
    </row>
    <row r="10" spans="1:18" ht="18.75" x14ac:dyDescent="0.2">
      <c r="A10" s="4"/>
      <c r="B10" s="20" t="s">
        <v>6</v>
      </c>
      <c r="C10" s="21">
        <f>+I31</f>
        <v>0</v>
      </c>
      <c r="D10" s="10"/>
      <c r="E10" s="17" t="s">
        <v>7</v>
      </c>
      <c r="F10" s="10"/>
      <c r="G10" s="10"/>
      <c r="H10" s="10"/>
      <c r="I10" s="10"/>
      <c r="J10" s="10"/>
      <c r="K10" s="5"/>
      <c r="L10" s="111"/>
      <c r="M10" s="111"/>
      <c r="N10" s="111"/>
      <c r="O10" s="111"/>
      <c r="P10" s="111"/>
      <c r="Q10" s="6"/>
      <c r="R10" s="6"/>
    </row>
    <row r="11" spans="1:18" ht="18.75" x14ac:dyDescent="0.2">
      <c r="A11" s="4"/>
      <c r="B11" s="22"/>
      <c r="C11" s="23"/>
      <c r="D11" s="10"/>
      <c r="E11" s="24"/>
      <c r="F11" s="25"/>
      <c r="G11" s="25"/>
      <c r="H11" s="25"/>
      <c r="I11" s="25"/>
      <c r="J11" s="25"/>
      <c r="K11" s="5"/>
      <c r="L11" s="26"/>
      <c r="M11" s="26"/>
      <c r="N11" s="26"/>
      <c r="O11" s="26"/>
      <c r="P11" s="26"/>
      <c r="Q11" s="6"/>
      <c r="R11" s="6"/>
    </row>
    <row r="12" spans="1:18" ht="20.100000000000001" customHeight="1" x14ac:dyDescent="0.15">
      <c r="A12" s="4"/>
      <c r="B12" s="27" t="str">
        <f>[3]入力!H9</f>
        <v>納期：</v>
      </c>
      <c r="C12" s="28">
        <f>[3]入力!I9</f>
        <v>46295</v>
      </c>
      <c r="D12" s="13"/>
      <c r="E12" s="10"/>
      <c r="F12" s="10"/>
      <c r="G12" s="10"/>
      <c r="H12" s="10"/>
      <c r="I12" s="10"/>
      <c r="J12" s="10"/>
      <c r="K12" s="5"/>
      <c r="L12" s="5"/>
      <c r="M12" s="5"/>
      <c r="N12" s="6"/>
      <c r="O12" s="6"/>
      <c r="P12" s="6"/>
      <c r="Q12" s="6"/>
      <c r="R12" s="6"/>
    </row>
    <row r="13" spans="1:18" ht="20.100000000000001" customHeight="1" x14ac:dyDescent="0.15">
      <c r="A13" s="4"/>
      <c r="B13" s="27" t="str">
        <f>[3]入力!H11</f>
        <v>納地：</v>
      </c>
      <c r="C13" s="112" t="str">
        <f>[3]入力!I11</f>
        <v>陸上自衛隊玖珠駐屯地</v>
      </c>
      <c r="D13" s="112"/>
      <c r="E13" s="10"/>
      <c r="F13" s="10"/>
      <c r="G13" s="10"/>
      <c r="H13" s="10"/>
      <c r="I13" s="10"/>
      <c r="J13" s="10"/>
      <c r="K13" s="5"/>
      <c r="L13" s="5"/>
      <c r="M13" s="5"/>
      <c r="N13" s="6"/>
      <c r="O13" s="6"/>
      <c r="P13" s="6"/>
      <c r="Q13" s="6"/>
      <c r="R13" s="6"/>
    </row>
    <row r="14" spans="1:18" ht="20.100000000000001" customHeight="1" x14ac:dyDescent="0.15">
      <c r="A14" s="4"/>
      <c r="B14" s="106" t="s">
        <v>8</v>
      </c>
      <c r="C14" s="106"/>
      <c r="D14" s="106"/>
      <c r="E14" s="106"/>
      <c r="F14" s="106"/>
      <c r="G14" s="106"/>
      <c r="H14" s="106"/>
      <c r="I14" s="106"/>
      <c r="J14" s="106"/>
      <c r="K14" s="5"/>
      <c r="L14" s="5"/>
      <c r="M14" s="5"/>
      <c r="N14" s="6"/>
      <c r="O14" s="6"/>
      <c r="P14" s="6"/>
      <c r="Q14" s="6"/>
      <c r="R14" s="6"/>
    </row>
    <row r="15" spans="1:18" ht="41.25" customHeight="1" x14ac:dyDescent="0.15">
      <c r="A15" s="4"/>
      <c r="B15" s="98" t="s">
        <v>9</v>
      </c>
      <c r="C15" s="98"/>
      <c r="D15" s="29" t="s">
        <v>10</v>
      </c>
      <c r="E15" s="29" t="s">
        <v>11</v>
      </c>
      <c r="F15" s="29" t="s">
        <v>26</v>
      </c>
      <c r="G15" s="98" t="s">
        <v>13</v>
      </c>
      <c r="H15" s="98"/>
      <c r="I15" s="29" t="s">
        <v>14</v>
      </c>
      <c r="J15" s="29" t="s">
        <v>15</v>
      </c>
      <c r="K15" s="5"/>
      <c r="L15" s="5"/>
      <c r="M15" s="5"/>
      <c r="N15" s="6"/>
      <c r="O15" s="6"/>
      <c r="P15" s="6"/>
      <c r="Q15" s="6"/>
      <c r="R15" s="6"/>
    </row>
    <row r="16" spans="1:18" ht="41.25" customHeight="1" x14ac:dyDescent="0.15">
      <c r="A16" s="4"/>
      <c r="B16" s="104" t="s">
        <v>27</v>
      </c>
      <c r="C16" s="105"/>
      <c r="D16" s="58" t="s">
        <v>28</v>
      </c>
      <c r="E16" s="42"/>
      <c r="F16" s="43"/>
      <c r="G16" s="34"/>
      <c r="H16" s="35"/>
      <c r="I16" s="36"/>
      <c r="J16" s="37"/>
      <c r="K16" s="5"/>
      <c r="L16" s="5"/>
      <c r="M16" s="5"/>
      <c r="N16" s="6"/>
      <c r="O16" s="6"/>
      <c r="P16" s="6"/>
      <c r="Q16" s="6"/>
      <c r="R16" s="6"/>
    </row>
    <row r="17" spans="1:18" ht="41.25" customHeight="1" x14ac:dyDescent="0.15">
      <c r="A17" s="4"/>
      <c r="B17" s="100"/>
      <c r="C17" s="101"/>
      <c r="D17" s="41" t="s">
        <v>29</v>
      </c>
      <c r="E17" s="42"/>
      <c r="F17" s="43"/>
      <c r="G17" s="34"/>
      <c r="H17" s="35"/>
      <c r="I17" s="36"/>
      <c r="J17" s="37"/>
      <c r="K17" s="5"/>
      <c r="L17" s="5"/>
      <c r="M17" s="5"/>
      <c r="N17" s="6"/>
      <c r="O17" s="6"/>
      <c r="P17" s="6"/>
      <c r="Q17" s="6"/>
      <c r="R17" s="6"/>
    </row>
    <row r="18" spans="1:18" ht="41.25" customHeight="1" x14ac:dyDescent="0.15">
      <c r="A18" s="4"/>
      <c r="B18" s="100"/>
      <c r="C18" s="101"/>
      <c r="D18" s="31"/>
      <c r="E18" s="42"/>
      <c r="F18" s="43"/>
      <c r="G18" s="34"/>
      <c r="H18" s="35"/>
      <c r="I18" s="36"/>
      <c r="J18" s="37"/>
      <c r="K18" s="5"/>
      <c r="L18" s="5"/>
      <c r="M18" s="5"/>
      <c r="N18" s="6"/>
      <c r="O18" s="6"/>
      <c r="P18" s="6"/>
      <c r="Q18" s="6"/>
      <c r="R18" s="6"/>
    </row>
    <row r="19" spans="1:18" ht="41.25" customHeight="1" x14ac:dyDescent="0.15">
      <c r="A19" s="4"/>
      <c r="B19" s="100"/>
      <c r="C19" s="101"/>
      <c r="D19" s="31"/>
      <c r="E19" s="42"/>
      <c r="F19" s="43"/>
      <c r="G19" s="34"/>
      <c r="H19" s="38"/>
      <c r="I19" s="39"/>
      <c r="J19" s="37" t="s">
        <v>16</v>
      </c>
      <c r="K19" s="5"/>
      <c r="L19" s="5"/>
      <c r="M19" s="5"/>
      <c r="N19" s="6"/>
      <c r="O19" s="6"/>
      <c r="P19" s="6"/>
      <c r="Q19" s="6"/>
      <c r="R19" s="6"/>
    </row>
    <row r="20" spans="1:18" ht="41.25" customHeight="1" x14ac:dyDescent="0.15">
      <c r="A20" s="4"/>
      <c r="B20" s="100"/>
      <c r="C20" s="101"/>
      <c r="D20" s="31"/>
      <c r="E20" s="42"/>
      <c r="F20" s="43"/>
      <c r="G20" s="34"/>
      <c r="H20" s="38"/>
      <c r="I20" s="39"/>
      <c r="J20" s="37"/>
      <c r="K20" s="5"/>
      <c r="L20" s="5"/>
      <c r="M20" s="5"/>
      <c r="N20" s="6"/>
      <c r="O20" s="6"/>
      <c r="P20" s="6"/>
      <c r="Q20" s="6"/>
      <c r="R20" s="6"/>
    </row>
    <row r="21" spans="1:18" ht="41.25" customHeight="1" x14ac:dyDescent="0.15">
      <c r="A21" s="4"/>
      <c r="B21" s="100"/>
      <c r="C21" s="101"/>
      <c r="D21" s="31"/>
      <c r="E21" s="42"/>
      <c r="F21" s="43"/>
      <c r="G21" s="34"/>
      <c r="H21" s="38"/>
      <c r="I21" s="39"/>
      <c r="J21" s="37"/>
      <c r="K21" s="5"/>
      <c r="L21" s="5"/>
      <c r="M21" s="5"/>
      <c r="N21" s="6"/>
      <c r="O21" s="6"/>
      <c r="P21" s="6"/>
      <c r="Q21" s="6"/>
      <c r="R21" s="6"/>
    </row>
    <row r="22" spans="1:18" ht="41.25" customHeight="1" x14ac:dyDescent="0.15">
      <c r="A22" s="4"/>
      <c r="B22" s="100"/>
      <c r="C22" s="101"/>
      <c r="D22" s="31"/>
      <c r="E22" s="42"/>
      <c r="F22" s="43"/>
      <c r="G22" s="34"/>
      <c r="H22" s="38"/>
      <c r="I22" s="39"/>
      <c r="J22" s="37"/>
      <c r="K22" s="5"/>
      <c r="L22" s="5"/>
      <c r="M22" s="5"/>
      <c r="N22" s="6"/>
      <c r="O22" s="6"/>
      <c r="P22" s="6"/>
      <c r="Q22" s="6"/>
      <c r="R22" s="6"/>
    </row>
    <row r="23" spans="1:18" ht="41.25" customHeight="1" x14ac:dyDescent="0.15">
      <c r="A23" s="4"/>
      <c r="B23" s="100"/>
      <c r="C23" s="101"/>
      <c r="D23" s="31"/>
      <c r="E23" s="42"/>
      <c r="F23" s="43"/>
      <c r="G23" s="34">
        <f>+[3]入力!F11</f>
        <v>0</v>
      </c>
      <c r="H23" s="40" t="s">
        <v>16</v>
      </c>
      <c r="I23" s="36">
        <f t="shared" ref="I23:I30" si="0">+F23*G23</f>
        <v>0</v>
      </c>
      <c r="J23" s="37" t="s">
        <v>16</v>
      </c>
      <c r="K23" s="5"/>
      <c r="L23" s="5"/>
      <c r="M23" s="5"/>
      <c r="N23" s="6"/>
      <c r="O23" s="6"/>
      <c r="P23" s="6"/>
      <c r="Q23" s="6"/>
      <c r="R23" s="6"/>
    </row>
    <row r="24" spans="1:18" ht="41.25" customHeight="1" x14ac:dyDescent="0.15">
      <c r="A24" s="4"/>
      <c r="B24" s="100"/>
      <c r="C24" s="101"/>
      <c r="D24" s="31"/>
      <c r="E24" s="42"/>
      <c r="F24" s="43"/>
      <c r="G24" s="34">
        <f>+[3]入力!F12</f>
        <v>0</v>
      </c>
      <c r="H24" s="44" t="s">
        <v>16</v>
      </c>
      <c r="I24" s="39">
        <f t="shared" si="0"/>
        <v>0</v>
      </c>
      <c r="J24" s="37" t="s">
        <v>16</v>
      </c>
      <c r="K24" s="5"/>
      <c r="L24" s="5"/>
      <c r="M24" s="5"/>
      <c r="N24" s="6"/>
      <c r="O24" s="6"/>
      <c r="P24" s="6"/>
      <c r="Q24" s="6"/>
      <c r="R24" s="6"/>
    </row>
    <row r="25" spans="1:18" ht="41.25" customHeight="1" x14ac:dyDescent="0.15">
      <c r="A25" s="4"/>
      <c r="B25" s="100"/>
      <c r="C25" s="101"/>
      <c r="D25" s="31"/>
      <c r="E25" s="42"/>
      <c r="F25" s="43"/>
      <c r="G25" s="34">
        <f>+[3]入力!F13</f>
        <v>0</v>
      </c>
      <c r="H25" s="44" t="s">
        <v>16</v>
      </c>
      <c r="I25" s="39">
        <f t="shared" si="0"/>
        <v>0</v>
      </c>
      <c r="J25" s="37" t="s">
        <v>16</v>
      </c>
      <c r="K25" s="5"/>
      <c r="L25" s="5"/>
      <c r="M25" s="5"/>
      <c r="N25" s="6"/>
      <c r="O25" s="6"/>
      <c r="P25" s="6"/>
      <c r="Q25" s="6"/>
      <c r="R25" s="6"/>
    </row>
    <row r="26" spans="1:18" ht="41.25" customHeight="1" x14ac:dyDescent="0.15">
      <c r="A26" s="4"/>
      <c r="B26" s="100"/>
      <c r="C26" s="101"/>
      <c r="D26" s="31"/>
      <c r="E26" s="42"/>
      <c r="F26" s="43"/>
      <c r="G26" s="34">
        <f>+[3]入力!F14</f>
        <v>0</v>
      </c>
      <c r="H26" s="44"/>
      <c r="I26" s="39">
        <f t="shared" si="0"/>
        <v>0</v>
      </c>
      <c r="J26" s="37"/>
      <c r="K26" s="5"/>
      <c r="L26" s="5"/>
      <c r="M26" s="5"/>
      <c r="N26" s="6"/>
      <c r="O26" s="6"/>
      <c r="P26" s="6"/>
      <c r="Q26" s="6"/>
      <c r="R26" s="6"/>
    </row>
    <row r="27" spans="1:18" ht="41.25" customHeight="1" x14ac:dyDescent="0.15">
      <c r="A27" s="4"/>
      <c r="B27" s="102"/>
      <c r="C27" s="103"/>
      <c r="D27" s="45"/>
      <c r="E27" s="42"/>
      <c r="F27" s="43"/>
      <c r="G27" s="46">
        <f>+[3]入力!F18</f>
        <v>0</v>
      </c>
      <c r="H27" s="47"/>
      <c r="I27" s="48">
        <f t="shared" si="0"/>
        <v>0</v>
      </c>
      <c r="J27" s="37"/>
      <c r="K27" s="5"/>
      <c r="L27" s="5"/>
      <c r="M27" s="5"/>
      <c r="N27" s="6"/>
      <c r="O27" s="6"/>
      <c r="P27" s="6"/>
      <c r="Q27" s="6"/>
      <c r="R27" s="6"/>
    </row>
    <row r="28" spans="1:18" ht="41.25" customHeight="1" x14ac:dyDescent="0.15">
      <c r="A28" s="4"/>
      <c r="B28" s="100"/>
      <c r="C28" s="101"/>
      <c r="D28" s="45"/>
      <c r="E28" s="42"/>
      <c r="F28" s="43"/>
      <c r="G28" s="49">
        <f>+[3]入力!F22</f>
        <v>0</v>
      </c>
      <c r="H28" s="50"/>
      <c r="I28" s="51">
        <f t="shared" si="0"/>
        <v>0</v>
      </c>
      <c r="J28" s="37"/>
      <c r="K28" s="5"/>
      <c r="L28" s="5"/>
      <c r="M28" s="5"/>
      <c r="N28" s="6"/>
      <c r="O28" s="6"/>
      <c r="P28" s="6"/>
      <c r="Q28" s="6"/>
      <c r="R28" s="6"/>
    </row>
    <row r="29" spans="1:18" ht="41.25" customHeight="1" x14ac:dyDescent="0.15">
      <c r="A29" s="4"/>
      <c r="B29" s="100"/>
      <c r="C29" s="101"/>
      <c r="D29" s="45"/>
      <c r="E29" s="42"/>
      <c r="F29" s="43"/>
      <c r="G29" s="49">
        <f>+[3]入力!F23</f>
        <v>0</v>
      </c>
      <c r="H29" s="50" t="s">
        <v>16</v>
      </c>
      <c r="I29" s="51">
        <f t="shared" si="0"/>
        <v>0</v>
      </c>
      <c r="J29" s="37" t="s">
        <v>16</v>
      </c>
      <c r="K29" s="5"/>
      <c r="L29" s="5"/>
      <c r="M29" s="5"/>
      <c r="N29" s="6"/>
      <c r="O29" s="6"/>
      <c r="P29" s="6"/>
      <c r="Q29" s="6"/>
      <c r="R29" s="6"/>
    </row>
    <row r="30" spans="1:18" ht="41.25" customHeight="1" x14ac:dyDescent="0.15">
      <c r="A30" s="4"/>
      <c r="B30" s="100"/>
      <c r="C30" s="101"/>
      <c r="D30" s="45"/>
      <c r="E30" s="42"/>
      <c r="F30" s="43"/>
      <c r="G30" s="49">
        <f>+[3]入力!F24</f>
        <v>0</v>
      </c>
      <c r="H30" s="50" t="s">
        <v>16</v>
      </c>
      <c r="I30" s="51">
        <f t="shared" si="0"/>
        <v>0</v>
      </c>
      <c r="J30" s="37" t="s">
        <v>16</v>
      </c>
      <c r="K30" s="5"/>
      <c r="L30" s="5"/>
      <c r="M30" s="5"/>
      <c r="N30" s="6"/>
      <c r="O30" s="6"/>
      <c r="P30" s="6"/>
      <c r="Q30" s="6"/>
      <c r="R30" s="6"/>
    </row>
    <row r="31" spans="1:18" ht="41.25" customHeight="1" x14ac:dyDescent="0.15">
      <c r="A31" s="4"/>
      <c r="B31" s="98" t="s">
        <v>18</v>
      </c>
      <c r="C31" s="98"/>
      <c r="D31" s="52"/>
      <c r="E31" s="30"/>
      <c r="F31" s="53"/>
      <c r="G31" s="54"/>
      <c r="H31" s="55"/>
      <c r="I31" s="56">
        <f>SUM(I16:I30)</f>
        <v>0</v>
      </c>
      <c r="J31" s="37"/>
      <c r="K31" s="5"/>
      <c r="L31" s="5"/>
      <c r="M31" s="5"/>
      <c r="N31" s="6"/>
      <c r="O31" s="6"/>
      <c r="P31" s="6"/>
      <c r="Q31" s="6"/>
      <c r="R31" s="6"/>
    </row>
    <row r="32" spans="1:18" ht="18.75" customHeight="1" x14ac:dyDescent="0.2">
      <c r="A32" s="4"/>
      <c r="B32" s="99" t="s">
        <v>19</v>
      </c>
      <c r="C32" s="99"/>
      <c r="D32" s="99"/>
      <c r="E32" s="99"/>
      <c r="F32" s="99"/>
      <c r="G32" s="99"/>
      <c r="H32" s="99"/>
      <c r="I32" s="99"/>
      <c r="J32" s="99"/>
      <c r="K32" s="1"/>
      <c r="L32" s="1"/>
      <c r="M32" s="1"/>
      <c r="N32" s="1"/>
      <c r="O32" s="1"/>
      <c r="P32" s="1"/>
      <c r="Q32" s="1"/>
      <c r="R32" s="1"/>
    </row>
    <row r="33" spans="1:18" ht="14.25" x14ac:dyDescent="0.15">
      <c r="A33" s="4"/>
      <c r="B33" s="10"/>
      <c r="C33" s="10"/>
      <c r="D33" s="10"/>
      <c r="E33" s="10"/>
      <c r="F33" s="10"/>
      <c r="G33" s="10"/>
      <c r="H33" s="10"/>
      <c r="I33" s="10"/>
      <c r="J33" s="10"/>
      <c r="K33" s="1"/>
      <c r="L33" s="1"/>
      <c r="M33" s="1"/>
      <c r="N33" s="1"/>
      <c r="O33" s="1"/>
      <c r="P33" s="1"/>
      <c r="Q33" s="1"/>
      <c r="R33" s="1"/>
    </row>
    <row r="34" spans="1:18" ht="14.25" x14ac:dyDescent="0.15">
      <c r="A34" s="4"/>
      <c r="B34" s="4"/>
      <c r="C34" s="4"/>
      <c r="D34" s="4"/>
      <c r="E34" s="4"/>
      <c r="F34" s="4"/>
      <c r="G34" s="4"/>
      <c r="H34" s="4"/>
      <c r="I34" s="4"/>
      <c r="J34" s="4"/>
      <c r="K34" s="1"/>
      <c r="L34" s="1"/>
      <c r="M34" s="1"/>
      <c r="N34" s="1"/>
      <c r="O34" s="1"/>
      <c r="P34" s="1"/>
      <c r="Q34" s="1"/>
      <c r="R34" s="1"/>
    </row>
    <row r="35" spans="1:18" ht="14.25" x14ac:dyDescent="0.15">
      <c r="A35" s="4"/>
      <c r="B35" s="4"/>
      <c r="C35" s="4"/>
      <c r="D35" s="4"/>
      <c r="E35" s="4"/>
      <c r="F35" s="4"/>
      <c r="G35" s="4"/>
      <c r="H35" s="4"/>
      <c r="I35" s="4"/>
      <c r="J35" s="4"/>
      <c r="K35" s="1"/>
      <c r="L35" s="1"/>
      <c r="M35" s="1"/>
      <c r="N35" s="1"/>
      <c r="O35" s="1"/>
      <c r="P35" s="1"/>
      <c r="Q35" s="1"/>
      <c r="R35" s="1"/>
    </row>
    <row r="36" spans="1:18" ht="14.25" x14ac:dyDescent="0.15">
      <c r="A36" s="4"/>
      <c r="B36" s="4"/>
      <c r="C36" s="4"/>
      <c r="D36" s="4"/>
      <c r="E36" s="4"/>
      <c r="F36" s="4"/>
      <c r="G36" s="4"/>
      <c r="H36" s="4"/>
      <c r="I36" s="4"/>
      <c r="J36" s="4"/>
    </row>
    <row r="37" spans="1:18" ht="14.25" x14ac:dyDescent="0.15">
      <c r="A37" s="4"/>
      <c r="B37" s="4"/>
      <c r="C37" s="4"/>
      <c r="D37" s="4"/>
      <c r="E37" s="4"/>
      <c r="F37" s="4"/>
      <c r="G37" s="4"/>
      <c r="H37" s="4"/>
      <c r="I37" s="4"/>
      <c r="J37" s="4"/>
    </row>
    <row r="38" spans="1:18" ht="14.25" x14ac:dyDescent="0.15">
      <c r="A38" s="4"/>
      <c r="B38" s="4"/>
      <c r="C38" s="4"/>
      <c r="D38" s="4"/>
      <c r="E38" s="4"/>
      <c r="F38" s="4"/>
      <c r="G38" s="4"/>
      <c r="H38" s="4"/>
      <c r="I38" s="4"/>
      <c r="J38" s="4"/>
    </row>
    <row r="39" spans="1:18" ht="14.25" x14ac:dyDescent="0.15">
      <c r="A39" s="4"/>
      <c r="B39" s="4"/>
      <c r="C39" s="4"/>
      <c r="D39" s="4"/>
      <c r="E39" s="4"/>
      <c r="F39" s="4"/>
      <c r="G39" s="4"/>
      <c r="H39" s="4"/>
      <c r="I39" s="4"/>
      <c r="J39" s="4"/>
    </row>
    <row r="40" spans="1:18" ht="14.25" x14ac:dyDescent="0.15">
      <c r="A40" s="4"/>
      <c r="B40" s="4"/>
      <c r="C40" s="4"/>
      <c r="D40" s="4"/>
      <c r="E40" s="4"/>
      <c r="F40" s="4"/>
      <c r="G40" s="4"/>
      <c r="H40" s="4"/>
      <c r="I40" s="4"/>
      <c r="J40" s="4"/>
    </row>
    <row r="41" spans="1:18" ht="14.25" x14ac:dyDescent="0.15">
      <c r="A41" s="4"/>
      <c r="B41" s="4"/>
      <c r="C41" s="4"/>
      <c r="D41" s="4"/>
      <c r="E41" s="4"/>
      <c r="F41" s="4"/>
      <c r="G41" s="4"/>
      <c r="H41" s="4"/>
      <c r="I41" s="4"/>
      <c r="J41" s="4"/>
    </row>
    <row r="42" spans="1:18" ht="14.25" x14ac:dyDescent="0.15">
      <c r="A42" s="4"/>
      <c r="B42" s="4"/>
      <c r="C42" s="4"/>
      <c r="D42" s="4"/>
      <c r="E42" s="4"/>
      <c r="F42" s="4"/>
      <c r="G42" s="4"/>
      <c r="H42" s="4"/>
      <c r="I42" s="4"/>
      <c r="J42" s="4"/>
    </row>
    <row r="43" spans="1:18" ht="14.25" x14ac:dyDescent="0.15">
      <c r="A43" s="4"/>
      <c r="B43" s="4"/>
      <c r="C43" s="4"/>
      <c r="D43" s="4"/>
      <c r="E43" s="4"/>
      <c r="F43" s="4"/>
      <c r="G43" s="4"/>
      <c r="H43" s="4"/>
      <c r="I43" s="4"/>
      <c r="J43" s="4"/>
    </row>
  </sheetData>
  <mergeCells count="26">
    <mergeCell ref="C13:D13"/>
    <mergeCell ref="B2:J2"/>
    <mergeCell ref="B4:C4"/>
    <mergeCell ref="F4:J5"/>
    <mergeCell ref="B5:C5"/>
    <mergeCell ref="L6:P10"/>
    <mergeCell ref="B24:C24"/>
    <mergeCell ref="B14:J14"/>
    <mergeCell ref="B15:C15"/>
    <mergeCell ref="G15:H15"/>
    <mergeCell ref="B16:C16"/>
    <mergeCell ref="B17:C17"/>
    <mergeCell ref="B18:C18"/>
    <mergeCell ref="B19:C19"/>
    <mergeCell ref="B20:C20"/>
    <mergeCell ref="B21:C21"/>
    <mergeCell ref="B22:C22"/>
    <mergeCell ref="B23:C23"/>
    <mergeCell ref="B31:C31"/>
    <mergeCell ref="B32:J32"/>
    <mergeCell ref="B25:C25"/>
    <mergeCell ref="B26:C26"/>
    <mergeCell ref="B27:C27"/>
    <mergeCell ref="B28:C28"/>
    <mergeCell ref="B29:C29"/>
    <mergeCell ref="B30:C30"/>
  </mergeCells>
  <phoneticPr fontId="4"/>
  <pageMargins left="1.1023622047244095" right="0.70866141732283472" top="0.74803149606299213" bottom="0.74803149606299213" header="0.31496062992125984" footer="0.31496062992125984"/>
  <pageSetup paperSize="9" scale="7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F6142-5A49-4D51-9BF7-AD686ED8CFDB}">
  <sheetPr codeName="Sheet14"/>
  <dimension ref="A1:R444"/>
  <sheetViews>
    <sheetView view="pageBreakPreview" topLeftCell="A146" zoomScale="90" zoomScaleNormal="100" zoomScaleSheetLayoutView="90" workbookViewId="0">
      <selection activeCell="L184" sqref="L184"/>
    </sheetView>
  </sheetViews>
  <sheetFormatPr defaultRowHeight="13.5" x14ac:dyDescent="0.4"/>
  <cols>
    <col min="1" max="1" width="5.625" style="3" customWidth="1"/>
    <col min="2" max="2" width="10.125" style="3" customWidth="1"/>
    <col min="3" max="3" width="15" style="3" customWidth="1"/>
    <col min="4" max="4" width="23.875" style="3" customWidth="1"/>
    <col min="5" max="5" width="9.375" style="3" customWidth="1"/>
    <col min="6" max="6" width="7.5" style="3" customWidth="1"/>
    <col min="7" max="7" width="9" style="3" customWidth="1"/>
    <col min="8" max="8" width="0.875" style="3" customWidth="1"/>
    <col min="9" max="9" width="11.375" style="3" customWidth="1"/>
    <col min="10" max="10" width="13.75" style="3" customWidth="1"/>
    <col min="11" max="16384" width="9" style="3"/>
  </cols>
  <sheetData>
    <row r="1" spans="1:18" ht="44.25" customHeight="1" x14ac:dyDescent="0.15">
      <c r="A1" s="116" t="s">
        <v>30</v>
      </c>
      <c r="B1" s="116"/>
      <c r="C1" s="116"/>
      <c r="D1" s="116"/>
      <c r="E1" s="116"/>
      <c r="F1" s="116"/>
      <c r="G1" s="116"/>
      <c r="H1" s="116"/>
      <c r="I1" s="116"/>
      <c r="J1" s="116"/>
      <c r="K1" s="5"/>
      <c r="L1" s="5"/>
      <c r="M1" s="5"/>
      <c r="N1" s="6"/>
      <c r="O1" s="6"/>
      <c r="P1" s="6"/>
      <c r="Q1" s="6"/>
      <c r="R1" s="6"/>
    </row>
    <row r="2" spans="1:18" ht="26.25" customHeight="1" x14ac:dyDescent="0.15">
      <c r="A2" s="59"/>
      <c r="B2" s="59"/>
      <c r="C2" s="59"/>
      <c r="D2" s="59"/>
      <c r="E2" s="59"/>
      <c r="F2" s="59"/>
      <c r="G2" s="59"/>
      <c r="H2" s="59"/>
      <c r="I2" s="59"/>
      <c r="J2" s="59"/>
      <c r="K2" s="5"/>
      <c r="L2" s="5"/>
      <c r="M2" s="5"/>
      <c r="N2" s="6"/>
      <c r="O2" s="6"/>
      <c r="P2" s="6"/>
      <c r="Q2" s="6"/>
      <c r="R2" s="6"/>
    </row>
    <row r="3" spans="1:18" ht="41.25" customHeight="1" x14ac:dyDescent="0.15">
      <c r="A3" s="29" t="s">
        <v>31</v>
      </c>
      <c r="B3" s="98" t="s">
        <v>9</v>
      </c>
      <c r="C3" s="98"/>
      <c r="D3" s="29" t="s">
        <v>10</v>
      </c>
      <c r="E3" s="29" t="s">
        <v>11</v>
      </c>
      <c r="F3" s="29" t="s">
        <v>26</v>
      </c>
      <c r="G3" s="98" t="s">
        <v>13</v>
      </c>
      <c r="H3" s="98"/>
      <c r="I3" s="29" t="s">
        <v>14</v>
      </c>
      <c r="J3" s="29" t="s">
        <v>15</v>
      </c>
      <c r="K3" s="5"/>
      <c r="L3" s="5"/>
      <c r="M3" s="5"/>
      <c r="N3" s="6"/>
      <c r="O3" s="6"/>
      <c r="P3" s="6"/>
      <c r="Q3" s="6"/>
      <c r="R3" s="6"/>
    </row>
    <row r="4" spans="1:18" ht="41.25" customHeight="1" x14ac:dyDescent="0.15">
      <c r="A4" s="60">
        <v>1</v>
      </c>
      <c r="B4" s="100" t="str">
        <f>[3]入力!B6</f>
        <v>かる～いホン</v>
      </c>
      <c r="C4" s="101"/>
      <c r="D4" s="61" t="str">
        <f>[3]入力!C6</f>
        <v>ＴＤ－５０１Ｇ又は同等品以上のもの（他社製品を含む。）</v>
      </c>
      <c r="E4" s="42" t="str">
        <f>[3]入力!D6</f>
        <v>UN</v>
      </c>
      <c r="F4" s="43">
        <f>[3]入力!E6</f>
        <v>1</v>
      </c>
      <c r="G4" s="62"/>
      <c r="H4" s="63"/>
      <c r="I4" s="64">
        <f>F4*G4</f>
        <v>0</v>
      </c>
      <c r="J4" s="37"/>
      <c r="K4" s="5"/>
      <c r="L4" s="5"/>
      <c r="M4" s="5"/>
      <c r="N4" s="6"/>
      <c r="O4" s="6"/>
      <c r="P4" s="6"/>
      <c r="Q4" s="6"/>
      <c r="R4" s="6"/>
    </row>
    <row r="5" spans="1:18" ht="41.25" customHeight="1" x14ac:dyDescent="0.15">
      <c r="A5" s="60">
        <v>2</v>
      </c>
      <c r="B5" s="100" t="str">
        <f>[3]入力!B7</f>
        <v>パワフルネーム</v>
      </c>
      <c r="C5" s="101"/>
      <c r="D5" s="61" t="str">
        <f>[3]入力!C7</f>
        <v>ＰＮＡ－１５５Ｔ１Ｐ又は同等品以上のもの（他社製品を含む。）</v>
      </c>
      <c r="E5" s="42" t="str">
        <f>[3]入力!D7</f>
        <v>CA</v>
      </c>
      <c r="F5" s="43">
        <f>[3]入力!E7</f>
        <v>1</v>
      </c>
      <c r="G5" s="62"/>
      <c r="H5" s="63"/>
      <c r="I5" s="64">
        <f t="shared" ref="I5:I23" si="0">F5*G5</f>
        <v>0</v>
      </c>
      <c r="J5" s="37"/>
      <c r="K5" s="5"/>
      <c r="L5" s="5"/>
      <c r="M5" s="5"/>
      <c r="N5" s="6"/>
      <c r="O5" s="6"/>
      <c r="P5" s="6"/>
      <c r="Q5" s="6"/>
      <c r="R5" s="6"/>
    </row>
    <row r="6" spans="1:18" ht="41.25" customHeight="1" x14ac:dyDescent="0.15">
      <c r="A6" s="60">
        <v>3</v>
      </c>
      <c r="B6" s="102" t="str">
        <f>[3]入力!B8</f>
        <v>ホワイトボードマーカー細字</v>
      </c>
      <c r="C6" s="103"/>
      <c r="D6" s="61" t="str">
        <f>[3]入力!C8</f>
        <v>Ｈ００７Ｊ－④ー１０Ｐ又は同等品以上のもの（他社製品を含む。）</v>
      </c>
      <c r="E6" s="42" t="str">
        <f>[3]入力!D8</f>
        <v>CA</v>
      </c>
      <c r="F6" s="43">
        <f>[3]入力!E8</f>
        <v>3</v>
      </c>
      <c r="G6" s="62"/>
      <c r="H6" s="63"/>
      <c r="I6" s="64">
        <f t="shared" si="0"/>
        <v>0</v>
      </c>
      <c r="J6" s="37"/>
      <c r="K6" s="5"/>
      <c r="L6" s="5"/>
      <c r="M6" s="5"/>
      <c r="N6" s="6"/>
      <c r="O6" s="6"/>
      <c r="P6" s="6"/>
      <c r="Q6" s="6"/>
      <c r="R6" s="6"/>
    </row>
    <row r="7" spans="1:18" ht="41.25" customHeight="1" x14ac:dyDescent="0.15">
      <c r="A7" s="60">
        <v>4</v>
      </c>
      <c r="B7" s="102" t="str">
        <f>[3]入力!B9</f>
        <v>ホワイトボードマーカー細字</v>
      </c>
      <c r="C7" s="103"/>
      <c r="D7" s="61" t="str">
        <f>[3]入力!C9</f>
        <v>Ｈ００７Ｊ－⑤ー１０Ｐ又は同等品以上のもの（他社製品を含む。）</v>
      </c>
      <c r="E7" s="42" t="str">
        <f>[3]入力!D9</f>
        <v>CA</v>
      </c>
      <c r="F7" s="43">
        <f>[3]入力!E9</f>
        <v>2</v>
      </c>
      <c r="G7" s="62"/>
      <c r="H7" s="65"/>
      <c r="I7" s="64">
        <f t="shared" si="0"/>
        <v>0</v>
      </c>
      <c r="J7" s="37" t="s">
        <v>16</v>
      </c>
      <c r="K7" s="5"/>
      <c r="L7" s="5"/>
      <c r="M7" s="5"/>
      <c r="N7" s="6"/>
      <c r="O7" s="6"/>
      <c r="P7" s="6"/>
      <c r="Q7" s="6"/>
      <c r="R7" s="6"/>
    </row>
    <row r="8" spans="1:18" ht="41.25" customHeight="1" x14ac:dyDescent="0.15">
      <c r="A8" s="60">
        <v>5</v>
      </c>
      <c r="B8" s="102" t="str">
        <f>[3]入力!B10</f>
        <v>ホワイトボードマーカー細字</v>
      </c>
      <c r="C8" s="103"/>
      <c r="D8" s="61" t="str">
        <f>[3]入力!C10</f>
        <v>Ｈ００７Ｊ－⑥ー１０Ｐ又は同等品以上のもの（他社製品を含む。）</v>
      </c>
      <c r="E8" s="42" t="str">
        <f>[3]入力!D10</f>
        <v>CA</v>
      </c>
      <c r="F8" s="43">
        <f>[3]入力!E10</f>
        <v>2</v>
      </c>
      <c r="G8" s="62"/>
      <c r="H8" s="65"/>
      <c r="I8" s="64">
        <f t="shared" si="0"/>
        <v>0</v>
      </c>
      <c r="J8" s="37"/>
      <c r="K8" s="5"/>
      <c r="L8" s="5"/>
      <c r="M8" s="5"/>
      <c r="N8" s="6"/>
      <c r="O8" s="6"/>
      <c r="P8" s="6"/>
      <c r="Q8" s="6"/>
      <c r="R8" s="6"/>
    </row>
    <row r="9" spans="1:18" ht="41.25" customHeight="1" x14ac:dyDescent="0.15">
      <c r="A9" s="60">
        <v>6</v>
      </c>
      <c r="B9" s="100" t="str">
        <f>[3]入力!B11</f>
        <v>防錆潤滑剤</v>
      </c>
      <c r="C9" s="101"/>
      <c r="D9" s="61" t="str">
        <f>[3]入力!C11</f>
        <v>ＥＡ９２０Ａ－１３　又は同等以上のもの（他社製品含む）</v>
      </c>
      <c r="E9" s="42" t="str">
        <f>[3]入力!D11</f>
        <v>EA</v>
      </c>
      <c r="F9" s="43">
        <f>[3]入力!E11</f>
        <v>6</v>
      </c>
      <c r="G9" s="62"/>
      <c r="H9" s="65"/>
      <c r="I9" s="64">
        <f t="shared" si="0"/>
        <v>0</v>
      </c>
      <c r="J9" s="37"/>
      <c r="K9" s="5"/>
      <c r="L9" s="5"/>
      <c r="M9" s="5"/>
      <c r="N9" s="6"/>
      <c r="O9" s="6"/>
      <c r="P9" s="6"/>
      <c r="Q9" s="6"/>
      <c r="R9" s="6"/>
    </row>
    <row r="10" spans="1:18" ht="41.25" customHeight="1" x14ac:dyDescent="0.15">
      <c r="A10" s="60">
        <v>7</v>
      </c>
      <c r="B10" s="100" t="str">
        <f>[3]入力!B12</f>
        <v>ＫＵＲＥ５－５６</v>
      </c>
      <c r="C10" s="101"/>
      <c r="D10" s="61" t="str">
        <f>[3]入力!C12</f>
        <v>ＥＡ９２０Ａ－２０Ａ　又は同等以上のもの（他社製品含む）</v>
      </c>
      <c r="E10" s="42" t="str">
        <f>[3]入力!D12</f>
        <v>ST</v>
      </c>
      <c r="F10" s="43">
        <f>[3]入力!E12</f>
        <v>3</v>
      </c>
      <c r="G10" s="62"/>
      <c r="H10" s="65"/>
      <c r="I10" s="64">
        <f t="shared" si="0"/>
        <v>0</v>
      </c>
      <c r="J10" s="37"/>
      <c r="K10" s="5"/>
      <c r="L10" s="5"/>
      <c r="M10" s="5"/>
      <c r="N10" s="6"/>
      <c r="O10" s="6"/>
      <c r="P10" s="6"/>
      <c r="Q10" s="6"/>
      <c r="R10" s="6"/>
    </row>
    <row r="11" spans="1:18" ht="41.25" customHeight="1" x14ac:dyDescent="0.15">
      <c r="A11" s="60">
        <v>8</v>
      </c>
      <c r="B11" s="100" t="str">
        <f>[3]入力!B13</f>
        <v>ウレアグリーススプレー</v>
      </c>
      <c r="C11" s="101"/>
      <c r="D11" s="61" t="str">
        <f>[3]入力!C13</f>
        <v>ＥＡ９２０ＡＥ－７　又は同等以上のもの（他社製品含む）</v>
      </c>
      <c r="E11" s="42" t="str">
        <f>[3]入力!D13</f>
        <v>EA</v>
      </c>
      <c r="F11" s="43">
        <f>[3]入力!E13</f>
        <v>3</v>
      </c>
      <c r="G11" s="62"/>
      <c r="H11" s="66"/>
      <c r="I11" s="64">
        <f t="shared" si="0"/>
        <v>0</v>
      </c>
      <c r="J11" s="37" t="s">
        <v>16</v>
      </c>
      <c r="K11" s="5"/>
      <c r="L11" s="5"/>
      <c r="M11" s="5"/>
      <c r="N11" s="6"/>
      <c r="O11" s="6"/>
      <c r="P11" s="6"/>
      <c r="Q11" s="6"/>
      <c r="R11" s="6"/>
    </row>
    <row r="12" spans="1:18" ht="41.25" customHeight="1" x14ac:dyDescent="0.15">
      <c r="A12" s="60">
        <v>9</v>
      </c>
      <c r="B12" s="100" t="str">
        <f>[3]入力!B14</f>
        <v>錆取り剤</v>
      </c>
      <c r="C12" s="101"/>
      <c r="D12" s="61" t="str">
        <f>[3]入力!C14</f>
        <v>ＥＡ９２０ＡＪ－５２　又は同等以上のもの（他社製品含む）</v>
      </c>
      <c r="E12" s="42" t="str">
        <f>[3]入力!D14</f>
        <v>EA</v>
      </c>
      <c r="F12" s="43">
        <f>[3]入力!E14</f>
        <v>3</v>
      </c>
      <c r="G12" s="62"/>
      <c r="H12" s="67"/>
      <c r="I12" s="64">
        <f t="shared" si="0"/>
        <v>0</v>
      </c>
      <c r="J12" s="37" t="s">
        <v>16</v>
      </c>
      <c r="K12" s="5"/>
      <c r="L12" s="5"/>
      <c r="M12" s="5"/>
      <c r="N12" s="6"/>
      <c r="O12" s="6"/>
      <c r="P12" s="6"/>
      <c r="Q12" s="6"/>
      <c r="R12" s="6"/>
    </row>
    <row r="13" spans="1:18" ht="41.25" customHeight="1" x14ac:dyDescent="0.15">
      <c r="A13" s="60">
        <v>10</v>
      </c>
      <c r="B13" s="100" t="str">
        <f>[3]入力!B15</f>
        <v>チェーンソーオイル</v>
      </c>
      <c r="C13" s="101"/>
      <c r="D13" s="61" t="str">
        <f>[3]入力!C15</f>
        <v>ＥＡ９２０ＡＫ－８　又は同等以上のもの（他社製品含む）</v>
      </c>
      <c r="E13" s="42" t="str">
        <f>[3]入力!D15</f>
        <v>EA</v>
      </c>
      <c r="F13" s="43">
        <f>[3]入力!E15</f>
        <v>10</v>
      </c>
      <c r="G13" s="62"/>
      <c r="H13" s="67"/>
      <c r="I13" s="64">
        <f t="shared" si="0"/>
        <v>0</v>
      </c>
      <c r="J13" s="37"/>
      <c r="K13" s="5"/>
      <c r="L13" s="5"/>
      <c r="M13" s="5"/>
      <c r="N13" s="6"/>
      <c r="O13" s="6"/>
      <c r="P13" s="6"/>
      <c r="Q13" s="6"/>
      <c r="R13" s="6"/>
    </row>
    <row r="14" spans="1:18" ht="41.25" customHeight="1" x14ac:dyDescent="0.15">
      <c r="A14" s="60">
        <v>11</v>
      </c>
      <c r="B14" s="102" t="str">
        <f>[3]入力!B16</f>
        <v>２サイクルエンジンオイル</v>
      </c>
      <c r="C14" s="103"/>
      <c r="D14" s="61" t="str">
        <f>[3]入力!C16</f>
        <v>ＥＡ９２０ＡＫ－２９　又は同等以上のもの（他社製品含む）</v>
      </c>
      <c r="E14" s="42" t="str">
        <f>[3]入力!D16</f>
        <v>EA</v>
      </c>
      <c r="F14" s="43">
        <f>[3]入力!E16</f>
        <v>22</v>
      </c>
      <c r="G14" s="62"/>
      <c r="H14" s="67"/>
      <c r="I14" s="64">
        <f t="shared" si="0"/>
        <v>0</v>
      </c>
      <c r="J14" s="37"/>
      <c r="K14" s="5"/>
      <c r="L14" s="5"/>
      <c r="M14" s="5"/>
      <c r="N14" s="6"/>
      <c r="O14" s="6"/>
      <c r="P14" s="6"/>
      <c r="Q14" s="6"/>
      <c r="R14" s="6"/>
    </row>
    <row r="15" spans="1:18" ht="41.25" customHeight="1" x14ac:dyDescent="0.15">
      <c r="A15" s="60">
        <v>12</v>
      </c>
      <c r="B15" s="100" t="str">
        <f>[3]入力!B17</f>
        <v>タービンオイル</v>
      </c>
      <c r="C15" s="101"/>
      <c r="D15" s="61" t="str">
        <f>[3]入力!C17</f>
        <v>ＥＡ９２０ＡＭ－１　又は同等以上のもの（他社製品含む）</v>
      </c>
      <c r="E15" s="42" t="str">
        <f>[3]入力!D17</f>
        <v>EA</v>
      </c>
      <c r="F15" s="43">
        <f>[3]入力!E17</f>
        <v>2</v>
      </c>
      <c r="G15" s="62"/>
      <c r="H15" s="67"/>
      <c r="I15" s="64">
        <f t="shared" si="0"/>
        <v>0</v>
      </c>
      <c r="J15" s="37"/>
      <c r="K15" s="5"/>
      <c r="L15" s="5"/>
      <c r="M15" s="5"/>
      <c r="N15" s="6"/>
      <c r="O15" s="6"/>
      <c r="P15" s="6"/>
      <c r="Q15" s="6"/>
      <c r="R15" s="6"/>
    </row>
    <row r="16" spans="1:18" ht="41.25" customHeight="1" x14ac:dyDescent="0.15">
      <c r="A16" s="60">
        <v>13</v>
      </c>
      <c r="B16" s="100" t="str">
        <f>[3]入力!B18</f>
        <v>ディスクパッドグリース</v>
      </c>
      <c r="C16" s="101"/>
      <c r="D16" s="61" t="str">
        <f>[3]入力!C18</f>
        <v>ＥＡ９２０ＡＲ－５　又は同等以上のもの（他社製品含む）</v>
      </c>
      <c r="E16" s="42" t="str">
        <f>[3]入力!D18</f>
        <v>EA</v>
      </c>
      <c r="F16" s="43">
        <f>[3]入力!E18</f>
        <v>15</v>
      </c>
      <c r="G16" s="62"/>
      <c r="H16" s="67"/>
      <c r="I16" s="64">
        <f t="shared" si="0"/>
        <v>0</v>
      </c>
      <c r="J16" s="37"/>
      <c r="K16" s="5"/>
      <c r="L16" s="5"/>
      <c r="M16" s="5"/>
      <c r="N16" s="6"/>
      <c r="O16" s="6"/>
      <c r="P16" s="6"/>
      <c r="Q16" s="6"/>
      <c r="R16" s="6"/>
    </row>
    <row r="17" spans="1:18" ht="41.25" customHeight="1" x14ac:dyDescent="0.15">
      <c r="A17" s="60">
        <v>14</v>
      </c>
      <c r="B17" s="100" t="str">
        <f>[3]入力!B19</f>
        <v>パーツクリーナー</v>
      </c>
      <c r="C17" s="101"/>
      <c r="D17" s="61" t="str">
        <f>[3]入力!C19</f>
        <v>ＥＡ９２０ＢＡ－１０　又は同等以上のもの（他社製品含む）</v>
      </c>
      <c r="E17" s="42" t="str">
        <f>[3]入力!D19</f>
        <v>EA</v>
      </c>
      <c r="F17" s="43">
        <f>[3]入力!E19</f>
        <v>166</v>
      </c>
      <c r="G17" s="62"/>
      <c r="H17" s="67"/>
      <c r="I17" s="64">
        <f t="shared" si="0"/>
        <v>0</v>
      </c>
      <c r="J17" s="37"/>
      <c r="K17" s="5"/>
      <c r="L17" s="5"/>
      <c r="M17" s="5"/>
      <c r="N17" s="6"/>
      <c r="O17" s="6"/>
      <c r="P17" s="6"/>
      <c r="Q17" s="6"/>
      <c r="R17" s="6"/>
    </row>
    <row r="18" spans="1:18" ht="41.25" customHeight="1" x14ac:dyDescent="0.15">
      <c r="A18" s="60">
        <v>15</v>
      </c>
      <c r="B18" s="100" t="str">
        <f>[3]入力!B20</f>
        <v>鍵穴クリーナー</v>
      </c>
      <c r="C18" s="101"/>
      <c r="D18" s="61" t="str">
        <f>[3]入力!C20</f>
        <v>ＥＡ９２０ＡＫ－３８　又は同等以上のもの（他社製品含む）</v>
      </c>
      <c r="E18" s="42" t="str">
        <f>[3]入力!D20</f>
        <v>EA</v>
      </c>
      <c r="F18" s="43">
        <f>[3]入力!E20</f>
        <v>2</v>
      </c>
      <c r="G18" s="62"/>
      <c r="H18" s="67"/>
      <c r="I18" s="64">
        <f t="shared" si="0"/>
        <v>0</v>
      </c>
      <c r="J18" s="37"/>
      <c r="K18" s="5"/>
      <c r="L18" s="5"/>
      <c r="M18" s="5"/>
      <c r="N18" s="6"/>
      <c r="O18" s="6"/>
      <c r="P18" s="6"/>
      <c r="Q18" s="6"/>
      <c r="R18" s="6"/>
    </row>
    <row r="19" spans="1:18" ht="41.25" customHeight="1" x14ac:dyDescent="0.15">
      <c r="A19" s="60">
        <v>16</v>
      </c>
      <c r="B19" s="100" t="str">
        <f>[3]入力!B21</f>
        <v>キャブクリーナー</v>
      </c>
      <c r="C19" s="101"/>
      <c r="D19" s="61" t="str">
        <f>[3]入力!C21</f>
        <v>ＥＡ９２０ＢＤ　又は同等以上のもの（他社製品含む）</v>
      </c>
      <c r="E19" s="42" t="str">
        <f>[3]入力!D21</f>
        <v>EA</v>
      </c>
      <c r="F19" s="43">
        <f>[3]入力!E21</f>
        <v>14</v>
      </c>
      <c r="G19" s="62"/>
      <c r="H19" s="67"/>
      <c r="I19" s="64">
        <f t="shared" si="0"/>
        <v>0</v>
      </c>
      <c r="J19" s="37" t="s">
        <v>16</v>
      </c>
      <c r="K19" s="5"/>
      <c r="L19" s="5"/>
      <c r="M19" s="5"/>
      <c r="N19" s="6"/>
      <c r="O19" s="6"/>
      <c r="P19" s="6"/>
      <c r="Q19" s="6"/>
      <c r="R19" s="6"/>
    </row>
    <row r="20" spans="1:18" ht="41.25" customHeight="1" x14ac:dyDescent="0.15">
      <c r="A20" s="60">
        <v>17</v>
      </c>
      <c r="B20" s="100" t="str">
        <f>[3]入力!B22</f>
        <v>キャブクリーナー</v>
      </c>
      <c r="C20" s="101"/>
      <c r="D20" s="61" t="str">
        <f>[3]入力!C22</f>
        <v>ＥＡ９２０ＢＤ－２　又は同等以上のもの（他社製品含む）</v>
      </c>
      <c r="E20" s="42" t="str">
        <f>[3]入力!D22</f>
        <v>EA</v>
      </c>
      <c r="F20" s="43">
        <f>[3]入力!E22</f>
        <v>3</v>
      </c>
      <c r="G20" s="62"/>
      <c r="H20" s="67"/>
      <c r="I20" s="64">
        <f t="shared" si="0"/>
        <v>0</v>
      </c>
      <c r="J20" s="37"/>
      <c r="K20" s="5"/>
      <c r="L20" s="5"/>
      <c r="M20" s="5"/>
      <c r="N20" s="6"/>
      <c r="O20" s="6"/>
      <c r="P20" s="6"/>
      <c r="Q20" s="6"/>
      <c r="R20" s="6"/>
    </row>
    <row r="21" spans="1:18" ht="41.25" customHeight="1" x14ac:dyDescent="0.15">
      <c r="A21" s="60">
        <v>18</v>
      </c>
      <c r="B21" s="100" t="str">
        <f>[3]入力!B23</f>
        <v>ＫＵＲＥ５－５６ＤＸ</v>
      </c>
      <c r="C21" s="101"/>
      <c r="D21" s="61" t="str">
        <f>[3]入力!C23</f>
        <v>ＥＡ９２０ＫＡ－９　又は同等以上のもの（他社製品含む）</v>
      </c>
      <c r="E21" s="42" t="str">
        <f>[3]入力!D23</f>
        <v>EA</v>
      </c>
      <c r="F21" s="43">
        <f>[3]入力!E23</f>
        <v>8</v>
      </c>
      <c r="G21" s="68"/>
      <c r="H21" s="67"/>
      <c r="I21" s="64">
        <f t="shared" si="0"/>
        <v>0</v>
      </c>
      <c r="J21" s="37"/>
      <c r="K21" s="5"/>
      <c r="L21" s="5"/>
      <c r="M21" s="5"/>
      <c r="N21" s="6"/>
      <c r="O21" s="6"/>
      <c r="P21" s="6"/>
      <c r="Q21" s="6"/>
      <c r="R21" s="6"/>
    </row>
    <row r="22" spans="1:18" ht="41.25" customHeight="1" x14ac:dyDescent="0.15">
      <c r="A22" s="60">
        <v>19</v>
      </c>
      <c r="B22" s="100" t="str">
        <f>[3]入力!B24</f>
        <v>ガスケットリムーバー</v>
      </c>
      <c r="C22" s="101"/>
      <c r="D22" s="61" t="str">
        <f>[3]入力!C24</f>
        <v>ＥＡ９２０ＴＡ－２　又は同等以上のもの（他社製品含む）</v>
      </c>
      <c r="E22" s="42" t="str">
        <f>[3]入力!D24</f>
        <v>EA</v>
      </c>
      <c r="F22" s="43">
        <f>[3]入力!E24</f>
        <v>2</v>
      </c>
      <c r="G22" s="62"/>
      <c r="H22" s="66"/>
      <c r="I22" s="64">
        <f t="shared" si="0"/>
        <v>0</v>
      </c>
      <c r="J22" s="37"/>
      <c r="K22" s="5"/>
      <c r="L22" s="5"/>
      <c r="M22" s="5"/>
      <c r="N22" s="6"/>
      <c r="O22" s="6"/>
      <c r="P22" s="6"/>
      <c r="Q22" s="6"/>
      <c r="R22" s="6"/>
    </row>
    <row r="23" spans="1:18" ht="41.25" customHeight="1" x14ac:dyDescent="0.15">
      <c r="A23" s="60">
        <v>20</v>
      </c>
      <c r="B23" s="100" t="str">
        <f>[3]入力!B25</f>
        <v>電子機器クリーナー</v>
      </c>
      <c r="C23" s="101"/>
      <c r="D23" s="61" t="str">
        <f>[3]入力!C25</f>
        <v>ＥＡ９２１Ａ－１　又は同等以上のもの（他社製品含む）</v>
      </c>
      <c r="E23" s="42" t="str">
        <f>[3]入力!D25</f>
        <v>EA</v>
      </c>
      <c r="F23" s="43">
        <f>[3]入力!E25</f>
        <v>4</v>
      </c>
      <c r="G23" s="62"/>
      <c r="H23" s="66"/>
      <c r="I23" s="64">
        <f t="shared" si="0"/>
        <v>0</v>
      </c>
      <c r="J23" s="37" t="s">
        <v>16</v>
      </c>
      <c r="K23" s="5"/>
      <c r="L23" s="5"/>
      <c r="M23" s="5"/>
      <c r="N23" s="6"/>
      <c r="O23" s="6"/>
      <c r="P23" s="6"/>
      <c r="Q23" s="6"/>
      <c r="R23" s="6"/>
    </row>
    <row r="24" spans="1:18" ht="41.25" customHeight="1" x14ac:dyDescent="0.15">
      <c r="A24" s="69"/>
      <c r="B24" s="98" t="s">
        <v>32</v>
      </c>
      <c r="C24" s="98"/>
      <c r="D24" s="52"/>
      <c r="E24" s="30"/>
      <c r="F24" s="53"/>
      <c r="G24" s="70"/>
      <c r="H24" s="71"/>
      <c r="I24" s="72">
        <f>SUM(I4:I23)</f>
        <v>0</v>
      </c>
      <c r="J24" s="37"/>
      <c r="K24" s="5"/>
      <c r="L24" s="5"/>
      <c r="M24" s="5"/>
      <c r="N24" s="6"/>
      <c r="O24" s="6"/>
      <c r="P24" s="6"/>
      <c r="Q24" s="6"/>
      <c r="R24" s="6"/>
    </row>
    <row r="25" spans="1:18" ht="44.25" customHeight="1" x14ac:dyDescent="0.15">
      <c r="A25" s="116" t="s">
        <v>30</v>
      </c>
      <c r="B25" s="116"/>
      <c r="C25" s="116"/>
      <c r="D25" s="116"/>
      <c r="E25" s="116"/>
      <c r="F25" s="116"/>
      <c r="G25" s="116"/>
      <c r="H25" s="116"/>
      <c r="I25" s="116"/>
      <c r="J25" s="116"/>
      <c r="K25" s="5"/>
      <c r="L25" s="5"/>
      <c r="M25" s="5"/>
      <c r="N25" s="6"/>
      <c r="O25" s="6"/>
      <c r="P25" s="6"/>
      <c r="Q25" s="6"/>
      <c r="R25" s="6"/>
    </row>
    <row r="26" spans="1:18" ht="26.25" customHeight="1" x14ac:dyDescent="0.15">
      <c r="A26" s="59"/>
      <c r="B26" s="59"/>
      <c r="C26" s="59"/>
      <c r="D26" s="59"/>
      <c r="E26" s="59"/>
      <c r="F26" s="59"/>
      <c r="G26" s="59"/>
      <c r="H26" s="59"/>
      <c r="I26" s="59"/>
      <c r="J26" s="59"/>
      <c r="K26" s="5"/>
      <c r="L26" s="5"/>
      <c r="M26" s="5"/>
      <c r="N26" s="6"/>
      <c r="O26" s="6"/>
      <c r="P26" s="6"/>
      <c r="Q26" s="6"/>
      <c r="R26" s="6"/>
    </row>
    <row r="27" spans="1:18" ht="41.25" customHeight="1" x14ac:dyDescent="0.4">
      <c r="A27" s="29" t="s">
        <v>31</v>
      </c>
      <c r="B27" s="98" t="s">
        <v>9</v>
      </c>
      <c r="C27" s="98"/>
      <c r="D27" s="29" t="s">
        <v>10</v>
      </c>
      <c r="E27" s="29" t="s">
        <v>11</v>
      </c>
      <c r="F27" s="29" t="s">
        <v>26</v>
      </c>
      <c r="G27" s="98" t="s">
        <v>13</v>
      </c>
      <c r="H27" s="98"/>
      <c r="I27" s="29" t="s">
        <v>14</v>
      </c>
      <c r="J27" s="29" t="s">
        <v>15</v>
      </c>
      <c r="K27" s="1"/>
      <c r="L27" s="1"/>
      <c r="M27" s="1"/>
      <c r="N27" s="1"/>
      <c r="O27" s="1"/>
      <c r="P27" s="1"/>
      <c r="Q27" s="1"/>
      <c r="R27" s="1"/>
    </row>
    <row r="28" spans="1:18" ht="41.25" customHeight="1" x14ac:dyDescent="0.4">
      <c r="A28" s="60">
        <v>21</v>
      </c>
      <c r="B28" s="100" t="str">
        <f>[3]入力!B26</f>
        <v>ガラスコーティング剤</v>
      </c>
      <c r="C28" s="101"/>
      <c r="D28" s="73" t="str">
        <f>[3]入力!C26</f>
        <v>ＥＡ９２２ＡＢ－２６　又は同等以上のもの（他社製品含む）</v>
      </c>
      <c r="E28" s="42" t="str">
        <f>[3]入力!D26</f>
        <v>EA</v>
      </c>
      <c r="F28" s="43">
        <f>[3]入力!E26</f>
        <v>2</v>
      </c>
      <c r="G28" s="62"/>
      <c r="H28" s="63"/>
      <c r="I28" s="64">
        <f t="shared" ref="I28:I47" si="1">+F28*G28</f>
        <v>0</v>
      </c>
      <c r="J28" s="37"/>
      <c r="K28" s="1"/>
      <c r="L28" s="1"/>
      <c r="M28" s="1"/>
      <c r="N28" s="1"/>
      <c r="O28" s="1"/>
      <c r="P28" s="1"/>
      <c r="Q28" s="1"/>
      <c r="R28" s="1"/>
    </row>
    <row r="29" spans="1:18" ht="41.25" customHeight="1" x14ac:dyDescent="0.4">
      <c r="A29" s="60">
        <v>22</v>
      </c>
      <c r="B29" s="100" t="str">
        <f>[3]入力!B27</f>
        <v>タイヤ＆レザーワックス</v>
      </c>
      <c r="C29" s="101"/>
      <c r="D29" s="73" t="str">
        <f>[3]入力!C27</f>
        <v>ＥＡ９２２ＡＢ－３４ＢＡ　又は同等以上のもの（他社製品含む）</v>
      </c>
      <c r="E29" s="42" t="str">
        <f>[3]入力!D27</f>
        <v>EA</v>
      </c>
      <c r="F29" s="43">
        <f>[3]入力!E27</f>
        <v>8</v>
      </c>
      <c r="G29" s="62"/>
      <c r="H29" s="63"/>
      <c r="I29" s="74">
        <f t="shared" si="1"/>
        <v>0</v>
      </c>
      <c r="J29" s="37"/>
      <c r="K29" s="1"/>
      <c r="L29" s="1"/>
      <c r="M29" s="1"/>
      <c r="N29" s="1"/>
      <c r="O29" s="1"/>
      <c r="P29" s="1"/>
      <c r="Q29" s="1"/>
      <c r="R29" s="1"/>
    </row>
    <row r="30" spans="1:18" ht="41.25" customHeight="1" x14ac:dyDescent="0.4">
      <c r="A30" s="60">
        <v>23</v>
      </c>
      <c r="B30" s="117" t="str">
        <f>[3]入力!B28</f>
        <v>タイヤつや出しクリーナー</v>
      </c>
      <c r="C30" s="118"/>
      <c r="D30" s="73" t="str">
        <f>[3]入力!C28</f>
        <v>ＥＡ９２２ＡＢ－６４　又は同等以上のもの（他社製品含む）</v>
      </c>
      <c r="E30" s="42" t="str">
        <f>[3]入力!D28</f>
        <v>EA</v>
      </c>
      <c r="F30" s="43">
        <f>[3]入力!E28</f>
        <v>5</v>
      </c>
      <c r="G30" s="62"/>
      <c r="H30" s="63"/>
      <c r="I30" s="74">
        <f t="shared" si="1"/>
        <v>0</v>
      </c>
      <c r="J30" s="37"/>
      <c r="K30" s="1"/>
      <c r="L30" s="1"/>
      <c r="M30" s="1"/>
      <c r="N30" s="1"/>
      <c r="O30" s="1"/>
      <c r="P30" s="1"/>
      <c r="Q30" s="1"/>
      <c r="R30" s="1"/>
    </row>
    <row r="31" spans="1:18" ht="41.25" customHeight="1" x14ac:dyDescent="0.4">
      <c r="A31" s="60">
        <v>24</v>
      </c>
      <c r="B31" s="117" t="str">
        <f>[3]入力!B29</f>
        <v>エンジンフュ－エルクリ－ナ－</v>
      </c>
      <c r="C31" s="118"/>
      <c r="D31" s="73" t="str">
        <f>[3]入力!C29</f>
        <v>ＥＡ９２２ＡＥ－１　又は同等以上のもの（他社製品含む）</v>
      </c>
      <c r="E31" s="42" t="str">
        <f>[3]入力!D29</f>
        <v>EA</v>
      </c>
      <c r="F31" s="43">
        <f>[3]入力!E29</f>
        <v>2</v>
      </c>
      <c r="G31" s="62"/>
      <c r="H31" s="65"/>
      <c r="I31" s="74">
        <f t="shared" si="1"/>
        <v>0</v>
      </c>
      <c r="J31" s="37" t="s">
        <v>16</v>
      </c>
    </row>
    <row r="32" spans="1:18" ht="41.25" customHeight="1" x14ac:dyDescent="0.4">
      <c r="A32" s="60">
        <v>25</v>
      </c>
      <c r="B32" s="117" t="str">
        <f>[3]入力!B30</f>
        <v>エンジンフュ－エルクリ－ナ－</v>
      </c>
      <c r="C32" s="118"/>
      <c r="D32" s="73" t="str">
        <f>[3]入力!C30</f>
        <v>ＥＡ９２２ＡＥ－２　又は同等以上のもの（他社製品含む）</v>
      </c>
      <c r="E32" s="42" t="str">
        <f>[3]入力!D30</f>
        <v>EA</v>
      </c>
      <c r="F32" s="43">
        <f>[3]入力!E30</f>
        <v>5</v>
      </c>
      <c r="G32" s="62"/>
      <c r="H32" s="65"/>
      <c r="I32" s="74">
        <f t="shared" si="1"/>
        <v>0</v>
      </c>
      <c r="J32" s="37"/>
    </row>
    <row r="33" spans="1:10" ht="41.25" customHeight="1" x14ac:dyDescent="0.4">
      <c r="A33" s="60">
        <v>26</v>
      </c>
      <c r="B33" s="100" t="str">
        <f>[3]入力!B31</f>
        <v>水抜き剤</v>
      </c>
      <c r="C33" s="101"/>
      <c r="D33" s="73" t="str">
        <f>[3]入力!C31</f>
        <v>ＥＡ９２２ＡＥ－５　又は同等以上のもの（他社製品含む）</v>
      </c>
      <c r="E33" s="42" t="str">
        <f>[3]入力!D31</f>
        <v>EA</v>
      </c>
      <c r="F33" s="43">
        <f>[3]入力!E31</f>
        <v>4</v>
      </c>
      <c r="G33" s="62"/>
      <c r="H33" s="65"/>
      <c r="I33" s="74">
        <f t="shared" si="1"/>
        <v>0</v>
      </c>
      <c r="J33" s="37"/>
    </row>
    <row r="34" spans="1:10" ht="41.25" customHeight="1" x14ac:dyDescent="0.4">
      <c r="A34" s="60">
        <v>27</v>
      </c>
      <c r="B34" s="100" t="str">
        <f>[3]入力!B32</f>
        <v>水抜き剤</v>
      </c>
      <c r="C34" s="101"/>
      <c r="D34" s="73" t="str">
        <f>[3]入力!C32</f>
        <v>ＥＡ９２２ＡＥ－５１　又は同等以上のもの（他社製品含む）</v>
      </c>
      <c r="E34" s="42" t="str">
        <f>[3]入力!D32</f>
        <v>EA</v>
      </c>
      <c r="F34" s="43">
        <f>[3]入力!E32</f>
        <v>20</v>
      </c>
      <c r="G34" s="62"/>
      <c r="H34" s="65"/>
      <c r="I34" s="74">
        <f t="shared" si="1"/>
        <v>0</v>
      </c>
      <c r="J34" s="37"/>
    </row>
    <row r="35" spans="1:10" ht="41.25" customHeight="1" x14ac:dyDescent="0.4">
      <c r="A35" s="60">
        <v>28</v>
      </c>
      <c r="B35" s="100" t="str">
        <f>[3]入力!B33</f>
        <v>コンパウンド</v>
      </c>
      <c r="C35" s="101"/>
      <c r="D35" s="73" t="str">
        <f>[3]入力!C33</f>
        <v>ＥＡ９２２ＡＪ－１１０　又は同等以上のもの（他社製品含む）</v>
      </c>
      <c r="E35" s="42" t="str">
        <f>[3]入力!D33</f>
        <v>EA</v>
      </c>
      <c r="F35" s="43">
        <f>[3]入力!E33</f>
        <v>3</v>
      </c>
      <c r="G35" s="62"/>
      <c r="H35" s="66" t="s">
        <v>16</v>
      </c>
      <c r="I35" s="74">
        <f t="shared" si="1"/>
        <v>0</v>
      </c>
      <c r="J35" s="37" t="s">
        <v>16</v>
      </c>
    </row>
    <row r="36" spans="1:10" ht="41.25" customHeight="1" x14ac:dyDescent="0.4">
      <c r="A36" s="60">
        <v>29</v>
      </c>
      <c r="B36" s="100" t="str">
        <f>[3]入力!B34</f>
        <v>カーワックス</v>
      </c>
      <c r="C36" s="101"/>
      <c r="D36" s="73" t="str">
        <f>[3]入力!C34</f>
        <v>ＥＡ９２２ＪＫ－１０　又は同等以上のもの（他社製品含む）</v>
      </c>
      <c r="E36" s="42" t="str">
        <f>[3]入力!D34</f>
        <v>EA</v>
      </c>
      <c r="F36" s="43">
        <f>[3]入力!E34</f>
        <v>2</v>
      </c>
      <c r="G36" s="62"/>
      <c r="H36" s="67" t="s">
        <v>16</v>
      </c>
      <c r="I36" s="74">
        <f t="shared" si="1"/>
        <v>0</v>
      </c>
      <c r="J36" s="37" t="s">
        <v>16</v>
      </c>
    </row>
    <row r="37" spans="1:10" ht="41.25" customHeight="1" x14ac:dyDescent="0.4">
      <c r="A37" s="60">
        <v>30</v>
      </c>
      <c r="B37" s="100" t="str">
        <f>[3]入力!B35</f>
        <v>ねじゆるみ止め剤</v>
      </c>
      <c r="C37" s="101"/>
      <c r="D37" s="73" t="str">
        <f>[3]入力!C35</f>
        <v>ＥＡ９３３ＡＣ－５　又は同等以上のもの（他社製品含む）</v>
      </c>
      <c r="E37" s="42" t="str">
        <f>[3]入力!D35</f>
        <v>EA</v>
      </c>
      <c r="F37" s="43">
        <f>[3]入力!E35</f>
        <v>4</v>
      </c>
      <c r="G37" s="62"/>
      <c r="H37" s="67"/>
      <c r="I37" s="74">
        <f t="shared" si="1"/>
        <v>0</v>
      </c>
      <c r="J37" s="37"/>
    </row>
    <row r="38" spans="1:10" ht="41.25" customHeight="1" x14ac:dyDescent="0.4">
      <c r="A38" s="60">
        <v>31</v>
      </c>
      <c r="B38" s="100" t="str">
        <f>[3]入力!B36</f>
        <v>ねじゆるみ止め剤</v>
      </c>
      <c r="C38" s="101"/>
      <c r="D38" s="73" t="str">
        <f>[3]入力!C36</f>
        <v>ＥＡ９３３ＡＣ－１５　又は同等以上のもの（他社製品含む）</v>
      </c>
      <c r="E38" s="42" t="str">
        <f>[3]入力!D36</f>
        <v>EA</v>
      </c>
      <c r="F38" s="43">
        <f>[3]入力!E36</f>
        <v>4</v>
      </c>
      <c r="G38" s="62"/>
      <c r="H38" s="67"/>
      <c r="I38" s="74">
        <f t="shared" si="1"/>
        <v>0</v>
      </c>
      <c r="J38" s="37"/>
    </row>
    <row r="39" spans="1:10" ht="41.25" customHeight="1" x14ac:dyDescent="0.4">
      <c r="A39" s="60">
        <v>32</v>
      </c>
      <c r="B39" s="100" t="str">
        <f>[3]入力!B37</f>
        <v>リペアースティック</v>
      </c>
      <c r="C39" s="101"/>
      <c r="D39" s="73" t="str">
        <f>[3]入力!C37</f>
        <v>ＥＡ９３４ＷＡ－３　又は同等以上のもの（他社製品含む）</v>
      </c>
      <c r="E39" s="42" t="str">
        <f>[3]入力!D37</f>
        <v>EA</v>
      </c>
      <c r="F39" s="43">
        <f>[3]入力!E37</f>
        <v>1</v>
      </c>
      <c r="G39" s="62"/>
      <c r="H39" s="67"/>
      <c r="I39" s="74">
        <f t="shared" si="1"/>
        <v>0</v>
      </c>
      <c r="J39" s="37"/>
    </row>
    <row r="40" spans="1:10" ht="41.25" customHeight="1" x14ac:dyDescent="0.4">
      <c r="A40" s="60">
        <v>33</v>
      </c>
      <c r="B40" s="100" t="str">
        <f>[3]入力!B38</f>
        <v>極圧潤滑剤</v>
      </c>
      <c r="C40" s="101"/>
      <c r="D40" s="73" t="str">
        <f>[3]入力!C38</f>
        <v>１１５－６７６１　又は同等以上のもの（他社製品含む）</v>
      </c>
      <c r="E40" s="42" t="str">
        <f>[3]入力!D38</f>
        <v>EA</v>
      </c>
      <c r="F40" s="43">
        <f>[3]入力!E38</f>
        <v>3</v>
      </c>
      <c r="G40" s="62"/>
      <c r="H40" s="67"/>
      <c r="I40" s="74">
        <f t="shared" si="1"/>
        <v>0</v>
      </c>
      <c r="J40" s="37"/>
    </row>
    <row r="41" spans="1:10" ht="41.25" customHeight="1" x14ac:dyDescent="0.4">
      <c r="A41" s="60">
        <v>34</v>
      </c>
      <c r="B41" s="100" t="str">
        <f>[3]入力!B39</f>
        <v>極圧潤滑剤</v>
      </c>
      <c r="C41" s="101"/>
      <c r="D41" s="73" t="str">
        <f>[3]入力!C39</f>
        <v>１１５－６７６２　又は同等以上のもの（他社製品含む）</v>
      </c>
      <c r="E41" s="42" t="str">
        <f>[3]入力!D39</f>
        <v>EA</v>
      </c>
      <c r="F41" s="43">
        <f>[3]入力!E39</f>
        <v>3</v>
      </c>
      <c r="G41" s="62"/>
      <c r="H41" s="67"/>
      <c r="I41" s="74">
        <f t="shared" si="1"/>
        <v>0</v>
      </c>
      <c r="J41" s="37"/>
    </row>
    <row r="42" spans="1:10" ht="41.25" customHeight="1" x14ac:dyDescent="0.4">
      <c r="A42" s="60">
        <v>35</v>
      </c>
      <c r="B42" s="100" t="str">
        <f>[3]入力!B40</f>
        <v>ねじゆるみ止め剤</v>
      </c>
      <c r="C42" s="101"/>
      <c r="D42" s="73" t="str">
        <f>[3]入力!C40</f>
        <v>１２１－１６８４　又は同等以上のもの（他社製品含む）</v>
      </c>
      <c r="E42" s="42" t="str">
        <f>[3]入力!D40</f>
        <v>EA</v>
      </c>
      <c r="F42" s="43">
        <f>[3]入力!E40</f>
        <v>2</v>
      </c>
      <c r="G42" s="62"/>
      <c r="H42" s="67"/>
      <c r="I42" s="74">
        <f t="shared" si="1"/>
        <v>0</v>
      </c>
      <c r="J42" s="37"/>
    </row>
    <row r="43" spans="1:10" ht="41.25" customHeight="1" x14ac:dyDescent="0.4">
      <c r="A43" s="60">
        <v>36</v>
      </c>
      <c r="B43" s="100" t="str">
        <f>[3]入力!B41</f>
        <v>コンパウンド</v>
      </c>
      <c r="C43" s="101"/>
      <c r="D43" s="73" t="str">
        <f>[3]入力!C41</f>
        <v>１２３－６５４７　又は同等以上のもの（他社製品含む）</v>
      </c>
      <c r="E43" s="42" t="str">
        <f>[3]入力!D41</f>
        <v>EA</v>
      </c>
      <c r="F43" s="43">
        <f>[3]入力!E41</f>
        <v>3</v>
      </c>
      <c r="G43" s="62"/>
      <c r="H43" s="67" t="s">
        <v>16</v>
      </c>
      <c r="I43" s="74">
        <f t="shared" si="1"/>
        <v>0</v>
      </c>
      <c r="J43" s="37" t="s">
        <v>16</v>
      </c>
    </row>
    <row r="44" spans="1:10" ht="41.25" customHeight="1" x14ac:dyDescent="0.4">
      <c r="A44" s="60">
        <v>37</v>
      </c>
      <c r="B44" s="100" t="str">
        <f>[3]入力!B42</f>
        <v>極圧潤滑剤</v>
      </c>
      <c r="C44" s="101"/>
      <c r="D44" s="73" t="str">
        <f>[3]入力!C42</f>
        <v>１６１－０１２７　又は同等以上のもの（他社製品含む）</v>
      </c>
      <c r="E44" s="42" t="str">
        <f>[3]入力!D42</f>
        <v>EA</v>
      </c>
      <c r="F44" s="43">
        <f>[3]入力!E42</f>
        <v>3</v>
      </c>
      <c r="G44" s="62"/>
      <c r="H44" s="67"/>
      <c r="I44" s="74">
        <f t="shared" si="1"/>
        <v>0</v>
      </c>
      <c r="J44" s="37"/>
    </row>
    <row r="45" spans="1:10" ht="41.25" customHeight="1" x14ac:dyDescent="0.4">
      <c r="A45" s="60">
        <v>38</v>
      </c>
      <c r="B45" s="100" t="str">
        <f>[3]入力!B43</f>
        <v>極圧潤滑剤</v>
      </c>
      <c r="C45" s="101"/>
      <c r="D45" s="73" t="str">
        <f>[3]入力!C43</f>
        <v>１６１－０１２８　又は同等以上のもの（他社製品含む）</v>
      </c>
      <c r="E45" s="42" t="str">
        <f>[3]入力!D43</f>
        <v>EA</v>
      </c>
      <c r="F45" s="43">
        <f>[3]入力!E43</f>
        <v>3</v>
      </c>
      <c r="G45" s="68"/>
      <c r="H45" s="67"/>
      <c r="I45" s="74">
        <f t="shared" si="1"/>
        <v>0</v>
      </c>
      <c r="J45" s="37"/>
    </row>
    <row r="46" spans="1:10" ht="41.25" customHeight="1" x14ac:dyDescent="0.4">
      <c r="A46" s="60">
        <v>39</v>
      </c>
      <c r="B46" s="100" t="str">
        <f>[3]入力!B44</f>
        <v>リチウムグリス</v>
      </c>
      <c r="C46" s="101"/>
      <c r="D46" s="73" t="str">
        <f>[3]入力!C44</f>
        <v>１２９－２３９５　又は同等以上のもの（他社製品含む）</v>
      </c>
      <c r="E46" s="42" t="str">
        <f>[3]入力!D44</f>
        <v>EA</v>
      </c>
      <c r="F46" s="43">
        <f>[3]入力!E44</f>
        <v>10</v>
      </c>
      <c r="G46" s="62"/>
      <c r="H46" s="66"/>
      <c r="I46" s="74">
        <f t="shared" si="1"/>
        <v>0</v>
      </c>
      <c r="J46" s="37"/>
    </row>
    <row r="47" spans="1:10" ht="41.25" customHeight="1" x14ac:dyDescent="0.4">
      <c r="A47" s="60">
        <v>40</v>
      </c>
      <c r="B47" s="100" t="str">
        <f>[3]入力!B45</f>
        <v>シリコングリス</v>
      </c>
      <c r="C47" s="101"/>
      <c r="D47" s="73" t="str">
        <f>[3]入力!C45</f>
        <v>２７５－１４５３　又は同等以上のもの（他社製品含む）</v>
      </c>
      <c r="E47" s="42" t="str">
        <f>[3]入力!D45</f>
        <v>EA</v>
      </c>
      <c r="F47" s="43">
        <f>[3]入力!E45</f>
        <v>3</v>
      </c>
      <c r="G47" s="62"/>
      <c r="H47" s="66" t="s">
        <v>16</v>
      </c>
      <c r="I47" s="74">
        <f t="shared" si="1"/>
        <v>0</v>
      </c>
      <c r="J47" s="37" t="s">
        <v>16</v>
      </c>
    </row>
    <row r="48" spans="1:10" ht="41.25" customHeight="1" x14ac:dyDescent="0.15">
      <c r="A48" s="69"/>
      <c r="B48" s="98" t="s">
        <v>33</v>
      </c>
      <c r="C48" s="98"/>
      <c r="D48" s="52"/>
      <c r="E48" s="30"/>
      <c r="F48" s="53"/>
      <c r="G48" s="70"/>
      <c r="H48" s="71"/>
      <c r="I48" s="72">
        <f>SUM(I28:I47)</f>
        <v>0</v>
      </c>
      <c r="J48" s="37"/>
    </row>
    <row r="49" spans="1:18" ht="44.25" customHeight="1" x14ac:dyDescent="0.15">
      <c r="A49" s="116" t="s">
        <v>30</v>
      </c>
      <c r="B49" s="116"/>
      <c r="C49" s="116"/>
      <c r="D49" s="116"/>
      <c r="E49" s="116"/>
      <c r="F49" s="116"/>
      <c r="G49" s="116"/>
      <c r="H49" s="116"/>
      <c r="I49" s="116"/>
      <c r="J49" s="116"/>
      <c r="K49" s="5"/>
      <c r="L49" s="5"/>
      <c r="M49" s="5"/>
      <c r="N49" s="6"/>
      <c r="O49" s="6"/>
      <c r="P49" s="6"/>
      <c r="Q49" s="6"/>
      <c r="R49" s="6"/>
    </row>
    <row r="50" spans="1:18" ht="26.25" customHeight="1" x14ac:dyDescent="0.15">
      <c r="A50" s="59"/>
      <c r="B50" s="59"/>
      <c r="C50" s="59"/>
      <c r="D50" s="59"/>
      <c r="E50" s="59"/>
      <c r="F50" s="59"/>
      <c r="G50" s="59"/>
      <c r="H50" s="59"/>
      <c r="I50" s="59"/>
      <c r="J50" s="59"/>
      <c r="K50" s="5"/>
      <c r="L50" s="5"/>
      <c r="M50" s="5"/>
      <c r="N50" s="6"/>
      <c r="O50" s="6"/>
      <c r="P50" s="6"/>
      <c r="Q50" s="6"/>
      <c r="R50" s="6"/>
    </row>
    <row r="51" spans="1:18" ht="41.25" customHeight="1" x14ac:dyDescent="0.4">
      <c r="A51" s="29" t="s">
        <v>31</v>
      </c>
      <c r="B51" s="98" t="s">
        <v>9</v>
      </c>
      <c r="C51" s="98"/>
      <c r="D51" s="29" t="s">
        <v>10</v>
      </c>
      <c r="E51" s="29" t="s">
        <v>11</v>
      </c>
      <c r="F51" s="29" t="s">
        <v>26</v>
      </c>
      <c r="G51" s="98" t="s">
        <v>13</v>
      </c>
      <c r="H51" s="98"/>
      <c r="I51" s="29" t="s">
        <v>14</v>
      </c>
      <c r="J51" s="29" t="s">
        <v>15</v>
      </c>
    </row>
    <row r="52" spans="1:18" ht="41.25" customHeight="1" x14ac:dyDescent="0.4">
      <c r="A52" s="60">
        <v>41</v>
      </c>
      <c r="B52" s="100" t="str">
        <f>[3]入力!B46</f>
        <v>接点復活スプレー</v>
      </c>
      <c r="C52" s="101"/>
      <c r="D52" s="73" t="str">
        <f>[3]入力!C46</f>
        <v>２９０－１５０１　又は同等以上のもの（他社製品含む）</v>
      </c>
      <c r="E52" s="75" t="str">
        <f>[3]入力!D46</f>
        <v>EA</v>
      </c>
      <c r="F52" s="75">
        <f>[3]入力!E46</f>
        <v>19</v>
      </c>
      <c r="G52" s="62"/>
      <c r="H52" s="63"/>
      <c r="I52" s="74">
        <f t="shared" ref="I52:I71" si="2">+F52*G52</f>
        <v>0</v>
      </c>
      <c r="J52" s="37"/>
    </row>
    <row r="53" spans="1:18" ht="41.25" customHeight="1" x14ac:dyDescent="0.4">
      <c r="A53" s="60">
        <v>42</v>
      </c>
      <c r="B53" s="100" t="str">
        <f>[3]入力!B47</f>
        <v>エポキシパテ水中用</v>
      </c>
      <c r="C53" s="101"/>
      <c r="D53" s="73" t="str">
        <f>[3]入力!C47</f>
        <v>３２２－８９０２　又は同等以上のもの（他社製品含む）</v>
      </c>
      <c r="E53" s="75" t="str">
        <f>[3]入力!D47</f>
        <v>EA</v>
      </c>
      <c r="F53" s="75">
        <f>[3]入力!E47</f>
        <v>5</v>
      </c>
      <c r="G53" s="62"/>
      <c r="H53" s="63"/>
      <c r="I53" s="74">
        <f t="shared" si="2"/>
        <v>0</v>
      </c>
      <c r="J53" s="37"/>
    </row>
    <row r="54" spans="1:18" ht="41.25" customHeight="1" x14ac:dyDescent="0.4">
      <c r="A54" s="60">
        <v>43</v>
      </c>
      <c r="B54" s="100" t="str">
        <f>[3]入力!B48</f>
        <v>リチウムグリス</v>
      </c>
      <c r="C54" s="101"/>
      <c r="D54" s="73" t="str">
        <f>[3]入力!C48</f>
        <v>３６１－０３１４　又は同等以上のもの（他社製品含む）</v>
      </c>
      <c r="E54" s="75" t="str">
        <f>[3]入力!D48</f>
        <v>EA</v>
      </c>
      <c r="F54" s="75">
        <f>[3]入力!E48</f>
        <v>3</v>
      </c>
      <c r="G54" s="62"/>
      <c r="H54" s="63"/>
      <c r="I54" s="74">
        <f t="shared" si="2"/>
        <v>0</v>
      </c>
      <c r="J54" s="37"/>
    </row>
    <row r="55" spans="1:18" ht="41.25" customHeight="1" x14ac:dyDescent="0.4">
      <c r="A55" s="60">
        <v>44</v>
      </c>
      <c r="B55" s="100" t="str">
        <f>[3]入力!B49</f>
        <v>ガラスクリーナー</v>
      </c>
      <c r="C55" s="101"/>
      <c r="D55" s="61" t="str">
        <f>[3]入力!C49</f>
        <v>３６９－２２１６　又は同等以上のもの（他社製品含む）</v>
      </c>
      <c r="E55" s="75" t="str">
        <f>[3]入力!D49</f>
        <v>EA</v>
      </c>
      <c r="F55" s="75">
        <f>[3]入力!E49</f>
        <v>10</v>
      </c>
      <c r="G55" s="62"/>
      <c r="H55" s="65"/>
      <c r="I55" s="74">
        <f t="shared" si="2"/>
        <v>0</v>
      </c>
      <c r="J55" s="37" t="s">
        <v>16</v>
      </c>
    </row>
    <row r="56" spans="1:18" ht="41.25" customHeight="1" x14ac:dyDescent="0.4">
      <c r="A56" s="60">
        <v>45</v>
      </c>
      <c r="B56" s="100" t="str">
        <f>[3]入力!B50</f>
        <v>ミシンオイル</v>
      </c>
      <c r="C56" s="101"/>
      <c r="D56" s="73" t="str">
        <f>[3]入力!C50</f>
        <v>３９０－９７６０　又は同等以上のもの（他社製品含む）</v>
      </c>
      <c r="E56" s="75" t="str">
        <f>[3]入力!D50</f>
        <v>EA</v>
      </c>
      <c r="F56" s="75">
        <f>[3]入力!E50</f>
        <v>1</v>
      </c>
      <c r="G56" s="62"/>
      <c r="H56" s="65"/>
      <c r="I56" s="74">
        <f t="shared" si="2"/>
        <v>0</v>
      </c>
      <c r="J56" s="37"/>
    </row>
    <row r="57" spans="1:18" ht="41.25" customHeight="1" x14ac:dyDescent="0.4">
      <c r="A57" s="60">
        <v>46</v>
      </c>
      <c r="B57" s="100" t="str">
        <f>[3]入力!B51</f>
        <v>パーマフューチャー</v>
      </c>
      <c r="C57" s="101"/>
      <c r="D57" s="73" t="str">
        <f>[3]入力!C51</f>
        <v>４４８－０２４４　又は同等以上のもの（他社製品含む）</v>
      </c>
      <c r="E57" s="75" t="str">
        <f>[3]入力!D51</f>
        <v>EA</v>
      </c>
      <c r="F57" s="75">
        <f>[3]入力!E51</f>
        <v>2</v>
      </c>
      <c r="G57" s="62"/>
      <c r="H57" s="65"/>
      <c r="I57" s="74">
        <f t="shared" si="2"/>
        <v>0</v>
      </c>
      <c r="J57" s="37"/>
    </row>
    <row r="58" spans="1:18" ht="41.25" customHeight="1" x14ac:dyDescent="0.4">
      <c r="A58" s="60">
        <v>47</v>
      </c>
      <c r="B58" s="102" t="str">
        <f>[3]入力!B52</f>
        <v>４サイクルエンジンオイル</v>
      </c>
      <c r="C58" s="103"/>
      <c r="D58" s="73" t="str">
        <f>[3]入力!C52</f>
        <v>４７３－６４４３　又は同等以上のもの（他社製品含む）</v>
      </c>
      <c r="E58" s="75" t="str">
        <f>[3]入力!D52</f>
        <v>EA</v>
      </c>
      <c r="F58" s="75">
        <f>[3]入力!E52</f>
        <v>16</v>
      </c>
      <c r="G58" s="62"/>
      <c r="H58" s="65"/>
      <c r="I58" s="74">
        <f t="shared" si="2"/>
        <v>0</v>
      </c>
      <c r="J58" s="37"/>
    </row>
    <row r="59" spans="1:18" ht="41.25" customHeight="1" x14ac:dyDescent="0.4">
      <c r="A59" s="60">
        <v>48</v>
      </c>
      <c r="B59" s="100" t="str">
        <f>[3]入力!B53</f>
        <v>タッチアップペン</v>
      </c>
      <c r="C59" s="101"/>
      <c r="D59" s="73" t="str">
        <f>[3]入力!C53</f>
        <v>４７５－７５６４　又は同等以上のもの（他社製品含む）</v>
      </c>
      <c r="E59" s="75" t="str">
        <f>[3]入力!D53</f>
        <v>EA</v>
      </c>
      <c r="F59" s="75">
        <f>[3]入力!E53</f>
        <v>4</v>
      </c>
      <c r="G59" s="62"/>
      <c r="H59" s="66" t="s">
        <v>16</v>
      </c>
      <c r="I59" s="74">
        <f t="shared" si="2"/>
        <v>0</v>
      </c>
      <c r="J59" s="37" t="s">
        <v>16</v>
      </c>
    </row>
    <row r="60" spans="1:18" ht="41.25" customHeight="1" x14ac:dyDescent="0.4">
      <c r="A60" s="60">
        <v>49</v>
      </c>
      <c r="B60" s="100" t="str">
        <f>[3]入力!B54</f>
        <v>グリーススプレー</v>
      </c>
      <c r="C60" s="101"/>
      <c r="D60" s="73" t="str">
        <f>[3]入力!C54</f>
        <v>４７９－３８６２　又は同等以上のもの（他社製品含む）</v>
      </c>
      <c r="E60" s="75" t="str">
        <f>[3]入力!D54</f>
        <v>EA</v>
      </c>
      <c r="F60" s="75">
        <f>[3]入力!E54</f>
        <v>5</v>
      </c>
      <c r="G60" s="62"/>
      <c r="H60" s="67" t="s">
        <v>16</v>
      </c>
      <c r="I60" s="74">
        <f t="shared" si="2"/>
        <v>0</v>
      </c>
      <c r="J60" s="37" t="s">
        <v>16</v>
      </c>
    </row>
    <row r="61" spans="1:18" ht="41.25" customHeight="1" x14ac:dyDescent="0.4">
      <c r="A61" s="60">
        <v>50</v>
      </c>
      <c r="B61" s="100" t="str">
        <f>[3]入力!B55</f>
        <v>ＬＰＳ２</v>
      </c>
      <c r="C61" s="101"/>
      <c r="D61" s="73" t="str">
        <f>[3]入力!C55</f>
        <v>４７９－４２２２　又は同等以上のもの（他社製品含む）</v>
      </c>
      <c r="E61" s="75" t="str">
        <f>[3]入力!D55</f>
        <v>EA</v>
      </c>
      <c r="F61" s="75">
        <f>[3]入力!E55</f>
        <v>3</v>
      </c>
      <c r="G61" s="62"/>
      <c r="H61" s="67"/>
      <c r="I61" s="74">
        <f t="shared" si="2"/>
        <v>0</v>
      </c>
      <c r="J61" s="37"/>
    </row>
    <row r="62" spans="1:18" ht="41.25" customHeight="1" x14ac:dyDescent="0.4">
      <c r="A62" s="60">
        <v>51</v>
      </c>
      <c r="B62" s="100" t="str">
        <f>[3]入力!B56</f>
        <v>塗装用ガン洗浄剤</v>
      </c>
      <c r="C62" s="101"/>
      <c r="D62" s="73" t="str">
        <f>[3]入力!C56</f>
        <v>４８３－６８１２　又は同等以上のもの（他社製品含む）</v>
      </c>
      <c r="E62" s="75" t="str">
        <f>[3]入力!D56</f>
        <v>CN</v>
      </c>
      <c r="F62" s="75">
        <f>[3]入力!E56</f>
        <v>3</v>
      </c>
      <c r="G62" s="62"/>
      <c r="H62" s="67"/>
      <c r="I62" s="74">
        <f t="shared" si="2"/>
        <v>0</v>
      </c>
      <c r="J62" s="37"/>
    </row>
    <row r="63" spans="1:18" ht="41.25" customHeight="1" x14ac:dyDescent="0.4">
      <c r="A63" s="60">
        <v>52</v>
      </c>
      <c r="B63" s="100" t="str">
        <f>[3]入力!B57</f>
        <v>コンパウンド</v>
      </c>
      <c r="C63" s="101"/>
      <c r="D63" s="73" t="str">
        <f>[3]入力!C57</f>
        <v>４９１－７３０８　又は同等以上のもの（他社製品含む）</v>
      </c>
      <c r="E63" s="75" t="str">
        <f>[3]入力!D57</f>
        <v>EA</v>
      </c>
      <c r="F63" s="75">
        <f>[3]入力!E57</f>
        <v>3</v>
      </c>
      <c r="G63" s="62"/>
      <c r="H63" s="67"/>
      <c r="I63" s="74">
        <f t="shared" si="2"/>
        <v>0</v>
      </c>
      <c r="J63" s="37"/>
    </row>
    <row r="64" spans="1:18" ht="41.25" customHeight="1" x14ac:dyDescent="0.4">
      <c r="A64" s="60">
        <v>53</v>
      </c>
      <c r="B64" s="100" t="str">
        <f>[3]入力!B58</f>
        <v>ウレアグリス</v>
      </c>
      <c r="C64" s="101"/>
      <c r="D64" s="73" t="str">
        <f>[3]入力!C58</f>
        <v>７９８－４１２０　又は同等以上のもの（他社製品含む）</v>
      </c>
      <c r="E64" s="75" t="str">
        <f>[3]入力!D58</f>
        <v>EA</v>
      </c>
      <c r="F64" s="75">
        <f>[3]入力!E58</f>
        <v>3</v>
      </c>
      <c r="G64" s="62"/>
      <c r="H64" s="67"/>
      <c r="I64" s="74">
        <f t="shared" si="2"/>
        <v>0</v>
      </c>
      <c r="J64" s="37"/>
    </row>
    <row r="65" spans="1:18" ht="41.25" customHeight="1" x14ac:dyDescent="0.4">
      <c r="A65" s="60">
        <v>54</v>
      </c>
      <c r="B65" s="100" t="str">
        <f>[3]入力!B59</f>
        <v>２液ウレタンスプレー</v>
      </c>
      <c r="C65" s="101"/>
      <c r="D65" s="73" t="str">
        <f>[3]入力!C59</f>
        <v>８１８－６３４５　又は同等以上のもの（他社製品含む）</v>
      </c>
      <c r="E65" s="75" t="str">
        <f>[3]入力!D59</f>
        <v>EA</v>
      </c>
      <c r="F65" s="75">
        <f>[3]入力!E59</f>
        <v>5</v>
      </c>
      <c r="G65" s="62"/>
      <c r="H65" s="67"/>
      <c r="I65" s="74">
        <f t="shared" si="2"/>
        <v>0</v>
      </c>
      <c r="J65" s="37"/>
    </row>
    <row r="66" spans="1:18" ht="41.25" customHeight="1" x14ac:dyDescent="0.4">
      <c r="A66" s="60">
        <v>55</v>
      </c>
      <c r="B66" s="100" t="str">
        <f>[3]入力!B60</f>
        <v>ウィンドウォッシャー液</v>
      </c>
      <c r="C66" s="101"/>
      <c r="D66" s="73" t="str">
        <f>[3]入力!C60</f>
        <v>８３６－１３３２　又は同等以上のもの（他社製品含む）</v>
      </c>
      <c r="E66" s="75" t="str">
        <f>[3]入力!D60</f>
        <v>EA</v>
      </c>
      <c r="F66" s="75">
        <f>[3]入力!E60</f>
        <v>10</v>
      </c>
      <c r="G66" s="62"/>
      <c r="H66" s="67"/>
      <c r="I66" s="74">
        <f t="shared" si="2"/>
        <v>0</v>
      </c>
      <c r="J66" s="37"/>
    </row>
    <row r="67" spans="1:18" ht="41.25" customHeight="1" x14ac:dyDescent="0.4">
      <c r="A67" s="60">
        <v>56</v>
      </c>
      <c r="B67" s="100" t="str">
        <f>[3]入力!B61</f>
        <v>日産純正　ラバーグリス</v>
      </c>
      <c r="C67" s="101"/>
      <c r="D67" s="73" t="str">
        <f>[3]入力!C61</f>
        <v>ＫＲＥ００－０００１０　又は同等以上のもの（他社製品含む）</v>
      </c>
      <c r="E67" s="75" t="str">
        <f>[3]入力!D61</f>
        <v>EA</v>
      </c>
      <c r="F67" s="75">
        <f>[3]入力!E61</f>
        <v>5</v>
      </c>
      <c r="G67" s="62"/>
      <c r="H67" s="67" t="s">
        <v>16</v>
      </c>
      <c r="I67" s="74">
        <f t="shared" si="2"/>
        <v>0</v>
      </c>
      <c r="J67" s="37" t="s">
        <v>16</v>
      </c>
    </row>
    <row r="68" spans="1:18" ht="41.25" customHeight="1" x14ac:dyDescent="0.4">
      <c r="A68" s="60">
        <v>57</v>
      </c>
      <c r="B68" s="100" t="str">
        <f>[3]入力!B62</f>
        <v>極圧潤滑剤</v>
      </c>
      <c r="C68" s="101"/>
      <c r="D68" s="73" t="str">
        <f>[3]入力!C62</f>
        <v>ワコーズ　ラスペネＣ　（ＲＰ－Ｃ）　又は同等以上のもの（他社製品含む）</v>
      </c>
      <c r="E68" s="75" t="str">
        <f>[3]入力!D62</f>
        <v>EA</v>
      </c>
      <c r="F68" s="75">
        <f>[3]入力!E62</f>
        <v>3</v>
      </c>
      <c r="G68" s="62"/>
      <c r="H68" s="67"/>
      <c r="I68" s="74">
        <f t="shared" si="2"/>
        <v>0</v>
      </c>
      <c r="J68" s="37"/>
    </row>
    <row r="69" spans="1:18" ht="41.25" customHeight="1" x14ac:dyDescent="0.4">
      <c r="A69" s="60">
        <v>58</v>
      </c>
      <c r="B69" s="100" t="str">
        <f>[3]入力!B63</f>
        <v>ベルト鳴き止めスプレー</v>
      </c>
      <c r="C69" s="101"/>
      <c r="D69" s="73" t="str">
        <f>[3]入力!C63</f>
        <v>ＥＡ９２０ＢＢ－８　同等以上のもの（他社製品含む）</v>
      </c>
      <c r="E69" s="75" t="str">
        <f>[3]入力!D63</f>
        <v>EA</v>
      </c>
      <c r="F69" s="75">
        <f>[3]入力!E63</f>
        <v>2</v>
      </c>
      <c r="G69" s="68"/>
      <c r="H69" s="67"/>
      <c r="I69" s="74">
        <f t="shared" si="2"/>
        <v>0</v>
      </c>
      <c r="J69" s="37"/>
    </row>
    <row r="70" spans="1:18" ht="41.25" customHeight="1" x14ac:dyDescent="0.4">
      <c r="A70" s="60">
        <v>59</v>
      </c>
      <c r="B70" s="100" t="str">
        <f>[3]入力!B64</f>
        <v>ガラスクリーナー</v>
      </c>
      <c r="C70" s="101"/>
      <c r="D70" s="73" t="str">
        <f>[3]入力!C64</f>
        <v>ＥＡ９２２ＡＢ－２４　同等以上のもの（他社製品含む）</v>
      </c>
      <c r="E70" s="75" t="str">
        <f>[3]入力!D64</f>
        <v>EA</v>
      </c>
      <c r="F70" s="75">
        <f>[3]入力!E64</f>
        <v>1</v>
      </c>
      <c r="G70" s="62"/>
      <c r="H70" s="66"/>
      <c r="I70" s="74">
        <f t="shared" si="2"/>
        <v>0</v>
      </c>
      <c r="J70" s="37"/>
    </row>
    <row r="71" spans="1:18" ht="41.25" customHeight="1" x14ac:dyDescent="0.4">
      <c r="A71" s="60">
        <v>60</v>
      </c>
      <c r="B71" s="100" t="str">
        <f>[3]入力!B65</f>
        <v>油汚れ用洗浄剤</v>
      </c>
      <c r="C71" s="101"/>
      <c r="D71" s="73" t="str">
        <f>[3]入力!C65</f>
        <v>ＥＡ９２２ＡＪ－１６８　同等以上のもの（他社製品含む）</v>
      </c>
      <c r="E71" s="75" t="str">
        <f>[3]入力!D65</f>
        <v>EA</v>
      </c>
      <c r="F71" s="75">
        <f>[3]入力!E65</f>
        <v>1</v>
      </c>
      <c r="G71" s="62"/>
      <c r="H71" s="66" t="s">
        <v>16</v>
      </c>
      <c r="I71" s="74">
        <f t="shared" si="2"/>
        <v>0</v>
      </c>
      <c r="J71" s="37" t="s">
        <v>16</v>
      </c>
    </row>
    <row r="72" spans="1:18" ht="41.25" customHeight="1" x14ac:dyDescent="0.15">
      <c r="A72" s="69"/>
      <c r="B72" s="98" t="s">
        <v>33</v>
      </c>
      <c r="C72" s="98"/>
      <c r="D72" s="52"/>
      <c r="E72" s="30"/>
      <c r="F72" s="53"/>
      <c r="G72" s="70"/>
      <c r="H72" s="71"/>
      <c r="I72" s="72">
        <f>SUM(I52:I71)</f>
        <v>0</v>
      </c>
      <c r="J72" s="37"/>
    </row>
    <row r="73" spans="1:18" ht="44.25" customHeight="1" x14ac:dyDescent="0.15">
      <c r="A73" s="116" t="s">
        <v>30</v>
      </c>
      <c r="B73" s="116"/>
      <c r="C73" s="116"/>
      <c r="D73" s="116"/>
      <c r="E73" s="116"/>
      <c r="F73" s="116"/>
      <c r="G73" s="116"/>
      <c r="H73" s="116"/>
      <c r="I73" s="116"/>
      <c r="J73" s="116"/>
      <c r="K73" s="5"/>
      <c r="L73" s="5"/>
      <c r="M73" s="5"/>
      <c r="N73" s="6"/>
      <c r="O73" s="6"/>
      <c r="P73" s="6"/>
      <c r="Q73" s="6"/>
      <c r="R73" s="6"/>
    </row>
    <row r="74" spans="1:18" ht="26.25" customHeight="1" x14ac:dyDescent="0.15">
      <c r="A74" s="59"/>
      <c r="B74" s="59"/>
      <c r="C74" s="59"/>
      <c r="D74" s="59"/>
      <c r="E74" s="59"/>
      <c r="F74" s="59"/>
      <c r="G74" s="59"/>
      <c r="H74" s="59"/>
      <c r="I74" s="59"/>
      <c r="J74" s="59"/>
      <c r="K74" s="5"/>
      <c r="L74" s="5"/>
      <c r="M74" s="5"/>
      <c r="N74" s="6"/>
      <c r="O74" s="6"/>
      <c r="P74" s="6"/>
      <c r="Q74" s="6"/>
      <c r="R74" s="6"/>
    </row>
    <row r="75" spans="1:18" ht="41.25" customHeight="1" x14ac:dyDescent="0.4">
      <c r="A75" s="29" t="s">
        <v>31</v>
      </c>
      <c r="B75" s="98" t="s">
        <v>9</v>
      </c>
      <c r="C75" s="98"/>
      <c r="D75" s="29" t="s">
        <v>10</v>
      </c>
      <c r="E75" s="29" t="s">
        <v>11</v>
      </c>
      <c r="F75" s="29" t="s">
        <v>26</v>
      </c>
      <c r="G75" s="98" t="s">
        <v>13</v>
      </c>
      <c r="H75" s="98"/>
      <c r="I75" s="29" t="s">
        <v>14</v>
      </c>
      <c r="J75" s="29" t="s">
        <v>15</v>
      </c>
    </row>
    <row r="76" spans="1:18" ht="41.25" customHeight="1" x14ac:dyDescent="0.4">
      <c r="A76" s="60">
        <v>61</v>
      </c>
      <c r="B76" s="100" t="str">
        <f>[3]入力!B66</f>
        <v>ベルト鳴き止めスプレー</v>
      </c>
      <c r="C76" s="101"/>
      <c r="D76" s="31" t="str">
        <f>[3]入力!C66</f>
        <v>８１８－６５３８　又は同等以上のもの（他社製品含む）</v>
      </c>
      <c r="E76" s="75" t="str">
        <f>[3]入力!D66</f>
        <v>EA</v>
      </c>
      <c r="F76" s="75">
        <f>[3]入力!E66</f>
        <v>1</v>
      </c>
      <c r="G76" s="62"/>
      <c r="H76" s="63"/>
      <c r="I76" s="39">
        <f t="shared" ref="I76:I95" si="3">+F76*G76</f>
        <v>0</v>
      </c>
      <c r="J76" s="37"/>
    </row>
    <row r="77" spans="1:18" ht="41.25" customHeight="1" x14ac:dyDescent="0.4">
      <c r="A77" s="60">
        <v>62</v>
      </c>
      <c r="B77" s="119" t="str">
        <f>[3]入力!B67</f>
        <v>［油性］耐熱塗料（つや消し黒）</v>
      </c>
      <c r="C77" s="120"/>
      <c r="D77" s="31" t="str">
        <f>[3]入力!C67</f>
        <v>ＥＡ９４２ＡＢ－２　又は同等以上のもの（他社製品含む）</v>
      </c>
      <c r="E77" s="75" t="str">
        <f>[3]入力!D67</f>
        <v>EA</v>
      </c>
      <c r="F77" s="75">
        <f>[3]入力!E67</f>
        <v>6</v>
      </c>
      <c r="G77" s="62"/>
      <c r="H77" s="63"/>
      <c r="I77" s="39">
        <f t="shared" si="3"/>
        <v>0</v>
      </c>
      <c r="J77" s="37"/>
    </row>
    <row r="78" spans="1:18" ht="41.25" customHeight="1" x14ac:dyDescent="0.4">
      <c r="A78" s="60">
        <v>63</v>
      </c>
      <c r="B78" s="100" t="str">
        <f>[3]入力!B68</f>
        <v>マーキングスプレー</v>
      </c>
      <c r="C78" s="101"/>
      <c r="D78" s="31" t="str">
        <f>[3]入力!C68</f>
        <v>ＥＡ９４２ＥＨ－１３１Ａ　又は同等以上のもの（他社製品含む）</v>
      </c>
      <c r="E78" s="75" t="str">
        <f>[3]入力!D68</f>
        <v>EA</v>
      </c>
      <c r="F78" s="75">
        <f>[3]入力!E68</f>
        <v>1</v>
      </c>
      <c r="G78" s="62"/>
      <c r="H78" s="63"/>
      <c r="I78" s="39">
        <f t="shared" si="3"/>
        <v>0</v>
      </c>
      <c r="J78" s="37"/>
    </row>
    <row r="79" spans="1:18" ht="41.25" customHeight="1" x14ac:dyDescent="0.4">
      <c r="A79" s="60">
        <v>64</v>
      </c>
      <c r="B79" s="100" t="str">
        <f>[3]入力!B69</f>
        <v>マーキングスプレー</v>
      </c>
      <c r="C79" s="101"/>
      <c r="D79" s="31" t="str">
        <f>[3]入力!C69</f>
        <v>ＥＡ９４２ＥＨ－１３２Ａ　又は同等以上のもの（他社製品含む）</v>
      </c>
      <c r="E79" s="75" t="str">
        <f>[3]入力!D69</f>
        <v>EA</v>
      </c>
      <c r="F79" s="75">
        <f>[3]入力!E69</f>
        <v>1</v>
      </c>
      <c r="G79" s="62"/>
      <c r="H79" s="65"/>
      <c r="I79" s="39">
        <f t="shared" si="3"/>
        <v>0</v>
      </c>
      <c r="J79" s="37" t="s">
        <v>16</v>
      </c>
    </row>
    <row r="80" spans="1:18" ht="41.25" customHeight="1" x14ac:dyDescent="0.4">
      <c r="A80" s="60">
        <v>65</v>
      </c>
      <c r="B80" s="100" t="str">
        <f>[3]入力!B70</f>
        <v>ラッカースプレー（白）</v>
      </c>
      <c r="C80" s="101"/>
      <c r="D80" s="31" t="str">
        <f>[3]入力!C70</f>
        <v>ＥＡ９４２ＥＭ－１　又は同等以上のもの（他社製品含む）</v>
      </c>
      <c r="E80" s="75" t="str">
        <f>[3]入力!D70</f>
        <v>EA</v>
      </c>
      <c r="F80" s="75">
        <f>[3]入力!E70</f>
        <v>24</v>
      </c>
      <c r="G80" s="62"/>
      <c r="H80" s="65"/>
      <c r="I80" s="39">
        <f t="shared" si="3"/>
        <v>0</v>
      </c>
      <c r="J80" s="37"/>
    </row>
    <row r="81" spans="1:10" ht="41.25" customHeight="1" x14ac:dyDescent="0.4">
      <c r="A81" s="60">
        <v>66</v>
      </c>
      <c r="B81" s="100" t="str">
        <f>[3]入力!B71</f>
        <v>ラッカースプレー（黒）</v>
      </c>
      <c r="C81" s="101"/>
      <c r="D81" s="31" t="str">
        <f>[3]入力!C71</f>
        <v>ＥＡ９４２ＥＭ－３　又は同等以上のもの（他社製品含む）</v>
      </c>
      <c r="E81" s="75" t="str">
        <f>[3]入力!D71</f>
        <v>EA</v>
      </c>
      <c r="F81" s="75">
        <f>[3]入力!E71</f>
        <v>42</v>
      </c>
      <c r="G81" s="34"/>
      <c r="H81" s="38"/>
      <c r="I81" s="39">
        <f t="shared" si="3"/>
        <v>0</v>
      </c>
      <c r="J81" s="37"/>
    </row>
    <row r="82" spans="1:10" ht="41.25" customHeight="1" x14ac:dyDescent="0.4">
      <c r="A82" s="60">
        <v>67</v>
      </c>
      <c r="B82" s="119" t="str">
        <f>[3]入力!B72</f>
        <v>ラッカースプレー（つや消し黒）</v>
      </c>
      <c r="C82" s="120"/>
      <c r="D82" s="31" t="str">
        <f>[3]入力!C72</f>
        <v>ＥＡ９４２ＥＭ－３Ｂ　又は同等以上のもの（他社製品含む）</v>
      </c>
      <c r="E82" s="75" t="str">
        <f>[3]入力!D72</f>
        <v>EA</v>
      </c>
      <c r="F82" s="75">
        <f>[3]入力!E72</f>
        <v>5</v>
      </c>
      <c r="G82" s="34"/>
      <c r="H82" s="38"/>
      <c r="I82" s="39">
        <f t="shared" si="3"/>
        <v>0</v>
      </c>
      <c r="J82" s="37"/>
    </row>
    <row r="83" spans="1:10" ht="41.25" customHeight="1" x14ac:dyDescent="0.4">
      <c r="A83" s="60">
        <v>68</v>
      </c>
      <c r="B83" s="119" t="str">
        <f>[3]入力!B73</f>
        <v>［油性］エナメルスプレー（黒）</v>
      </c>
      <c r="C83" s="120"/>
      <c r="D83" s="31" t="str">
        <f>[3]入力!C73</f>
        <v>ＥＡ９４２ＥＭ－２３　又は同等以上のもの（他社製品含む）</v>
      </c>
      <c r="E83" s="75" t="str">
        <f>[3]入力!D73</f>
        <v>EA</v>
      </c>
      <c r="F83" s="75">
        <f>[3]入力!E73</f>
        <v>44</v>
      </c>
      <c r="G83" s="34"/>
      <c r="H83" s="40" t="s">
        <v>16</v>
      </c>
      <c r="I83" s="39">
        <f t="shared" si="3"/>
        <v>0</v>
      </c>
      <c r="J83" s="37" t="s">
        <v>16</v>
      </c>
    </row>
    <row r="84" spans="1:10" ht="41.25" customHeight="1" x14ac:dyDescent="0.4">
      <c r="A84" s="60">
        <v>69</v>
      </c>
      <c r="B84" s="119" t="str">
        <f>[3]入力!B74</f>
        <v>［油性］エナメルスプレー（青）</v>
      </c>
      <c r="C84" s="120"/>
      <c r="D84" s="31" t="str">
        <f>[3]入力!C74</f>
        <v>ＥＡ９４２ＥＭ－２６　又は同等以上のもの（他社製品含む）</v>
      </c>
      <c r="E84" s="75" t="str">
        <f>[3]入力!D74</f>
        <v>EA</v>
      </c>
      <c r="F84" s="75">
        <f>[3]入力!E74</f>
        <v>15</v>
      </c>
      <c r="G84" s="34"/>
      <c r="H84" s="44" t="s">
        <v>16</v>
      </c>
      <c r="I84" s="39">
        <f t="shared" si="3"/>
        <v>0</v>
      </c>
      <c r="J84" s="37" t="s">
        <v>16</v>
      </c>
    </row>
    <row r="85" spans="1:10" ht="41.25" customHeight="1" x14ac:dyDescent="0.4">
      <c r="A85" s="60">
        <v>70</v>
      </c>
      <c r="B85" s="117" t="str">
        <f>[3]入力!B75</f>
        <v>［ＯＤ色］エナメルスプレー（つや無し）</v>
      </c>
      <c r="C85" s="118"/>
      <c r="D85" s="31" t="str">
        <f>[3]入力!C75</f>
        <v>ＥＡ９４２ＥＭ－３３　又は同等以上のもの（他社製品含む）</v>
      </c>
      <c r="E85" s="75" t="str">
        <f>[3]入力!D75</f>
        <v>EA</v>
      </c>
      <c r="F85" s="75">
        <f>[3]入力!E75</f>
        <v>10</v>
      </c>
      <c r="G85" s="34"/>
      <c r="H85" s="44"/>
      <c r="I85" s="39">
        <f t="shared" si="3"/>
        <v>0</v>
      </c>
      <c r="J85" s="37"/>
    </row>
    <row r="86" spans="1:10" ht="41.25" customHeight="1" x14ac:dyDescent="0.4">
      <c r="A86" s="60">
        <v>71</v>
      </c>
      <c r="B86" s="117" t="str">
        <f>[3]入力!B76</f>
        <v>［ＯＤ色］エナメルスプレー（３分つや）</v>
      </c>
      <c r="C86" s="118"/>
      <c r="D86" s="31" t="str">
        <f>[3]入力!C76</f>
        <v>ＥＡ９４２ＥＭ－３６　又は同等以上のもの（他社製品含む）</v>
      </c>
      <c r="E86" s="75" t="str">
        <f>[3]入力!D76</f>
        <v>EA</v>
      </c>
      <c r="F86" s="75">
        <f>[3]入力!E76</f>
        <v>10</v>
      </c>
      <c r="G86" s="34"/>
      <c r="H86" s="44"/>
      <c r="I86" s="39">
        <f t="shared" si="3"/>
        <v>0</v>
      </c>
      <c r="J86" s="37"/>
    </row>
    <row r="87" spans="1:10" ht="41.25" customHeight="1" x14ac:dyDescent="0.4">
      <c r="A87" s="60">
        <v>72</v>
      </c>
      <c r="B87" s="117" t="str">
        <f>[3]入力!B77</f>
        <v>［油性］耐熱スプレー（銀）</v>
      </c>
      <c r="C87" s="118"/>
      <c r="D87" s="31" t="str">
        <f>[3]入力!C77</f>
        <v>ＥＡ９４２ＥＭ－７２　又は同等以上のもの（他社製品含む）</v>
      </c>
      <c r="E87" s="75" t="str">
        <f>[3]入力!D77</f>
        <v>EA</v>
      </c>
      <c r="F87" s="75">
        <f>[3]入力!E77</f>
        <v>15</v>
      </c>
      <c r="G87" s="34"/>
      <c r="H87" s="44"/>
      <c r="I87" s="39">
        <f t="shared" si="3"/>
        <v>0</v>
      </c>
      <c r="J87" s="37"/>
    </row>
    <row r="88" spans="1:10" ht="41.25" customHeight="1" x14ac:dyDescent="0.4">
      <c r="A88" s="60">
        <v>73</v>
      </c>
      <c r="B88" s="100" t="str">
        <f>[3]入力!B78</f>
        <v>プライマー</v>
      </c>
      <c r="C88" s="101"/>
      <c r="D88" s="31" t="str">
        <f>[3]入力!C78</f>
        <v>ＥＡ９４２ＥＭ－１１０　又は同等以上のもの（他社製品含む）</v>
      </c>
      <c r="E88" s="75" t="str">
        <f>[3]入力!D78</f>
        <v>EA</v>
      </c>
      <c r="F88" s="75">
        <f>[3]入力!E78</f>
        <v>5</v>
      </c>
      <c r="G88" s="34"/>
      <c r="H88" s="44"/>
      <c r="I88" s="39">
        <f t="shared" si="3"/>
        <v>0</v>
      </c>
      <c r="J88" s="37"/>
    </row>
    <row r="89" spans="1:10" ht="41.25" customHeight="1" x14ac:dyDescent="0.4">
      <c r="A89" s="60">
        <v>74</v>
      </c>
      <c r="B89" s="100" t="str">
        <f>[3]入力!B79</f>
        <v>【水生】夜行ペイント
　（レモン）</v>
      </c>
      <c r="C89" s="101"/>
      <c r="D89" s="31" t="str">
        <f>[3]入力!C79</f>
        <v>ＥＡ９４２ＥＶ－２１　又は同等以上のもの（他社製品含む）</v>
      </c>
      <c r="E89" s="75" t="str">
        <f>[3]入力!D79</f>
        <v>EA</v>
      </c>
      <c r="F89" s="75">
        <f>[3]入力!E79</f>
        <v>2</v>
      </c>
      <c r="G89" s="34"/>
      <c r="H89" s="44"/>
      <c r="I89" s="39">
        <f t="shared" si="3"/>
        <v>0</v>
      </c>
      <c r="J89" s="37"/>
    </row>
    <row r="90" spans="1:10" ht="41.25" customHeight="1" x14ac:dyDescent="0.4">
      <c r="A90" s="60">
        <v>75</v>
      </c>
      <c r="B90" s="100" t="str">
        <f>[3]入力!B80</f>
        <v>【水生】夜行ペイント
　（オレンジ）</v>
      </c>
      <c r="C90" s="101"/>
      <c r="D90" s="31" t="str">
        <f>[3]入力!C80</f>
        <v>ＥＡ９４２ＥＶ－２２　又は同等以上のもの（他社製品含む）</v>
      </c>
      <c r="E90" s="75" t="str">
        <f>[3]入力!D80</f>
        <v>EA</v>
      </c>
      <c r="F90" s="75">
        <f>[3]入力!E80</f>
        <v>2</v>
      </c>
      <c r="G90" s="34"/>
      <c r="H90" s="44"/>
      <c r="I90" s="39">
        <f t="shared" si="3"/>
        <v>0</v>
      </c>
      <c r="J90" s="37"/>
    </row>
    <row r="91" spans="1:10" ht="41.25" customHeight="1" x14ac:dyDescent="0.4">
      <c r="A91" s="60">
        <v>76</v>
      </c>
      <c r="B91" s="100" t="str">
        <f>[3]入力!B81</f>
        <v>【水生】夜行ペイント
　（グリーン）</v>
      </c>
      <c r="C91" s="101"/>
      <c r="D91" s="31" t="str">
        <f>[3]入力!C81</f>
        <v>ＥＡ９４２ＥＶ－２３　又は同等以上のもの（他社製品含む）</v>
      </c>
      <c r="E91" s="75" t="str">
        <f>[3]入力!D81</f>
        <v>EA</v>
      </c>
      <c r="F91" s="75">
        <f>[3]入力!E81</f>
        <v>2</v>
      </c>
      <c r="G91" s="34"/>
      <c r="H91" s="44" t="s">
        <v>16</v>
      </c>
      <c r="I91" s="39">
        <f t="shared" si="3"/>
        <v>0</v>
      </c>
      <c r="J91" s="37" t="s">
        <v>16</v>
      </c>
    </row>
    <row r="92" spans="1:10" ht="41.25" customHeight="1" x14ac:dyDescent="0.4">
      <c r="A92" s="60">
        <v>77</v>
      </c>
      <c r="B92" s="100" t="str">
        <f>[3]入力!B82</f>
        <v>錆止め塗料</v>
      </c>
      <c r="C92" s="101"/>
      <c r="D92" s="31" t="str">
        <f>[3]入力!C82</f>
        <v>２０２－５７２４　又は同等以上のもの（他社製品含む）</v>
      </c>
      <c r="E92" s="75" t="str">
        <f>[3]入力!D82</f>
        <v>EA</v>
      </c>
      <c r="F92" s="75">
        <f>[3]入力!E82</f>
        <v>3</v>
      </c>
      <c r="G92" s="34"/>
      <c r="H92" s="44"/>
      <c r="I92" s="39">
        <f t="shared" si="3"/>
        <v>0</v>
      </c>
      <c r="J92" s="37"/>
    </row>
    <row r="93" spans="1:10" ht="41.25" customHeight="1" x14ac:dyDescent="0.4">
      <c r="A93" s="60">
        <v>78</v>
      </c>
      <c r="B93" s="100" t="str">
        <f>[3]入力!B83</f>
        <v>プライマー</v>
      </c>
      <c r="C93" s="101"/>
      <c r="D93" s="31" t="str">
        <f>[3]入力!C83</f>
        <v>３２２－８８５１　又は同等以上のもの（他社製品含む）</v>
      </c>
      <c r="E93" s="75" t="str">
        <f>[3]入力!D83</f>
        <v>EA</v>
      </c>
      <c r="F93" s="75">
        <f>[3]入力!E83</f>
        <v>10</v>
      </c>
      <c r="G93" s="76"/>
      <c r="H93" s="47"/>
      <c r="I93" s="39">
        <f t="shared" si="3"/>
        <v>0</v>
      </c>
      <c r="J93" s="37"/>
    </row>
    <row r="94" spans="1:10" ht="41.25" customHeight="1" x14ac:dyDescent="0.4">
      <c r="A94" s="60">
        <v>79</v>
      </c>
      <c r="B94" s="100" t="str">
        <f>[3]入力!B84</f>
        <v>水性多目的塗料（白）</v>
      </c>
      <c r="C94" s="101"/>
      <c r="D94" s="31" t="str">
        <f>[3]入力!C84</f>
        <v>３５６－９８３５　又は同等以上のもの（他社製品含む）</v>
      </c>
      <c r="E94" s="75" t="str">
        <f>[3]入力!D84</f>
        <v>EA</v>
      </c>
      <c r="F94" s="75">
        <f>[3]入力!E84</f>
        <v>5</v>
      </c>
      <c r="G94" s="34"/>
      <c r="H94" s="50"/>
      <c r="I94" s="39">
        <f t="shared" si="3"/>
        <v>0</v>
      </c>
      <c r="J94" s="37"/>
    </row>
    <row r="95" spans="1:10" ht="41.25" customHeight="1" x14ac:dyDescent="0.4">
      <c r="A95" s="60">
        <v>80</v>
      </c>
      <c r="B95" s="100" t="str">
        <f>[3]入力!B85</f>
        <v>シャーシーコート</v>
      </c>
      <c r="C95" s="101"/>
      <c r="D95" s="31" t="str">
        <f>[3]入力!C85</f>
        <v>３７５－６４５９　又は同等以上のもの（他社製品含む）</v>
      </c>
      <c r="E95" s="75" t="str">
        <f>[3]入力!D85</f>
        <v>EA</v>
      </c>
      <c r="F95" s="75">
        <f>[3]入力!E85</f>
        <v>46</v>
      </c>
      <c r="G95" s="34"/>
      <c r="H95" s="50" t="s">
        <v>16</v>
      </c>
      <c r="I95" s="39">
        <f t="shared" si="3"/>
        <v>0</v>
      </c>
      <c r="J95" s="37" t="s">
        <v>16</v>
      </c>
    </row>
    <row r="96" spans="1:10" ht="41.25" customHeight="1" x14ac:dyDescent="0.15">
      <c r="A96" s="69"/>
      <c r="B96" s="98" t="s">
        <v>33</v>
      </c>
      <c r="C96" s="98"/>
      <c r="D96" s="52"/>
      <c r="E96" s="30"/>
      <c r="F96" s="53"/>
      <c r="G96" s="54"/>
      <c r="H96" s="55"/>
      <c r="I96" s="72">
        <f>SUM(I76:I95)</f>
        <v>0</v>
      </c>
      <c r="J96" s="37"/>
    </row>
    <row r="97" spans="1:18" ht="44.25" customHeight="1" x14ac:dyDescent="0.15">
      <c r="A97" s="116" t="s">
        <v>30</v>
      </c>
      <c r="B97" s="116"/>
      <c r="C97" s="116"/>
      <c r="D97" s="116"/>
      <c r="E97" s="116"/>
      <c r="F97" s="116"/>
      <c r="G97" s="116"/>
      <c r="H97" s="116"/>
      <c r="I97" s="116"/>
      <c r="J97" s="116"/>
      <c r="K97" s="5"/>
      <c r="L97" s="5"/>
      <c r="M97" s="5"/>
      <c r="N97" s="6"/>
      <c r="O97" s="6"/>
      <c r="P97" s="6"/>
      <c r="Q97" s="6"/>
      <c r="R97" s="6"/>
    </row>
    <row r="98" spans="1:18" ht="26.25" customHeight="1" x14ac:dyDescent="0.15">
      <c r="A98" s="59"/>
      <c r="B98" s="59"/>
      <c r="C98" s="59"/>
      <c r="D98" s="59"/>
      <c r="E98" s="59"/>
      <c r="F98" s="59"/>
      <c r="G98" s="59"/>
      <c r="H98" s="59"/>
      <c r="I98" s="59"/>
      <c r="J98" s="59"/>
      <c r="K98" s="5"/>
      <c r="L98" s="5"/>
      <c r="M98" s="5"/>
      <c r="N98" s="6"/>
      <c r="O98" s="6"/>
      <c r="P98" s="6"/>
      <c r="Q98" s="6"/>
      <c r="R98" s="6"/>
    </row>
    <row r="99" spans="1:18" ht="41.25" customHeight="1" x14ac:dyDescent="0.4">
      <c r="A99" s="29" t="s">
        <v>31</v>
      </c>
      <c r="B99" s="98" t="s">
        <v>9</v>
      </c>
      <c r="C99" s="98"/>
      <c r="D99" s="29" t="s">
        <v>10</v>
      </c>
      <c r="E99" s="29" t="s">
        <v>11</v>
      </c>
      <c r="F99" s="29" t="s">
        <v>26</v>
      </c>
      <c r="G99" s="98" t="s">
        <v>13</v>
      </c>
      <c r="H99" s="98"/>
      <c r="I99" s="29" t="s">
        <v>14</v>
      </c>
      <c r="J99" s="29" t="s">
        <v>15</v>
      </c>
    </row>
    <row r="100" spans="1:18" ht="41.25" customHeight="1" x14ac:dyDescent="0.4">
      <c r="A100" s="60">
        <v>81</v>
      </c>
      <c r="B100" s="100" t="str">
        <f>[3]入力!B86</f>
        <v>クリヤーブック</v>
      </c>
      <c r="C100" s="101"/>
      <c r="D100" s="61" t="str">
        <f>[3]入力!C86</f>
        <v>６６１８－７３７０　Ａ３ヨコ又は同等品以上のもの（他社製品を含む）</v>
      </c>
      <c r="E100" s="45" t="str">
        <f>[3]入力!D86</f>
        <v>EA</v>
      </c>
      <c r="F100" s="77">
        <f>[3]入力!E86</f>
        <v>4</v>
      </c>
      <c r="G100" s="34"/>
      <c r="H100" s="35"/>
      <c r="I100" s="39">
        <f t="shared" ref="I100:I110" si="4">+F100*G100</f>
        <v>0</v>
      </c>
      <c r="J100" s="37"/>
    </row>
    <row r="101" spans="1:18" ht="41.25" customHeight="1" x14ac:dyDescent="0.4">
      <c r="A101" s="60">
        <v>82</v>
      </c>
      <c r="B101" s="100" t="str">
        <f>[3]入力!B87</f>
        <v>ゼムクリップ小</v>
      </c>
      <c r="C101" s="101"/>
      <c r="D101" s="61" t="str">
        <f>[3]入力!C87</f>
        <v>２０２６－８５４１　１０００本入又は同等品以上のもの（他社製品を含む）</v>
      </c>
      <c r="E101" s="45" t="str">
        <f>[3]入力!D87</f>
        <v>CA</v>
      </c>
      <c r="F101" s="77">
        <f>[3]入力!E87</f>
        <v>1</v>
      </c>
      <c r="G101" s="34"/>
      <c r="H101" s="35"/>
      <c r="I101" s="39">
        <f t="shared" si="4"/>
        <v>0</v>
      </c>
      <c r="J101" s="37"/>
    </row>
    <row r="102" spans="1:18" ht="41.25" customHeight="1" x14ac:dyDescent="0.4">
      <c r="A102" s="60">
        <v>83</v>
      </c>
      <c r="B102" s="100" t="str">
        <f>[3]入力!B88</f>
        <v>ポップアップノート　
 ディスペンサーセット</v>
      </c>
      <c r="C102" s="101"/>
      <c r="D102" s="61" t="str">
        <f>[3]入力!C88</f>
        <v>６１８９－４５８７　又は同等品以上のもの（他社製品を含む）</v>
      </c>
      <c r="E102" s="45" t="str">
        <f>[3]入力!D88</f>
        <v>ST</v>
      </c>
      <c r="F102" s="77">
        <f>[3]入力!E88</f>
        <v>2</v>
      </c>
      <c r="G102" s="34"/>
      <c r="H102" s="35"/>
      <c r="I102" s="39">
        <f t="shared" si="4"/>
        <v>0</v>
      </c>
      <c r="J102" s="37"/>
    </row>
    <row r="103" spans="1:18" ht="41.25" customHeight="1" x14ac:dyDescent="0.4">
      <c r="A103" s="60">
        <v>84</v>
      </c>
      <c r="B103" s="100" t="str">
        <f>[3]入力!B89</f>
        <v>ポップアップノート　 
 詰替えパッド</v>
      </c>
      <c r="C103" s="101"/>
      <c r="D103" s="61" t="str">
        <f>[3]入力!C89</f>
        <v>６２７２－６０２３　又は同等品以上のもの（他社製品を含む）</v>
      </c>
      <c r="E103" s="45" t="str">
        <f>[3]入力!D89</f>
        <v>CA</v>
      </c>
      <c r="F103" s="77">
        <f>[3]入力!E89</f>
        <v>1</v>
      </c>
      <c r="G103" s="34"/>
      <c r="H103" s="38"/>
      <c r="I103" s="39">
        <f t="shared" si="4"/>
        <v>0</v>
      </c>
      <c r="J103" s="37" t="s">
        <v>16</v>
      </c>
    </row>
    <row r="104" spans="1:18" ht="41.25" customHeight="1" x14ac:dyDescent="0.4">
      <c r="A104" s="60">
        <v>85</v>
      </c>
      <c r="B104" s="102" t="str">
        <f>[3]入力!B90</f>
        <v>強粘着ポップアップ詰替用</v>
      </c>
      <c r="C104" s="103"/>
      <c r="D104" s="61" t="str">
        <f>[3]入力!C90</f>
        <v>６４７１－６７４９　４色混色又は同等品以上のもの（他社製品を含む）</v>
      </c>
      <c r="E104" s="45" t="str">
        <f>[3]入力!D90</f>
        <v>CA</v>
      </c>
      <c r="F104" s="77">
        <f>[3]入力!E90</f>
        <v>1</v>
      </c>
      <c r="G104" s="34"/>
      <c r="H104" s="38"/>
      <c r="I104" s="39">
        <f t="shared" si="4"/>
        <v>0</v>
      </c>
      <c r="J104" s="37"/>
    </row>
    <row r="105" spans="1:18" ht="41.25" customHeight="1" x14ac:dyDescent="0.4">
      <c r="A105" s="60"/>
      <c r="B105" s="100">
        <f>[3]入力!B91</f>
        <v>0</v>
      </c>
      <c r="C105" s="101"/>
      <c r="D105" s="45" t="s">
        <v>29</v>
      </c>
      <c r="E105" s="45">
        <f>[3]入力!D91</f>
        <v>0</v>
      </c>
      <c r="F105" s="77">
        <f>[3]入力!E91</f>
        <v>0</v>
      </c>
      <c r="G105" s="34"/>
      <c r="H105" s="38"/>
      <c r="I105" s="39">
        <f t="shared" si="4"/>
        <v>0</v>
      </c>
      <c r="J105" s="37"/>
    </row>
    <row r="106" spans="1:18" ht="41.25" customHeight="1" x14ac:dyDescent="0.4">
      <c r="A106" s="60"/>
      <c r="B106" s="100">
        <f>[3]入力!B92</f>
        <v>0</v>
      </c>
      <c r="C106" s="101"/>
      <c r="D106" s="61">
        <f>[3]入力!C92</f>
        <v>0</v>
      </c>
      <c r="E106" s="45">
        <f>[3]入力!D92</f>
        <v>0</v>
      </c>
      <c r="F106" s="77">
        <f>[3]入力!E92</f>
        <v>0</v>
      </c>
      <c r="G106" s="34"/>
      <c r="H106" s="38"/>
      <c r="I106" s="39">
        <f t="shared" si="4"/>
        <v>0</v>
      </c>
      <c r="J106" s="37"/>
    </row>
    <row r="107" spans="1:18" ht="41.25" customHeight="1" x14ac:dyDescent="0.4">
      <c r="A107" s="60"/>
      <c r="B107" s="100">
        <f>[3]入力!B93</f>
        <v>0</v>
      </c>
      <c r="C107" s="101"/>
      <c r="D107" s="61">
        <f>[3]入力!C93</f>
        <v>0</v>
      </c>
      <c r="E107" s="45">
        <f>[3]入力!D93</f>
        <v>0</v>
      </c>
      <c r="F107" s="77">
        <f>[3]入力!E93</f>
        <v>0</v>
      </c>
      <c r="G107" s="34"/>
      <c r="H107" s="40" t="s">
        <v>16</v>
      </c>
      <c r="I107" s="39">
        <f t="shared" si="4"/>
        <v>0</v>
      </c>
      <c r="J107" s="37" t="s">
        <v>16</v>
      </c>
    </row>
    <row r="108" spans="1:18" ht="41.25" customHeight="1" x14ac:dyDescent="0.4">
      <c r="A108" s="60"/>
      <c r="B108" s="100">
        <f>[3]入力!B94</f>
        <v>0</v>
      </c>
      <c r="C108" s="101"/>
      <c r="D108" s="61">
        <f>[3]入力!C94</f>
        <v>0</v>
      </c>
      <c r="E108" s="45">
        <f>[3]入力!D94</f>
        <v>0</v>
      </c>
      <c r="F108" s="77">
        <f>[3]入力!E94</f>
        <v>0</v>
      </c>
      <c r="G108" s="34"/>
      <c r="H108" s="44" t="s">
        <v>16</v>
      </c>
      <c r="I108" s="39">
        <f t="shared" si="4"/>
        <v>0</v>
      </c>
      <c r="J108" s="37" t="s">
        <v>16</v>
      </c>
    </row>
    <row r="109" spans="1:18" ht="41.25" customHeight="1" x14ac:dyDescent="0.4">
      <c r="A109" s="60"/>
      <c r="B109" s="100">
        <f>[3]入力!B95</f>
        <v>0</v>
      </c>
      <c r="C109" s="101"/>
      <c r="D109" s="61">
        <f>[3]入力!C95</f>
        <v>0</v>
      </c>
      <c r="E109" s="45">
        <f>[3]入力!D95</f>
        <v>0</v>
      </c>
      <c r="F109" s="77">
        <f>[3]入力!E95</f>
        <v>0</v>
      </c>
      <c r="G109" s="34"/>
      <c r="H109" s="44"/>
      <c r="I109" s="39">
        <f t="shared" si="4"/>
        <v>0</v>
      </c>
      <c r="J109" s="37"/>
    </row>
    <row r="110" spans="1:18" ht="41.25" customHeight="1" x14ac:dyDescent="0.4">
      <c r="A110" s="60"/>
      <c r="B110" s="102">
        <f>[3]入力!B96</f>
        <v>0</v>
      </c>
      <c r="C110" s="103"/>
      <c r="D110" s="61">
        <f>[3]入力!C96</f>
        <v>0</v>
      </c>
      <c r="E110" s="45">
        <f>[3]入力!D96</f>
        <v>0</v>
      </c>
      <c r="F110" s="77">
        <f>[3]入力!E96</f>
        <v>0</v>
      </c>
      <c r="G110" s="34"/>
      <c r="H110" s="44"/>
      <c r="I110" s="39">
        <f t="shared" si="4"/>
        <v>0</v>
      </c>
      <c r="J110" s="37"/>
    </row>
    <row r="111" spans="1:18" ht="41.25" customHeight="1" x14ac:dyDescent="0.4">
      <c r="A111" s="60"/>
      <c r="B111" s="100">
        <f>[3]入力!B97</f>
        <v>0</v>
      </c>
      <c r="C111" s="101"/>
      <c r="D111" s="45"/>
      <c r="E111" s="45">
        <f>[3]入力!D97</f>
        <v>0</v>
      </c>
      <c r="F111" s="77">
        <f>[3]入力!E97</f>
        <v>0</v>
      </c>
      <c r="G111" s="34"/>
      <c r="H111" s="44"/>
      <c r="I111" s="39"/>
      <c r="J111" s="37"/>
    </row>
    <row r="112" spans="1:18" ht="41.25" customHeight="1" x14ac:dyDescent="0.4">
      <c r="A112" s="60"/>
      <c r="B112" s="100">
        <f>[3]入力!B98</f>
        <v>0</v>
      </c>
      <c r="C112" s="101"/>
      <c r="D112" s="61">
        <f>[3]入力!C98</f>
        <v>0</v>
      </c>
      <c r="E112" s="45">
        <f>[3]入力!D98</f>
        <v>0</v>
      </c>
      <c r="F112" s="77">
        <f>[3]入力!E98</f>
        <v>0</v>
      </c>
      <c r="G112" s="34"/>
      <c r="H112" s="44"/>
      <c r="I112" s="39"/>
      <c r="J112" s="37"/>
    </row>
    <row r="113" spans="1:10" ht="41.25" customHeight="1" x14ac:dyDescent="0.4">
      <c r="A113" s="60"/>
      <c r="B113" s="100">
        <f>[3]入力!B99</f>
        <v>0</v>
      </c>
      <c r="C113" s="101"/>
      <c r="D113" s="61">
        <f>[3]入力!C99</f>
        <v>0</v>
      </c>
      <c r="E113" s="45">
        <f>[3]入力!D99</f>
        <v>0</v>
      </c>
      <c r="F113" s="77">
        <f>[3]入力!E99</f>
        <v>0</v>
      </c>
      <c r="G113" s="34"/>
      <c r="H113" s="44"/>
      <c r="I113" s="39"/>
      <c r="J113" s="37"/>
    </row>
    <row r="114" spans="1:10" ht="41.25" customHeight="1" x14ac:dyDescent="0.4">
      <c r="A114" s="60"/>
      <c r="B114" s="100">
        <f>[3]入力!B100</f>
        <v>0</v>
      </c>
      <c r="C114" s="101"/>
      <c r="D114" s="61">
        <f>[3]入力!C100</f>
        <v>0</v>
      </c>
      <c r="E114" s="45">
        <f>[3]入力!D100</f>
        <v>0</v>
      </c>
      <c r="F114" s="77">
        <f>[3]入力!E100</f>
        <v>0</v>
      </c>
      <c r="G114" s="34"/>
      <c r="H114" s="44"/>
      <c r="I114" s="39"/>
      <c r="J114" s="37"/>
    </row>
    <row r="115" spans="1:10" ht="41.25" customHeight="1" x14ac:dyDescent="0.4">
      <c r="A115" s="60"/>
      <c r="B115" s="100">
        <f>[3]入力!B103</f>
        <v>0</v>
      </c>
      <c r="C115" s="101"/>
      <c r="D115" s="61">
        <f>[3]入力!C103</f>
        <v>0</v>
      </c>
      <c r="E115" s="45">
        <f>[3]入力!D103</f>
        <v>0</v>
      </c>
      <c r="F115" s="77">
        <f>[3]入力!E103</f>
        <v>0</v>
      </c>
      <c r="G115" s="46">
        <f>+[3]入力!F106</f>
        <v>0</v>
      </c>
      <c r="H115" s="47"/>
      <c r="I115" s="48">
        <f t="shared" ref="I115:I117" si="5">+F115*G115</f>
        <v>0</v>
      </c>
      <c r="J115" s="37"/>
    </row>
    <row r="116" spans="1:10" ht="41.25" customHeight="1" x14ac:dyDescent="0.4">
      <c r="A116" s="60"/>
      <c r="B116" s="100">
        <f>[3]入力!B104</f>
        <v>0</v>
      </c>
      <c r="C116" s="101"/>
      <c r="D116" s="61">
        <f>[3]入力!C104</f>
        <v>0</v>
      </c>
      <c r="E116" s="45">
        <f>[3]入力!D104</f>
        <v>0</v>
      </c>
      <c r="F116" s="77">
        <f>[3]入力!E104</f>
        <v>0</v>
      </c>
      <c r="G116" s="49">
        <f>+[3]入力!F110</f>
        <v>0</v>
      </c>
      <c r="H116" s="50"/>
      <c r="I116" s="51">
        <f t="shared" si="5"/>
        <v>0</v>
      </c>
      <c r="J116" s="37"/>
    </row>
    <row r="117" spans="1:10" ht="41.25" customHeight="1" x14ac:dyDescent="0.4">
      <c r="A117" s="60"/>
      <c r="B117" s="113" t="s">
        <v>34</v>
      </c>
      <c r="C117" s="113"/>
      <c r="D117" s="61">
        <f>[3]入力!C105</f>
        <v>0</v>
      </c>
      <c r="E117" s="45">
        <f>[3]入力!D105</f>
        <v>0</v>
      </c>
      <c r="F117" s="77">
        <f>[3]入力!E105</f>
        <v>0</v>
      </c>
      <c r="G117" s="49">
        <f>+[3]入力!F111</f>
        <v>0</v>
      </c>
      <c r="H117" s="50" t="s">
        <v>16</v>
      </c>
      <c r="I117" s="51">
        <f t="shared" si="5"/>
        <v>0</v>
      </c>
      <c r="J117" s="37" t="s">
        <v>16</v>
      </c>
    </row>
    <row r="118" spans="1:10" ht="41.25" customHeight="1" x14ac:dyDescent="0.15">
      <c r="A118" s="69"/>
      <c r="B118" s="114" t="s">
        <v>35</v>
      </c>
      <c r="C118" s="115"/>
      <c r="D118" s="52"/>
      <c r="E118" s="30"/>
      <c r="F118" s="53"/>
      <c r="G118" s="54"/>
      <c r="H118" s="55"/>
      <c r="I118" s="56">
        <f>SUM(I100:I117)</f>
        <v>0</v>
      </c>
      <c r="J118" s="37"/>
    </row>
    <row r="119" spans="1:10" ht="41.25" customHeight="1" x14ac:dyDescent="0.4">
      <c r="A119" s="29"/>
      <c r="B119" s="98"/>
      <c r="C119" s="98"/>
      <c r="D119" s="29"/>
      <c r="E119" s="29"/>
      <c r="F119" s="29"/>
      <c r="G119" s="98"/>
      <c r="H119" s="98"/>
      <c r="I119" s="29"/>
      <c r="J119" s="29"/>
    </row>
    <row r="120" spans="1:10" ht="41.25" customHeight="1" x14ac:dyDescent="0.4">
      <c r="A120" s="60"/>
      <c r="B120" s="100"/>
      <c r="C120" s="101"/>
      <c r="D120" s="61"/>
      <c r="E120" s="42"/>
      <c r="F120" s="43"/>
      <c r="G120" s="34"/>
      <c r="H120" s="35"/>
      <c r="I120" s="36"/>
      <c r="J120" s="37"/>
    </row>
    <row r="121" spans="1:10" ht="41.25" customHeight="1" x14ac:dyDescent="0.4">
      <c r="A121" s="60"/>
      <c r="B121" s="100"/>
      <c r="C121" s="101"/>
      <c r="D121" s="61"/>
      <c r="E121" s="42"/>
      <c r="F121" s="43"/>
      <c r="G121" s="34"/>
      <c r="H121" s="35"/>
      <c r="I121" s="36"/>
      <c r="J121" s="37"/>
    </row>
    <row r="122" spans="1:10" ht="41.25" customHeight="1" x14ac:dyDescent="0.4">
      <c r="A122" s="60"/>
      <c r="B122" s="100"/>
      <c r="C122" s="101"/>
      <c r="D122" s="61"/>
      <c r="E122" s="42"/>
      <c r="F122" s="43"/>
      <c r="G122" s="34"/>
      <c r="H122" s="35"/>
      <c r="I122" s="36"/>
      <c r="J122" s="37"/>
    </row>
    <row r="123" spans="1:10" ht="41.25" customHeight="1" x14ac:dyDescent="0.4">
      <c r="A123" s="60"/>
      <c r="B123" s="100"/>
      <c r="C123" s="101"/>
      <c r="D123" s="61"/>
      <c r="E123" s="42"/>
      <c r="F123" s="43"/>
      <c r="G123" s="34"/>
      <c r="H123" s="38"/>
      <c r="I123" s="39"/>
      <c r="J123" s="37"/>
    </row>
    <row r="124" spans="1:10" ht="41.25" customHeight="1" x14ac:dyDescent="0.4">
      <c r="A124" s="60"/>
      <c r="B124" s="100"/>
      <c r="C124" s="101"/>
      <c r="D124" s="61"/>
      <c r="E124" s="42"/>
      <c r="F124" s="43"/>
      <c r="G124" s="34"/>
      <c r="H124" s="38"/>
      <c r="I124" s="39"/>
      <c r="J124" s="37"/>
    </row>
    <row r="125" spans="1:10" ht="41.25" customHeight="1" x14ac:dyDescent="0.4">
      <c r="A125" s="60"/>
      <c r="B125" s="100"/>
      <c r="C125" s="101"/>
      <c r="D125" s="61"/>
      <c r="E125" s="42"/>
      <c r="F125" s="43"/>
      <c r="G125" s="34"/>
      <c r="H125" s="38"/>
      <c r="I125" s="39"/>
      <c r="J125" s="37"/>
    </row>
    <row r="126" spans="1:10" ht="41.25" customHeight="1" x14ac:dyDescent="0.4">
      <c r="A126" s="60"/>
      <c r="B126" s="100"/>
      <c r="C126" s="101"/>
      <c r="D126" s="61"/>
      <c r="E126" s="42"/>
      <c r="F126" s="43"/>
      <c r="G126" s="34"/>
      <c r="H126" s="38"/>
      <c r="I126" s="39"/>
      <c r="J126" s="37"/>
    </row>
    <row r="127" spans="1:10" ht="41.25" customHeight="1" x14ac:dyDescent="0.4">
      <c r="A127" s="60"/>
      <c r="B127" s="100"/>
      <c r="C127" s="101"/>
      <c r="D127" s="61"/>
      <c r="E127" s="42"/>
      <c r="F127" s="43"/>
      <c r="G127" s="34"/>
      <c r="H127" s="40"/>
      <c r="I127" s="36"/>
      <c r="J127" s="37"/>
    </row>
    <row r="128" spans="1:10" ht="41.25" customHeight="1" x14ac:dyDescent="0.4">
      <c r="A128" s="60"/>
      <c r="B128" s="100"/>
      <c r="C128" s="101"/>
      <c r="D128" s="61"/>
      <c r="E128" s="42"/>
      <c r="F128" s="43"/>
      <c r="G128" s="34"/>
      <c r="H128" s="44"/>
      <c r="I128" s="39"/>
      <c r="J128" s="37"/>
    </row>
    <row r="129" spans="1:10" ht="41.25" customHeight="1" x14ac:dyDescent="0.4">
      <c r="A129" s="60"/>
      <c r="B129" s="100"/>
      <c r="C129" s="101"/>
      <c r="D129" s="61"/>
      <c r="E129" s="42"/>
      <c r="F129" s="43"/>
      <c r="G129" s="34"/>
      <c r="H129" s="44"/>
      <c r="I129" s="39"/>
      <c r="J129" s="37"/>
    </row>
    <row r="130" spans="1:10" ht="41.25" customHeight="1" x14ac:dyDescent="0.4">
      <c r="A130" s="60"/>
      <c r="B130" s="100"/>
      <c r="C130" s="101"/>
      <c r="D130" s="61"/>
      <c r="E130" s="42"/>
      <c r="F130" s="43"/>
      <c r="G130" s="34"/>
      <c r="H130" s="44"/>
      <c r="I130" s="39"/>
      <c r="J130" s="37"/>
    </row>
    <row r="131" spans="1:10" ht="41.25" customHeight="1" x14ac:dyDescent="0.4">
      <c r="A131" s="60"/>
      <c r="B131" s="100"/>
      <c r="C131" s="101"/>
      <c r="D131" s="61"/>
      <c r="E131" s="42"/>
      <c r="F131" s="43"/>
      <c r="G131" s="34"/>
      <c r="H131" s="44"/>
      <c r="I131" s="39"/>
      <c r="J131" s="37"/>
    </row>
    <row r="132" spans="1:10" ht="41.25" customHeight="1" x14ac:dyDescent="0.4">
      <c r="A132" s="60"/>
      <c r="B132" s="100"/>
      <c r="C132" s="101"/>
      <c r="D132" s="61"/>
      <c r="E132" s="42"/>
      <c r="F132" s="43"/>
      <c r="G132" s="34"/>
      <c r="H132" s="44"/>
      <c r="I132" s="39"/>
      <c r="J132" s="37"/>
    </row>
    <row r="133" spans="1:10" ht="41.25" customHeight="1" x14ac:dyDescent="0.4">
      <c r="A133" s="60"/>
      <c r="B133" s="100"/>
      <c r="C133" s="101"/>
      <c r="D133" s="61"/>
      <c r="E133" s="42"/>
      <c r="F133" s="43"/>
      <c r="G133" s="34"/>
      <c r="H133" s="44"/>
      <c r="I133" s="39"/>
      <c r="J133" s="37"/>
    </row>
    <row r="134" spans="1:10" ht="41.25" customHeight="1" x14ac:dyDescent="0.4">
      <c r="A134" s="60"/>
      <c r="B134" s="100"/>
      <c r="C134" s="101"/>
      <c r="D134" s="61"/>
      <c r="E134" s="42"/>
      <c r="F134" s="43"/>
      <c r="G134" s="34"/>
      <c r="H134" s="44"/>
      <c r="I134" s="39"/>
      <c r="J134" s="37"/>
    </row>
    <row r="135" spans="1:10" ht="41.25" customHeight="1" x14ac:dyDescent="0.4">
      <c r="A135" s="60"/>
      <c r="B135" s="100"/>
      <c r="C135" s="101"/>
      <c r="D135" s="61"/>
      <c r="E135" s="42"/>
      <c r="F135" s="43"/>
      <c r="G135" s="34"/>
      <c r="H135" s="44"/>
      <c r="I135" s="39"/>
      <c r="J135" s="37"/>
    </row>
    <row r="136" spans="1:10" ht="41.25" customHeight="1" x14ac:dyDescent="0.4">
      <c r="A136" s="60"/>
      <c r="B136" s="100"/>
      <c r="C136" s="101"/>
      <c r="D136" s="61"/>
      <c r="E136" s="42"/>
      <c r="F136" s="43"/>
      <c r="G136" s="34"/>
      <c r="H136" s="44"/>
      <c r="I136" s="39"/>
      <c r="J136" s="37"/>
    </row>
    <row r="137" spans="1:10" ht="41.25" customHeight="1" x14ac:dyDescent="0.4">
      <c r="A137" s="60"/>
      <c r="B137" s="100"/>
      <c r="C137" s="101"/>
      <c r="D137" s="61"/>
      <c r="E137" s="42"/>
      <c r="F137" s="43"/>
      <c r="G137" s="46"/>
      <c r="H137" s="47"/>
      <c r="I137" s="48"/>
      <c r="J137" s="37"/>
    </row>
    <row r="138" spans="1:10" ht="41.25" customHeight="1" x14ac:dyDescent="0.4">
      <c r="A138" s="60"/>
      <c r="B138" s="100"/>
      <c r="C138" s="101"/>
      <c r="D138" s="61"/>
      <c r="E138" s="42"/>
      <c r="F138" s="43"/>
      <c r="G138" s="49"/>
      <c r="H138" s="50"/>
      <c r="I138" s="51"/>
      <c r="J138" s="37"/>
    </row>
    <row r="139" spans="1:10" ht="41.25" customHeight="1" x14ac:dyDescent="0.4">
      <c r="A139" s="60"/>
      <c r="B139" s="100"/>
      <c r="C139" s="101"/>
      <c r="D139" s="61"/>
      <c r="E139" s="42"/>
      <c r="F139" s="43"/>
      <c r="G139" s="49"/>
      <c r="H139" s="50"/>
      <c r="I139" s="51"/>
      <c r="J139" s="37"/>
    </row>
    <row r="140" spans="1:10" ht="41.25" customHeight="1" x14ac:dyDescent="0.15">
      <c r="A140" s="69"/>
      <c r="B140" s="98"/>
      <c r="C140" s="98"/>
      <c r="D140" s="52"/>
      <c r="E140" s="30"/>
      <c r="F140" s="53"/>
      <c r="G140" s="54"/>
      <c r="H140" s="55"/>
      <c r="I140" s="56"/>
      <c r="J140" s="37"/>
    </row>
    <row r="141" spans="1:10" ht="41.25" customHeight="1" x14ac:dyDescent="0.4">
      <c r="A141" s="29"/>
      <c r="B141" s="98"/>
      <c r="C141" s="98"/>
      <c r="D141" s="29"/>
      <c r="E141" s="29"/>
      <c r="F141" s="29"/>
      <c r="G141" s="98"/>
      <c r="H141" s="98"/>
      <c r="I141" s="29"/>
      <c r="J141" s="29"/>
    </row>
    <row r="142" spans="1:10" ht="41.25" customHeight="1" x14ac:dyDescent="0.4">
      <c r="A142" s="60"/>
      <c r="B142" s="100"/>
      <c r="C142" s="101"/>
      <c r="D142" s="61"/>
      <c r="E142" s="42"/>
      <c r="F142" s="43"/>
      <c r="G142" s="34"/>
      <c r="H142" s="35"/>
      <c r="I142" s="36"/>
      <c r="J142" s="37"/>
    </row>
    <row r="143" spans="1:10" ht="41.25" customHeight="1" x14ac:dyDescent="0.4">
      <c r="A143" s="60"/>
      <c r="B143" s="100"/>
      <c r="C143" s="101"/>
      <c r="D143" s="61"/>
      <c r="E143" s="42"/>
      <c r="F143" s="43"/>
      <c r="G143" s="34"/>
      <c r="H143" s="35"/>
      <c r="I143" s="36"/>
      <c r="J143" s="37"/>
    </row>
    <row r="144" spans="1:10" ht="41.25" customHeight="1" x14ac:dyDescent="0.4">
      <c r="A144" s="60"/>
      <c r="B144" s="100"/>
      <c r="C144" s="101"/>
      <c r="D144" s="61"/>
      <c r="E144" s="42"/>
      <c r="F144" s="43"/>
      <c r="G144" s="34"/>
      <c r="H144" s="35"/>
      <c r="I144" s="36"/>
      <c r="J144" s="37"/>
    </row>
    <row r="145" spans="1:10" ht="41.25" customHeight="1" x14ac:dyDescent="0.4">
      <c r="A145" s="60"/>
      <c r="B145" s="100"/>
      <c r="C145" s="101"/>
      <c r="D145" s="61"/>
      <c r="E145" s="42"/>
      <c r="F145" s="43"/>
      <c r="G145" s="34"/>
      <c r="H145" s="38"/>
      <c r="I145" s="39"/>
      <c r="J145" s="37"/>
    </row>
    <row r="146" spans="1:10" ht="41.25" customHeight="1" x14ac:dyDescent="0.4">
      <c r="A146" s="60"/>
      <c r="B146" s="100"/>
      <c r="C146" s="101"/>
      <c r="D146" s="61"/>
      <c r="E146" s="42"/>
      <c r="F146" s="43"/>
      <c r="G146" s="34"/>
      <c r="H146" s="38"/>
      <c r="I146" s="39"/>
      <c r="J146" s="37"/>
    </row>
    <row r="147" spans="1:10" ht="41.25" customHeight="1" x14ac:dyDescent="0.4">
      <c r="A147" s="60"/>
      <c r="B147" s="100"/>
      <c r="C147" s="101"/>
      <c r="D147" s="61"/>
      <c r="E147" s="42"/>
      <c r="F147" s="43"/>
      <c r="G147" s="34"/>
      <c r="H147" s="38"/>
      <c r="I147" s="39"/>
      <c r="J147" s="37"/>
    </row>
    <row r="148" spans="1:10" ht="41.25" customHeight="1" x14ac:dyDescent="0.4">
      <c r="A148" s="60"/>
      <c r="B148" s="100"/>
      <c r="C148" s="101"/>
      <c r="D148" s="61"/>
      <c r="E148" s="42"/>
      <c r="F148" s="43"/>
      <c r="G148" s="34"/>
      <c r="H148" s="38"/>
      <c r="I148" s="39"/>
      <c r="J148" s="37"/>
    </row>
    <row r="149" spans="1:10" ht="41.25" customHeight="1" x14ac:dyDescent="0.4">
      <c r="A149" s="60"/>
      <c r="B149" s="100"/>
      <c r="C149" s="101"/>
      <c r="D149" s="61"/>
      <c r="E149" s="42"/>
      <c r="F149" s="43"/>
      <c r="G149" s="34"/>
      <c r="H149" s="40"/>
      <c r="I149" s="36"/>
      <c r="J149" s="37"/>
    </row>
    <row r="150" spans="1:10" ht="41.25" customHeight="1" x14ac:dyDescent="0.4">
      <c r="A150" s="60"/>
      <c r="B150" s="100"/>
      <c r="C150" s="101"/>
      <c r="D150" s="61"/>
      <c r="E150" s="42"/>
      <c r="F150" s="43"/>
      <c r="G150" s="34"/>
      <c r="H150" s="44"/>
      <c r="I150" s="39"/>
      <c r="J150" s="37"/>
    </row>
    <row r="151" spans="1:10" ht="41.25" customHeight="1" x14ac:dyDescent="0.4">
      <c r="A151" s="60"/>
      <c r="B151" s="100"/>
      <c r="C151" s="101"/>
      <c r="D151" s="61"/>
      <c r="E151" s="42"/>
      <c r="F151" s="43"/>
      <c r="G151" s="34"/>
      <c r="H151" s="44"/>
      <c r="I151" s="39"/>
      <c r="J151" s="37"/>
    </row>
    <row r="152" spans="1:10" ht="41.25" customHeight="1" x14ac:dyDescent="0.4">
      <c r="A152" s="60"/>
      <c r="B152" s="100"/>
      <c r="C152" s="101"/>
      <c r="D152" s="61"/>
      <c r="E152" s="42"/>
      <c r="F152" s="43"/>
      <c r="G152" s="34"/>
      <c r="H152" s="44"/>
      <c r="I152" s="39"/>
      <c r="J152" s="37"/>
    </row>
    <row r="153" spans="1:10" ht="41.25" customHeight="1" x14ac:dyDescent="0.4">
      <c r="A153" s="60"/>
      <c r="B153" s="100"/>
      <c r="C153" s="101"/>
      <c r="D153" s="61"/>
      <c r="E153" s="42"/>
      <c r="F153" s="43"/>
      <c r="G153" s="34"/>
      <c r="H153" s="44"/>
      <c r="I153" s="39"/>
      <c r="J153" s="37"/>
    </row>
    <row r="154" spans="1:10" ht="41.25" customHeight="1" x14ac:dyDescent="0.4">
      <c r="A154" s="60"/>
      <c r="B154" s="100"/>
      <c r="C154" s="101"/>
      <c r="D154" s="61"/>
      <c r="E154" s="42"/>
      <c r="F154" s="43"/>
      <c r="G154" s="34"/>
      <c r="H154" s="44"/>
      <c r="I154" s="39"/>
      <c r="J154" s="37"/>
    </row>
    <row r="155" spans="1:10" ht="41.25" customHeight="1" x14ac:dyDescent="0.4">
      <c r="A155" s="60"/>
      <c r="B155" s="100"/>
      <c r="C155" s="101"/>
      <c r="D155" s="61"/>
      <c r="E155" s="42"/>
      <c r="F155" s="43"/>
      <c r="G155" s="34"/>
      <c r="H155" s="44"/>
      <c r="I155" s="39"/>
      <c r="J155" s="37"/>
    </row>
    <row r="156" spans="1:10" ht="41.25" customHeight="1" x14ac:dyDescent="0.4">
      <c r="A156" s="60"/>
      <c r="B156" s="100"/>
      <c r="C156" s="101"/>
      <c r="D156" s="61"/>
      <c r="E156" s="42"/>
      <c r="F156" s="43"/>
      <c r="G156" s="34"/>
      <c r="H156" s="44"/>
      <c r="I156" s="39"/>
      <c r="J156" s="37"/>
    </row>
    <row r="157" spans="1:10" ht="41.25" customHeight="1" x14ac:dyDescent="0.4">
      <c r="A157" s="60"/>
      <c r="B157" s="100"/>
      <c r="C157" s="101"/>
      <c r="D157" s="61"/>
      <c r="E157" s="42"/>
      <c r="F157" s="43"/>
      <c r="G157" s="34"/>
      <c r="H157" s="44"/>
      <c r="I157" s="39"/>
      <c r="J157" s="37"/>
    </row>
    <row r="158" spans="1:10" ht="41.25" customHeight="1" x14ac:dyDescent="0.4">
      <c r="A158" s="60"/>
      <c r="B158" s="100"/>
      <c r="C158" s="101"/>
      <c r="D158" s="61"/>
      <c r="E158" s="42"/>
      <c r="F158" s="43"/>
      <c r="G158" s="34"/>
      <c r="H158" s="44"/>
      <c r="I158" s="39"/>
      <c r="J158" s="37"/>
    </row>
    <row r="159" spans="1:10" ht="41.25" customHeight="1" x14ac:dyDescent="0.4">
      <c r="A159" s="60"/>
      <c r="B159" s="100"/>
      <c r="C159" s="101"/>
      <c r="D159" s="61"/>
      <c r="E159" s="42"/>
      <c r="F159" s="43"/>
      <c r="G159" s="46"/>
      <c r="H159" s="47"/>
      <c r="I159" s="48"/>
      <c r="J159" s="37"/>
    </row>
    <row r="160" spans="1:10" ht="41.25" customHeight="1" x14ac:dyDescent="0.4">
      <c r="A160" s="60"/>
      <c r="B160" s="100"/>
      <c r="C160" s="101"/>
      <c r="D160" s="61"/>
      <c r="E160" s="42"/>
      <c r="F160" s="43"/>
      <c r="G160" s="49"/>
      <c r="H160" s="50"/>
      <c r="I160" s="51"/>
      <c r="J160" s="37"/>
    </row>
    <row r="161" spans="1:10" ht="41.25" customHeight="1" x14ac:dyDescent="0.4">
      <c r="A161" s="60"/>
      <c r="B161" s="100"/>
      <c r="C161" s="101"/>
      <c r="D161" s="61"/>
      <c r="E161" s="42"/>
      <c r="F161" s="43"/>
      <c r="G161" s="49"/>
      <c r="H161" s="50"/>
      <c r="I161" s="51"/>
      <c r="J161" s="37"/>
    </row>
    <row r="162" spans="1:10" ht="41.25" customHeight="1" x14ac:dyDescent="0.15">
      <c r="A162" s="69"/>
      <c r="B162" s="98"/>
      <c r="C162" s="98"/>
      <c r="D162" s="52"/>
      <c r="E162" s="30"/>
      <c r="F162" s="53"/>
      <c r="G162" s="54"/>
      <c r="H162" s="55"/>
      <c r="I162" s="56"/>
      <c r="J162" s="37"/>
    </row>
    <row r="163" spans="1:10" ht="41.25" customHeight="1" x14ac:dyDescent="0.4">
      <c r="A163" s="29"/>
      <c r="B163" s="98"/>
      <c r="C163" s="98"/>
      <c r="D163" s="29"/>
      <c r="E163" s="29"/>
      <c r="F163" s="29"/>
      <c r="G163" s="98"/>
      <c r="H163" s="98"/>
      <c r="I163" s="29"/>
      <c r="J163" s="29"/>
    </row>
    <row r="164" spans="1:10" ht="41.25" customHeight="1" x14ac:dyDescent="0.4">
      <c r="A164" s="60"/>
      <c r="B164" s="100"/>
      <c r="C164" s="101"/>
      <c r="D164" s="61"/>
      <c r="E164" s="42"/>
      <c r="F164" s="43"/>
      <c r="G164" s="34"/>
      <c r="H164" s="35"/>
      <c r="I164" s="36"/>
      <c r="J164" s="37"/>
    </row>
    <row r="165" spans="1:10" ht="41.25" customHeight="1" x14ac:dyDescent="0.4">
      <c r="A165" s="60"/>
      <c r="B165" s="100"/>
      <c r="C165" s="101"/>
      <c r="D165" s="61"/>
      <c r="E165" s="42"/>
      <c r="F165" s="43"/>
      <c r="G165" s="34"/>
      <c r="H165" s="35"/>
      <c r="I165" s="36"/>
      <c r="J165" s="37"/>
    </row>
    <row r="166" spans="1:10" ht="41.25" customHeight="1" x14ac:dyDescent="0.4">
      <c r="A166" s="60"/>
      <c r="B166" s="100"/>
      <c r="C166" s="101"/>
      <c r="D166" s="61"/>
      <c r="E166" s="42"/>
      <c r="F166" s="43"/>
      <c r="G166" s="34"/>
      <c r="H166" s="35"/>
      <c r="I166" s="36"/>
      <c r="J166" s="37"/>
    </row>
    <row r="167" spans="1:10" ht="41.25" customHeight="1" x14ac:dyDescent="0.4">
      <c r="A167" s="60"/>
      <c r="B167" s="100"/>
      <c r="C167" s="101"/>
      <c r="D167" s="61"/>
      <c r="E167" s="42"/>
      <c r="F167" s="43"/>
      <c r="G167" s="34"/>
      <c r="H167" s="38"/>
      <c r="I167" s="39"/>
      <c r="J167" s="37"/>
    </row>
    <row r="168" spans="1:10" ht="41.25" customHeight="1" x14ac:dyDescent="0.4">
      <c r="A168" s="60"/>
      <c r="B168" s="100"/>
      <c r="C168" s="101"/>
      <c r="D168" s="61"/>
      <c r="E168" s="42"/>
      <c r="F168" s="43"/>
      <c r="G168" s="34"/>
      <c r="H168" s="38"/>
      <c r="I168" s="39"/>
      <c r="J168" s="37"/>
    </row>
    <row r="169" spans="1:10" ht="41.25" customHeight="1" x14ac:dyDescent="0.4">
      <c r="A169" s="60"/>
      <c r="B169" s="100"/>
      <c r="C169" s="101"/>
      <c r="D169" s="61"/>
      <c r="E169" s="42"/>
      <c r="F169" s="43"/>
      <c r="G169" s="34"/>
      <c r="H169" s="38"/>
      <c r="I169" s="39"/>
      <c r="J169" s="37"/>
    </row>
    <row r="170" spans="1:10" ht="41.25" customHeight="1" x14ac:dyDescent="0.4">
      <c r="A170" s="60"/>
      <c r="B170" s="100"/>
      <c r="C170" s="101"/>
      <c r="D170" s="61"/>
      <c r="E170" s="42"/>
      <c r="F170" s="43"/>
      <c r="G170" s="34"/>
      <c r="H170" s="38"/>
      <c r="I170" s="39"/>
      <c r="J170" s="37"/>
    </row>
    <row r="171" spans="1:10" ht="41.25" customHeight="1" x14ac:dyDescent="0.4">
      <c r="A171" s="60"/>
      <c r="B171" s="100"/>
      <c r="C171" s="101"/>
      <c r="D171" s="61"/>
      <c r="E171" s="42"/>
      <c r="F171" s="43"/>
      <c r="G171" s="34"/>
      <c r="H171" s="40"/>
      <c r="I171" s="36"/>
      <c r="J171" s="37"/>
    </row>
    <row r="172" spans="1:10" ht="41.25" customHeight="1" x14ac:dyDescent="0.4">
      <c r="A172" s="60"/>
      <c r="B172" s="100"/>
      <c r="C172" s="101"/>
      <c r="D172" s="61"/>
      <c r="E172" s="42"/>
      <c r="F172" s="43"/>
      <c r="G172" s="34"/>
      <c r="H172" s="44"/>
      <c r="I172" s="39"/>
      <c r="J172" s="37"/>
    </row>
    <row r="173" spans="1:10" ht="41.25" customHeight="1" x14ac:dyDescent="0.4">
      <c r="A173" s="60"/>
      <c r="B173" s="100"/>
      <c r="C173" s="101"/>
      <c r="D173" s="61"/>
      <c r="E173" s="42"/>
      <c r="F173" s="43"/>
      <c r="G173" s="34"/>
      <c r="H173" s="44"/>
      <c r="I173" s="39"/>
      <c r="J173" s="37"/>
    </row>
    <row r="174" spans="1:10" ht="41.25" customHeight="1" x14ac:dyDescent="0.4">
      <c r="A174" s="60"/>
      <c r="B174" s="100"/>
      <c r="C174" s="101"/>
      <c r="D174" s="75"/>
      <c r="E174" s="42"/>
      <c r="F174" s="43"/>
      <c r="G174" s="34"/>
      <c r="H174" s="44"/>
      <c r="I174" s="39"/>
      <c r="J174" s="37"/>
    </row>
    <row r="175" spans="1:10" ht="41.25" customHeight="1" x14ac:dyDescent="0.4">
      <c r="A175" s="60"/>
      <c r="B175" s="100"/>
      <c r="C175" s="101"/>
      <c r="D175" s="75"/>
      <c r="E175" s="42"/>
      <c r="F175" s="43"/>
      <c r="G175" s="34"/>
      <c r="H175" s="44"/>
      <c r="I175" s="39"/>
      <c r="J175" s="37"/>
    </row>
    <row r="176" spans="1:10" ht="41.25" customHeight="1" x14ac:dyDescent="0.4">
      <c r="A176" s="60"/>
      <c r="B176" s="100"/>
      <c r="C176" s="101"/>
      <c r="D176" s="75"/>
      <c r="E176" s="42"/>
      <c r="F176" s="43"/>
      <c r="G176" s="34"/>
      <c r="H176" s="44"/>
      <c r="I176" s="39"/>
      <c r="J176" s="37"/>
    </row>
    <row r="177" spans="1:10" ht="41.25" customHeight="1" x14ac:dyDescent="0.4">
      <c r="A177" s="60"/>
      <c r="B177" s="100"/>
      <c r="C177" s="101"/>
      <c r="D177" s="75"/>
      <c r="E177" s="42"/>
      <c r="F177" s="43"/>
      <c r="G177" s="34"/>
      <c r="H177" s="44"/>
      <c r="I177" s="39"/>
      <c r="J177" s="37"/>
    </row>
    <row r="178" spans="1:10" ht="41.25" customHeight="1" x14ac:dyDescent="0.4">
      <c r="A178" s="60"/>
      <c r="B178" s="100"/>
      <c r="C178" s="101"/>
      <c r="D178" s="75"/>
      <c r="E178" s="42"/>
      <c r="F178" s="43"/>
      <c r="G178" s="34"/>
      <c r="H178" s="44"/>
      <c r="I178" s="39"/>
      <c r="J178" s="37"/>
    </row>
    <row r="179" spans="1:10" ht="41.25" customHeight="1" x14ac:dyDescent="0.4">
      <c r="A179" s="60"/>
      <c r="B179" s="100"/>
      <c r="C179" s="101"/>
      <c r="D179" s="75"/>
      <c r="E179" s="42"/>
      <c r="F179" s="43"/>
      <c r="G179" s="34"/>
      <c r="H179" s="44"/>
      <c r="I179" s="39"/>
      <c r="J179" s="37"/>
    </row>
    <row r="180" spans="1:10" ht="41.25" customHeight="1" x14ac:dyDescent="0.4">
      <c r="A180" s="60"/>
      <c r="B180" s="100"/>
      <c r="C180" s="101"/>
      <c r="D180" s="75"/>
      <c r="E180" s="42"/>
      <c r="F180" s="43"/>
      <c r="G180" s="34"/>
      <c r="H180" s="44"/>
      <c r="I180" s="39"/>
      <c r="J180" s="37"/>
    </row>
    <row r="181" spans="1:10" ht="41.25" customHeight="1" x14ac:dyDescent="0.4">
      <c r="A181" s="60"/>
      <c r="B181" s="100"/>
      <c r="C181" s="101"/>
      <c r="D181" s="75"/>
      <c r="E181" s="42"/>
      <c r="F181" s="43"/>
      <c r="G181" s="46"/>
      <c r="H181" s="47"/>
      <c r="I181" s="48"/>
      <c r="J181" s="37"/>
    </row>
    <row r="182" spans="1:10" ht="41.25" customHeight="1" x14ac:dyDescent="0.4">
      <c r="A182" s="60"/>
      <c r="B182" s="100"/>
      <c r="C182" s="101"/>
      <c r="D182" s="75"/>
      <c r="E182" s="42"/>
      <c r="F182" s="43"/>
      <c r="G182" s="49"/>
      <c r="H182" s="50"/>
      <c r="I182" s="51"/>
      <c r="J182" s="37"/>
    </row>
    <row r="183" spans="1:10" ht="41.25" customHeight="1" x14ac:dyDescent="0.4">
      <c r="A183" s="60"/>
      <c r="B183" s="100"/>
      <c r="C183" s="101"/>
      <c r="D183" s="75"/>
      <c r="E183" s="42"/>
      <c r="F183" s="43"/>
      <c r="G183" s="49"/>
      <c r="H183" s="50"/>
      <c r="I183" s="51"/>
      <c r="J183" s="37"/>
    </row>
    <row r="184" spans="1:10" ht="41.25" customHeight="1" x14ac:dyDescent="0.15">
      <c r="A184" s="69"/>
      <c r="B184" s="98"/>
      <c r="C184" s="98"/>
      <c r="D184" s="52"/>
      <c r="E184" s="30"/>
      <c r="F184" s="53"/>
      <c r="G184" s="54"/>
      <c r="H184" s="55"/>
      <c r="I184" s="56"/>
      <c r="J184" s="37"/>
    </row>
    <row r="185" spans="1:10" ht="41.25" customHeight="1" x14ac:dyDescent="0.4"/>
    <row r="186" spans="1:10" ht="41.25" customHeight="1" x14ac:dyDescent="0.4"/>
    <row r="187" spans="1:10" ht="41.25" customHeight="1" x14ac:dyDescent="0.4"/>
    <row r="188" spans="1:10" ht="41.25" customHeight="1" x14ac:dyDescent="0.4"/>
    <row r="189" spans="1:10" ht="41.25" customHeight="1" x14ac:dyDescent="0.4"/>
    <row r="190" spans="1:10" ht="41.25" customHeight="1" x14ac:dyDescent="0.4"/>
    <row r="191" spans="1:10" ht="41.25" customHeight="1" x14ac:dyDescent="0.4"/>
    <row r="192" spans="1:10" ht="41.25" customHeight="1" x14ac:dyDescent="0.4"/>
    <row r="193" ht="41.25" customHeight="1" x14ac:dyDescent="0.4"/>
    <row r="194" ht="41.25" customHeight="1" x14ac:dyDescent="0.4"/>
    <row r="195" ht="41.25" customHeight="1" x14ac:dyDescent="0.4"/>
    <row r="196" ht="41.25" customHeight="1" x14ac:dyDescent="0.4"/>
    <row r="197" ht="41.25" customHeight="1" x14ac:dyDescent="0.4"/>
    <row r="198" ht="41.25" customHeight="1" x14ac:dyDescent="0.4"/>
    <row r="199" ht="41.25" customHeight="1" x14ac:dyDescent="0.4"/>
    <row r="200" ht="41.25" customHeight="1" x14ac:dyDescent="0.4"/>
    <row r="201" ht="41.25" customHeight="1" x14ac:dyDescent="0.4"/>
    <row r="202" ht="41.25" customHeight="1" x14ac:dyDescent="0.4"/>
    <row r="203" ht="41.25" customHeight="1" x14ac:dyDescent="0.4"/>
    <row r="204" ht="41.25" customHeight="1" x14ac:dyDescent="0.4"/>
    <row r="205" ht="41.25" customHeight="1" x14ac:dyDescent="0.4"/>
    <row r="206" ht="41.25" customHeight="1" x14ac:dyDescent="0.4"/>
    <row r="207" ht="41.25" customHeight="1" x14ac:dyDescent="0.4"/>
    <row r="208" ht="41.25" customHeight="1" x14ac:dyDescent="0.4"/>
    <row r="209" ht="41.25" customHeight="1" x14ac:dyDescent="0.4"/>
    <row r="210" ht="41.25" customHeight="1" x14ac:dyDescent="0.4"/>
    <row r="211" ht="41.25" customHeight="1" x14ac:dyDescent="0.4"/>
    <row r="212" ht="41.25" customHeight="1" x14ac:dyDescent="0.4"/>
    <row r="213" ht="41.25" customHeight="1" x14ac:dyDescent="0.4"/>
    <row r="214" ht="41.25" customHeight="1" x14ac:dyDescent="0.4"/>
    <row r="215" ht="41.25" customHeight="1" x14ac:dyDescent="0.4"/>
    <row r="216" ht="41.25" customHeight="1" x14ac:dyDescent="0.4"/>
    <row r="217" ht="41.25" customHeight="1" x14ac:dyDescent="0.4"/>
    <row r="218" ht="41.25" customHeight="1" x14ac:dyDescent="0.4"/>
    <row r="219" ht="41.25" customHeight="1" x14ac:dyDescent="0.4"/>
    <row r="220" ht="41.25" customHeight="1" x14ac:dyDescent="0.4"/>
    <row r="221" ht="41.25" customHeight="1" x14ac:dyDescent="0.4"/>
    <row r="222" ht="41.25" customHeight="1" x14ac:dyDescent="0.4"/>
    <row r="223" ht="41.25" customHeight="1" x14ac:dyDescent="0.4"/>
    <row r="224" ht="41.25" customHeight="1" x14ac:dyDescent="0.4"/>
    <row r="225" ht="41.25" customHeight="1" x14ac:dyDescent="0.4"/>
    <row r="226" ht="41.25" customHeight="1" x14ac:dyDescent="0.4"/>
    <row r="227" ht="41.25" customHeight="1" x14ac:dyDescent="0.4"/>
    <row r="228" ht="41.25" customHeight="1" x14ac:dyDescent="0.4"/>
    <row r="229" ht="41.25" customHeight="1" x14ac:dyDescent="0.4"/>
    <row r="230" ht="41.25" customHeight="1" x14ac:dyDescent="0.4"/>
    <row r="231" ht="41.25" customHeight="1" x14ac:dyDescent="0.4"/>
    <row r="232" ht="41.25" customHeight="1" x14ac:dyDescent="0.4"/>
    <row r="233" ht="41.25" customHeight="1" x14ac:dyDescent="0.4"/>
    <row r="234" ht="41.25" customHeight="1" x14ac:dyDescent="0.4"/>
    <row r="235" ht="41.25" customHeight="1" x14ac:dyDescent="0.4"/>
    <row r="236" ht="41.25" customHeight="1" x14ac:dyDescent="0.4"/>
    <row r="237" ht="41.25" customHeight="1" x14ac:dyDescent="0.4"/>
    <row r="238" ht="41.25" customHeight="1" x14ac:dyDescent="0.4"/>
    <row r="239" ht="41.25" customHeight="1" x14ac:dyDescent="0.4"/>
    <row r="240" ht="41.25" customHeight="1" x14ac:dyDescent="0.4"/>
    <row r="241" ht="41.25" customHeight="1" x14ac:dyDescent="0.4"/>
    <row r="242" ht="41.25" customHeight="1" x14ac:dyDescent="0.4"/>
    <row r="243" ht="41.25" customHeight="1" x14ac:dyDescent="0.4"/>
    <row r="244" ht="41.25" customHeight="1" x14ac:dyDescent="0.4"/>
    <row r="245" ht="41.25" customHeight="1" x14ac:dyDescent="0.4"/>
    <row r="246" ht="41.25" customHeight="1" x14ac:dyDescent="0.4"/>
    <row r="247" ht="41.25" customHeight="1" x14ac:dyDescent="0.4"/>
    <row r="248" ht="41.25" customHeight="1" x14ac:dyDescent="0.4"/>
    <row r="249" ht="41.25" customHeight="1" x14ac:dyDescent="0.4"/>
    <row r="250" ht="41.25" customHeight="1" x14ac:dyDescent="0.4"/>
    <row r="251" ht="41.25" customHeight="1" x14ac:dyDescent="0.4"/>
    <row r="252" ht="41.25" customHeight="1" x14ac:dyDescent="0.4"/>
    <row r="253" ht="41.25" customHeight="1" x14ac:dyDescent="0.4"/>
    <row r="254" ht="41.25" customHeight="1" x14ac:dyDescent="0.4"/>
    <row r="255" ht="41.25" customHeight="1" x14ac:dyDescent="0.4"/>
    <row r="256" ht="41.25" customHeight="1" x14ac:dyDescent="0.4"/>
    <row r="257" ht="41.25" customHeight="1" x14ac:dyDescent="0.4"/>
    <row r="258" ht="41.25" customHeight="1" x14ac:dyDescent="0.4"/>
    <row r="259" ht="41.25" customHeight="1" x14ac:dyDescent="0.4"/>
    <row r="260" ht="41.25" customHeight="1" x14ac:dyDescent="0.4"/>
    <row r="261" ht="41.25" customHeight="1" x14ac:dyDescent="0.4"/>
    <row r="262" ht="41.25" customHeight="1" x14ac:dyDescent="0.4"/>
    <row r="263" ht="41.25" customHeight="1" x14ac:dyDescent="0.4"/>
    <row r="264" ht="41.25" customHeight="1" x14ac:dyDescent="0.4"/>
    <row r="265" ht="41.25" customHeight="1" x14ac:dyDescent="0.4"/>
    <row r="266" ht="41.25" customHeight="1" x14ac:dyDescent="0.4"/>
    <row r="267" ht="41.25" customHeight="1" x14ac:dyDescent="0.4"/>
    <row r="268" ht="41.25" customHeight="1" x14ac:dyDescent="0.4"/>
    <row r="269" ht="41.25" customHeight="1" x14ac:dyDescent="0.4"/>
    <row r="270" ht="41.25" customHeight="1" x14ac:dyDescent="0.4"/>
    <row r="271" ht="41.25" customHeight="1" x14ac:dyDescent="0.4"/>
    <row r="272" ht="41.25" customHeight="1" x14ac:dyDescent="0.4"/>
    <row r="273" ht="41.25" customHeight="1" x14ac:dyDescent="0.4"/>
    <row r="274" ht="41.25" customHeight="1" x14ac:dyDescent="0.4"/>
    <row r="275" ht="41.25" customHeight="1" x14ac:dyDescent="0.4"/>
    <row r="276" ht="41.25" customHeight="1" x14ac:dyDescent="0.4"/>
    <row r="277" ht="41.25" customHeight="1" x14ac:dyDescent="0.4"/>
    <row r="278" ht="41.25" customHeight="1" x14ac:dyDescent="0.4"/>
    <row r="279" ht="41.25" customHeight="1" x14ac:dyDescent="0.4"/>
    <row r="280" ht="41.25" customHeight="1" x14ac:dyDescent="0.4"/>
    <row r="281" ht="41.25" customHeight="1" x14ac:dyDescent="0.4"/>
    <row r="282" ht="41.25" customHeight="1" x14ac:dyDescent="0.4"/>
    <row r="283" ht="41.25" customHeight="1" x14ac:dyDescent="0.4"/>
    <row r="284" ht="41.25" customHeight="1" x14ac:dyDescent="0.4"/>
    <row r="285" ht="41.25" customHeight="1" x14ac:dyDescent="0.4"/>
    <row r="286" ht="41.25" customHeight="1" x14ac:dyDescent="0.4"/>
    <row r="287" ht="41.25" customHeight="1" x14ac:dyDescent="0.4"/>
    <row r="288" ht="41.25" customHeight="1" x14ac:dyDescent="0.4"/>
    <row r="289" ht="41.25" customHeight="1" x14ac:dyDescent="0.4"/>
    <row r="290" ht="41.25" customHeight="1" x14ac:dyDescent="0.4"/>
    <row r="291" ht="41.25" customHeight="1" x14ac:dyDescent="0.4"/>
    <row r="292" ht="41.25" customHeight="1" x14ac:dyDescent="0.4"/>
    <row r="293" ht="41.25" customHeight="1" x14ac:dyDescent="0.4"/>
    <row r="294" ht="41.25" customHeight="1" x14ac:dyDescent="0.4"/>
    <row r="295" ht="41.25" customHeight="1" x14ac:dyDescent="0.4"/>
    <row r="296" ht="41.25" customHeight="1" x14ac:dyDescent="0.4"/>
    <row r="297" ht="41.25" customHeight="1" x14ac:dyDescent="0.4"/>
    <row r="298" ht="41.25" customHeight="1" x14ac:dyDescent="0.4"/>
    <row r="299" ht="41.25" customHeight="1" x14ac:dyDescent="0.4"/>
    <row r="300" ht="41.25" customHeight="1" x14ac:dyDescent="0.4"/>
    <row r="301" ht="41.25" customHeight="1" x14ac:dyDescent="0.4"/>
    <row r="302" ht="41.25" customHeight="1" x14ac:dyDescent="0.4"/>
    <row r="303" ht="41.25" customHeight="1" x14ac:dyDescent="0.4"/>
    <row r="304" ht="41.25" customHeight="1" x14ac:dyDescent="0.4"/>
    <row r="305" ht="41.25" customHeight="1" x14ac:dyDescent="0.4"/>
    <row r="306" ht="41.25" customHeight="1" x14ac:dyDescent="0.4"/>
    <row r="307" ht="41.25" customHeight="1" x14ac:dyDescent="0.4"/>
    <row r="308" ht="41.25" customHeight="1" x14ac:dyDescent="0.4"/>
    <row r="309" ht="41.25" customHeight="1" x14ac:dyDescent="0.4"/>
    <row r="310" ht="41.25" customHeight="1" x14ac:dyDescent="0.4"/>
    <row r="311" ht="41.25" customHeight="1" x14ac:dyDescent="0.4"/>
    <row r="312" ht="41.25" customHeight="1" x14ac:dyDescent="0.4"/>
    <row r="313" ht="41.25" customHeight="1" x14ac:dyDescent="0.4"/>
    <row r="314" ht="41.25" customHeight="1" x14ac:dyDescent="0.4"/>
    <row r="315" ht="41.25" customHeight="1" x14ac:dyDescent="0.4"/>
    <row r="316" ht="41.25" customHeight="1" x14ac:dyDescent="0.4"/>
    <row r="317" ht="41.25" customHeight="1" x14ac:dyDescent="0.4"/>
    <row r="318" ht="41.25" customHeight="1" x14ac:dyDescent="0.4"/>
    <row r="319" ht="41.25" customHeight="1" x14ac:dyDescent="0.4"/>
    <row r="320" ht="41.25" customHeight="1" x14ac:dyDescent="0.4"/>
    <row r="321" ht="41.25" customHeight="1" x14ac:dyDescent="0.4"/>
    <row r="322" ht="41.25" customHeight="1" x14ac:dyDescent="0.4"/>
    <row r="323" ht="41.25" customHeight="1" x14ac:dyDescent="0.4"/>
    <row r="324" ht="41.25" customHeight="1" x14ac:dyDescent="0.4"/>
    <row r="325" ht="41.25" customHeight="1" x14ac:dyDescent="0.4"/>
    <row r="326" ht="41.25" customHeight="1" x14ac:dyDescent="0.4"/>
    <row r="327" ht="41.25" customHeight="1" x14ac:dyDescent="0.4"/>
    <row r="328" ht="41.25" customHeight="1" x14ac:dyDescent="0.4"/>
    <row r="329" ht="41.25" customHeight="1" x14ac:dyDescent="0.4"/>
    <row r="330" ht="41.25" customHeight="1" x14ac:dyDescent="0.4"/>
    <row r="331" ht="41.25" customHeight="1" x14ac:dyDescent="0.4"/>
    <row r="332" ht="41.25" customHeight="1" x14ac:dyDescent="0.4"/>
    <row r="333" ht="41.25" customHeight="1" x14ac:dyDescent="0.4"/>
    <row r="334" ht="41.25" customHeight="1" x14ac:dyDescent="0.4"/>
    <row r="335" ht="41.25" customHeight="1" x14ac:dyDescent="0.4"/>
    <row r="336" ht="41.25" customHeight="1" x14ac:dyDescent="0.4"/>
    <row r="337" ht="41.25" customHeight="1" x14ac:dyDescent="0.4"/>
    <row r="338" ht="41.25" customHeight="1" x14ac:dyDescent="0.4"/>
    <row r="339" ht="41.25" customHeight="1" x14ac:dyDescent="0.4"/>
    <row r="340" ht="41.25" customHeight="1" x14ac:dyDescent="0.4"/>
    <row r="341" ht="41.25" customHeight="1" x14ac:dyDescent="0.4"/>
    <row r="342" ht="41.25" customHeight="1" x14ac:dyDescent="0.4"/>
    <row r="343" ht="41.25" customHeight="1" x14ac:dyDescent="0.4"/>
    <row r="344" ht="41.25" customHeight="1" x14ac:dyDescent="0.4"/>
    <row r="345" ht="41.25" customHeight="1" x14ac:dyDescent="0.4"/>
    <row r="346" ht="41.25" customHeight="1" x14ac:dyDescent="0.4"/>
    <row r="347" ht="41.25" customHeight="1" x14ac:dyDescent="0.4"/>
    <row r="348" ht="41.25" customHeight="1" x14ac:dyDescent="0.4"/>
    <row r="349" ht="41.25" customHeight="1" x14ac:dyDescent="0.4"/>
    <row r="350" ht="41.25" customHeight="1" x14ac:dyDescent="0.4"/>
    <row r="351" ht="41.25" customHeight="1" x14ac:dyDescent="0.4"/>
    <row r="352" ht="41.25" customHeight="1" x14ac:dyDescent="0.4"/>
    <row r="353" ht="41.25" customHeight="1" x14ac:dyDescent="0.4"/>
    <row r="354" ht="41.25" customHeight="1" x14ac:dyDescent="0.4"/>
    <row r="355" ht="41.25" customHeight="1" x14ac:dyDescent="0.4"/>
    <row r="356" ht="41.25" customHeight="1" x14ac:dyDescent="0.4"/>
    <row r="357" ht="41.25" customHeight="1" x14ac:dyDescent="0.4"/>
    <row r="358" ht="41.25" customHeight="1" x14ac:dyDescent="0.4"/>
    <row r="359" ht="41.25" customHeight="1" x14ac:dyDescent="0.4"/>
    <row r="360" ht="41.25" customHeight="1" x14ac:dyDescent="0.4"/>
    <row r="361" ht="41.25" customHeight="1" x14ac:dyDescent="0.4"/>
    <row r="362" ht="41.25" customHeight="1" x14ac:dyDescent="0.4"/>
    <row r="363" ht="41.25" customHeight="1" x14ac:dyDescent="0.4"/>
    <row r="364" ht="41.25" customHeight="1" x14ac:dyDescent="0.4"/>
    <row r="365" ht="41.25" customHeight="1" x14ac:dyDescent="0.4"/>
    <row r="366" ht="41.25" customHeight="1" x14ac:dyDescent="0.4"/>
    <row r="367" ht="41.25" customHeight="1" x14ac:dyDescent="0.4"/>
    <row r="368" ht="41.25" customHeight="1" x14ac:dyDescent="0.4"/>
    <row r="369" ht="41.25" customHeight="1" x14ac:dyDescent="0.4"/>
    <row r="370" ht="41.25" customHeight="1" x14ac:dyDescent="0.4"/>
    <row r="371" ht="41.25" customHeight="1" x14ac:dyDescent="0.4"/>
    <row r="372" ht="41.25" customHeight="1" x14ac:dyDescent="0.4"/>
    <row r="373" ht="41.25" customHeight="1" x14ac:dyDescent="0.4"/>
    <row r="374" ht="41.25" customHeight="1" x14ac:dyDescent="0.4"/>
    <row r="375" ht="41.25" customHeight="1" x14ac:dyDescent="0.4"/>
    <row r="376" ht="41.25" customHeight="1" x14ac:dyDescent="0.4"/>
    <row r="377" ht="41.25" customHeight="1" x14ac:dyDescent="0.4"/>
    <row r="378" ht="41.25" customHeight="1" x14ac:dyDescent="0.4"/>
    <row r="379" ht="41.25" customHeight="1" x14ac:dyDescent="0.4"/>
    <row r="380" ht="41.25" customHeight="1" x14ac:dyDescent="0.4"/>
    <row r="381" ht="41.25" customHeight="1" x14ac:dyDescent="0.4"/>
    <row r="382" ht="41.25" customHeight="1" x14ac:dyDescent="0.4"/>
    <row r="383" ht="41.25" customHeight="1" x14ac:dyDescent="0.4"/>
    <row r="384" ht="41.25" customHeight="1" x14ac:dyDescent="0.4"/>
    <row r="385" ht="41.25" customHeight="1" x14ac:dyDescent="0.4"/>
    <row r="386" ht="41.25" customHeight="1" x14ac:dyDescent="0.4"/>
    <row r="387" ht="41.25" customHeight="1" x14ac:dyDescent="0.4"/>
    <row r="388" ht="41.25" customHeight="1" x14ac:dyDescent="0.4"/>
    <row r="389" ht="41.25" customHeight="1" x14ac:dyDescent="0.4"/>
    <row r="390" ht="41.25" customHeight="1" x14ac:dyDescent="0.4"/>
    <row r="391" ht="41.25" customHeight="1" x14ac:dyDescent="0.4"/>
    <row r="392" ht="41.25" customHeight="1" x14ac:dyDescent="0.4"/>
    <row r="393" ht="41.25" customHeight="1" x14ac:dyDescent="0.4"/>
    <row r="394" ht="41.25" customHeight="1" x14ac:dyDescent="0.4"/>
    <row r="395" ht="41.25" customHeight="1" x14ac:dyDescent="0.4"/>
    <row r="396" ht="41.25" customHeight="1" x14ac:dyDescent="0.4"/>
    <row r="397" ht="41.25" customHeight="1" x14ac:dyDescent="0.4"/>
    <row r="398" ht="41.25" customHeight="1" x14ac:dyDescent="0.4"/>
    <row r="399" ht="41.25" customHeight="1" x14ac:dyDescent="0.4"/>
    <row r="400" ht="41.25" customHeight="1" x14ac:dyDescent="0.4"/>
    <row r="401" ht="41.25" customHeight="1" x14ac:dyDescent="0.4"/>
    <row r="402" ht="41.25" customHeight="1" x14ac:dyDescent="0.4"/>
    <row r="403" ht="41.25" customHeight="1" x14ac:dyDescent="0.4"/>
    <row r="404" ht="41.25" customHeight="1" x14ac:dyDescent="0.4"/>
    <row r="405" ht="41.25" customHeight="1" x14ac:dyDescent="0.4"/>
    <row r="406" ht="41.25" customHeight="1" x14ac:dyDescent="0.4"/>
    <row r="407" ht="41.25" customHeight="1" x14ac:dyDescent="0.4"/>
    <row r="408" ht="41.25" customHeight="1" x14ac:dyDescent="0.4"/>
    <row r="409" ht="41.25" customHeight="1" x14ac:dyDescent="0.4"/>
    <row r="410" ht="41.25" customHeight="1" x14ac:dyDescent="0.4"/>
    <row r="411" ht="41.25" customHeight="1" x14ac:dyDescent="0.4"/>
    <row r="412" ht="41.25" customHeight="1" x14ac:dyDescent="0.4"/>
    <row r="413" ht="41.25" customHeight="1" x14ac:dyDescent="0.4"/>
    <row r="414" ht="41.25" customHeight="1" x14ac:dyDescent="0.4"/>
    <row r="415" ht="41.25" customHeight="1" x14ac:dyDescent="0.4"/>
    <row r="416" ht="41.25" customHeight="1" x14ac:dyDescent="0.4"/>
    <row r="417" ht="41.25" customHeight="1" x14ac:dyDescent="0.4"/>
    <row r="418" ht="41.25" customHeight="1" x14ac:dyDescent="0.4"/>
    <row r="419" ht="41.25" customHeight="1" x14ac:dyDescent="0.4"/>
    <row r="420" ht="41.25" customHeight="1" x14ac:dyDescent="0.4"/>
    <row r="421" ht="41.25" customHeight="1" x14ac:dyDescent="0.4"/>
    <row r="422" ht="41.25" customHeight="1" x14ac:dyDescent="0.4"/>
    <row r="423" ht="41.25" customHeight="1" x14ac:dyDescent="0.4"/>
    <row r="424" ht="41.25" customHeight="1" x14ac:dyDescent="0.4"/>
    <row r="425" ht="41.25" customHeight="1" x14ac:dyDescent="0.4"/>
    <row r="426" ht="41.25" customHeight="1" x14ac:dyDescent="0.4"/>
    <row r="427" ht="41.25" customHeight="1" x14ac:dyDescent="0.4"/>
    <row r="428" ht="41.25" customHeight="1" x14ac:dyDescent="0.4"/>
    <row r="429" ht="41.25" customHeight="1" x14ac:dyDescent="0.4"/>
    <row r="430" ht="41.25" customHeight="1" x14ac:dyDescent="0.4"/>
    <row r="431" ht="41.25" customHeight="1" x14ac:dyDescent="0.4"/>
    <row r="432" ht="41.25" customHeight="1" x14ac:dyDescent="0.4"/>
    <row r="433" ht="41.25" customHeight="1" x14ac:dyDescent="0.4"/>
    <row r="434" ht="41.25" customHeight="1" x14ac:dyDescent="0.4"/>
    <row r="435" ht="41.25" customHeight="1" x14ac:dyDescent="0.4"/>
    <row r="436" ht="41.25" customHeight="1" x14ac:dyDescent="0.4"/>
    <row r="437" ht="41.25" customHeight="1" x14ac:dyDescent="0.4"/>
    <row r="438" ht="41.25" customHeight="1" x14ac:dyDescent="0.4"/>
    <row r="439" ht="41.25" customHeight="1" x14ac:dyDescent="0.4"/>
    <row r="440" ht="41.25" customHeight="1" x14ac:dyDescent="0.4"/>
    <row r="441" ht="41.25" customHeight="1" x14ac:dyDescent="0.4"/>
    <row r="442" ht="41.25" customHeight="1" x14ac:dyDescent="0.4"/>
    <row r="443" ht="41.25" customHeight="1" x14ac:dyDescent="0.4"/>
    <row r="444" ht="41.25" customHeight="1" x14ac:dyDescent="0.4"/>
  </sheetData>
  <mergeCells count="187">
    <mergeCell ref="B7:C7"/>
    <mergeCell ref="B8:C8"/>
    <mergeCell ref="B9:C9"/>
    <mergeCell ref="B10:C10"/>
    <mergeCell ref="B11:C11"/>
    <mergeCell ref="B12:C12"/>
    <mergeCell ref="A1:J1"/>
    <mergeCell ref="B3:C3"/>
    <mergeCell ref="G3:H3"/>
    <mergeCell ref="B4:C4"/>
    <mergeCell ref="B5:C5"/>
    <mergeCell ref="B6:C6"/>
    <mergeCell ref="B19:C19"/>
    <mergeCell ref="B20:C20"/>
    <mergeCell ref="B21:C21"/>
    <mergeCell ref="B22:C22"/>
    <mergeCell ref="B23:C23"/>
    <mergeCell ref="B24:C24"/>
    <mergeCell ref="B13:C13"/>
    <mergeCell ref="B14:C14"/>
    <mergeCell ref="B15:C15"/>
    <mergeCell ref="B16:C16"/>
    <mergeCell ref="B17:C17"/>
    <mergeCell ref="B18:C18"/>
    <mergeCell ref="B31:C31"/>
    <mergeCell ref="B32:C32"/>
    <mergeCell ref="B33:C33"/>
    <mergeCell ref="B34:C34"/>
    <mergeCell ref="B35:C35"/>
    <mergeCell ref="B36:C36"/>
    <mergeCell ref="A25:J25"/>
    <mergeCell ref="B27:C27"/>
    <mergeCell ref="G27:H27"/>
    <mergeCell ref="B28:C28"/>
    <mergeCell ref="B29:C29"/>
    <mergeCell ref="B30:C30"/>
    <mergeCell ref="B43:C43"/>
    <mergeCell ref="B44:C44"/>
    <mergeCell ref="B45:C45"/>
    <mergeCell ref="B46:C46"/>
    <mergeCell ref="B47:C47"/>
    <mergeCell ref="B48:C48"/>
    <mergeCell ref="B37:C37"/>
    <mergeCell ref="B38:C38"/>
    <mergeCell ref="B39:C39"/>
    <mergeCell ref="B40:C40"/>
    <mergeCell ref="B41:C41"/>
    <mergeCell ref="B42:C42"/>
    <mergeCell ref="B55:C55"/>
    <mergeCell ref="B56:C56"/>
    <mergeCell ref="B57:C57"/>
    <mergeCell ref="B58:C58"/>
    <mergeCell ref="B59:C59"/>
    <mergeCell ref="B60:C60"/>
    <mergeCell ref="A49:J49"/>
    <mergeCell ref="B51:C51"/>
    <mergeCell ref="G51:H51"/>
    <mergeCell ref="B52:C52"/>
    <mergeCell ref="B53:C53"/>
    <mergeCell ref="B54:C54"/>
    <mergeCell ref="B67:C67"/>
    <mergeCell ref="B68:C68"/>
    <mergeCell ref="B69:C69"/>
    <mergeCell ref="B70:C70"/>
    <mergeCell ref="B71:C71"/>
    <mergeCell ref="B72:C72"/>
    <mergeCell ref="B61:C61"/>
    <mergeCell ref="B62:C62"/>
    <mergeCell ref="B63:C63"/>
    <mergeCell ref="B64:C64"/>
    <mergeCell ref="B65:C65"/>
    <mergeCell ref="B66:C66"/>
    <mergeCell ref="B79:C79"/>
    <mergeCell ref="B80:C80"/>
    <mergeCell ref="B81:C81"/>
    <mergeCell ref="B82:C82"/>
    <mergeCell ref="B83:C83"/>
    <mergeCell ref="B84:C84"/>
    <mergeCell ref="A73:J73"/>
    <mergeCell ref="B75:C75"/>
    <mergeCell ref="G75:H75"/>
    <mergeCell ref="B76:C76"/>
    <mergeCell ref="B77:C77"/>
    <mergeCell ref="B78:C78"/>
    <mergeCell ref="B91:C91"/>
    <mergeCell ref="B92:C92"/>
    <mergeCell ref="B93:C93"/>
    <mergeCell ref="B94:C94"/>
    <mergeCell ref="B95:C95"/>
    <mergeCell ref="B96:C96"/>
    <mergeCell ref="B85:C85"/>
    <mergeCell ref="B86:C86"/>
    <mergeCell ref="B87:C87"/>
    <mergeCell ref="B88:C88"/>
    <mergeCell ref="B89:C89"/>
    <mergeCell ref="B90:C90"/>
    <mergeCell ref="B103:C103"/>
    <mergeCell ref="B104:C104"/>
    <mergeCell ref="B105:C105"/>
    <mergeCell ref="B106:C106"/>
    <mergeCell ref="B107:C107"/>
    <mergeCell ref="B108:C108"/>
    <mergeCell ref="A97:J97"/>
    <mergeCell ref="B99:C99"/>
    <mergeCell ref="G99:H99"/>
    <mergeCell ref="B100:C100"/>
    <mergeCell ref="B101:C101"/>
    <mergeCell ref="B102:C102"/>
    <mergeCell ref="B115:C115"/>
    <mergeCell ref="B116:C116"/>
    <mergeCell ref="B117:C117"/>
    <mergeCell ref="B118:C118"/>
    <mergeCell ref="B119:C119"/>
    <mergeCell ref="G119:H119"/>
    <mergeCell ref="B109:C109"/>
    <mergeCell ref="B110:C110"/>
    <mergeCell ref="B111:C111"/>
    <mergeCell ref="B112:C112"/>
    <mergeCell ref="B113:C113"/>
    <mergeCell ref="B114:C114"/>
    <mergeCell ref="B126:C126"/>
    <mergeCell ref="B127:C127"/>
    <mergeCell ref="B128:C128"/>
    <mergeCell ref="B129:C129"/>
    <mergeCell ref="B130:C130"/>
    <mergeCell ref="B131:C131"/>
    <mergeCell ref="B120:C120"/>
    <mergeCell ref="B121:C121"/>
    <mergeCell ref="B122:C122"/>
    <mergeCell ref="B123:C123"/>
    <mergeCell ref="B124:C124"/>
    <mergeCell ref="B125:C125"/>
    <mergeCell ref="B138:C138"/>
    <mergeCell ref="B139:C139"/>
    <mergeCell ref="B140:C140"/>
    <mergeCell ref="B141:C141"/>
    <mergeCell ref="G141:H141"/>
    <mergeCell ref="B142:C142"/>
    <mergeCell ref="B132:C132"/>
    <mergeCell ref="B133:C133"/>
    <mergeCell ref="B134:C134"/>
    <mergeCell ref="B135:C135"/>
    <mergeCell ref="B136:C136"/>
    <mergeCell ref="B137:C137"/>
    <mergeCell ref="B149:C149"/>
    <mergeCell ref="B150:C150"/>
    <mergeCell ref="B151:C151"/>
    <mergeCell ref="B152:C152"/>
    <mergeCell ref="B153:C153"/>
    <mergeCell ref="B154:C154"/>
    <mergeCell ref="B143:C143"/>
    <mergeCell ref="B144:C144"/>
    <mergeCell ref="B145:C145"/>
    <mergeCell ref="B146:C146"/>
    <mergeCell ref="B147:C147"/>
    <mergeCell ref="B148:C148"/>
    <mergeCell ref="G163:H163"/>
    <mergeCell ref="B164:C164"/>
    <mergeCell ref="B165:C165"/>
    <mergeCell ref="B155:C155"/>
    <mergeCell ref="B156:C156"/>
    <mergeCell ref="B157:C157"/>
    <mergeCell ref="B158:C158"/>
    <mergeCell ref="B159:C159"/>
    <mergeCell ref="B160:C160"/>
    <mergeCell ref="B166:C166"/>
    <mergeCell ref="B167:C167"/>
    <mergeCell ref="B168:C168"/>
    <mergeCell ref="B169:C169"/>
    <mergeCell ref="B170:C170"/>
    <mergeCell ref="B171:C171"/>
    <mergeCell ref="B161:C161"/>
    <mergeCell ref="B162:C162"/>
    <mergeCell ref="B163:C163"/>
    <mergeCell ref="B184:C184"/>
    <mergeCell ref="B178:C178"/>
    <mergeCell ref="B179:C179"/>
    <mergeCell ref="B180:C180"/>
    <mergeCell ref="B181:C181"/>
    <mergeCell ref="B182:C182"/>
    <mergeCell ref="B183:C183"/>
    <mergeCell ref="B172:C172"/>
    <mergeCell ref="B173:C173"/>
    <mergeCell ref="B174:C174"/>
    <mergeCell ref="B175:C175"/>
    <mergeCell ref="B176:C176"/>
    <mergeCell ref="B177:C177"/>
  </mergeCells>
  <phoneticPr fontId="4"/>
  <pageMargins left="1.1023622047244095" right="0.70866141732283472" top="0.74803149606299213" bottom="0.74803149606299213" header="0.31496062992125984" footer="0.31496062992125984"/>
  <pageSetup paperSize="9" scale="71" orientation="portrait" r:id="rId1"/>
  <rowBreaks count="7" manualBreakCount="7">
    <brk id="24" max="9" man="1"/>
    <brk id="48" max="9" man="1"/>
    <brk id="72" max="9" man="1"/>
    <brk id="96" max="9" man="1"/>
    <brk id="118" max="9" man="1"/>
    <brk id="140" max="9" man="1"/>
    <brk id="162"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BA1B3-3874-4620-A33A-7ED59333A6E4}">
  <sheetPr codeName="Sheet15"/>
  <dimension ref="A1:R43"/>
  <sheetViews>
    <sheetView view="pageBreakPreview" topLeftCell="A28" zoomScaleNormal="100" zoomScaleSheetLayoutView="100" workbookViewId="0">
      <selection activeCell="L44" sqref="L44"/>
    </sheetView>
  </sheetViews>
  <sheetFormatPr defaultRowHeight="13.5" x14ac:dyDescent="0.4"/>
  <cols>
    <col min="1" max="1" width="4" style="3" customWidth="1"/>
    <col min="2" max="2" width="10.125" style="3" customWidth="1"/>
    <col min="3" max="3" width="19.5" style="3" customWidth="1"/>
    <col min="4" max="4" width="22.25" style="3" customWidth="1"/>
    <col min="5" max="5" width="9.375" style="3" customWidth="1"/>
    <col min="6" max="6" width="7.5" style="3" customWidth="1"/>
    <col min="7" max="7" width="9" style="3" customWidth="1"/>
    <col min="8" max="8" width="0.875" style="3" customWidth="1"/>
    <col min="9" max="9" width="9.875" style="3" customWidth="1"/>
    <col min="10" max="10" width="13.75" style="3" customWidth="1"/>
    <col min="11" max="16384" width="9" style="3"/>
  </cols>
  <sheetData>
    <row r="1" spans="1:18" x14ac:dyDescent="0.4">
      <c r="A1" s="1"/>
      <c r="B1" s="2"/>
      <c r="C1" s="2"/>
      <c r="D1" s="2"/>
      <c r="E1" s="2"/>
      <c r="F1" s="2"/>
      <c r="G1" s="2"/>
      <c r="H1" s="2"/>
      <c r="I1" s="2"/>
      <c r="J1" s="2"/>
      <c r="K1" s="1"/>
      <c r="L1" s="1"/>
      <c r="M1" s="1"/>
      <c r="N1" s="1"/>
      <c r="O1" s="1"/>
      <c r="P1" s="1"/>
      <c r="Q1" s="1"/>
      <c r="R1" s="1"/>
    </row>
    <row r="2" spans="1:18" ht="24" x14ac:dyDescent="0.15">
      <c r="A2" s="4"/>
      <c r="B2" s="107" t="s">
        <v>36</v>
      </c>
      <c r="C2" s="108"/>
      <c r="D2" s="108"/>
      <c r="E2" s="108"/>
      <c r="F2" s="108"/>
      <c r="G2" s="108"/>
      <c r="H2" s="108"/>
      <c r="I2" s="108"/>
      <c r="J2" s="108"/>
      <c r="K2" s="5"/>
      <c r="L2" s="5"/>
      <c r="M2" s="5"/>
      <c r="N2" s="6"/>
      <c r="O2" s="6"/>
      <c r="P2" s="6"/>
      <c r="Q2" s="6"/>
      <c r="R2" s="6"/>
    </row>
    <row r="3" spans="1:18" ht="25.5" x14ac:dyDescent="0.15">
      <c r="A3" s="4"/>
      <c r="B3" s="7"/>
      <c r="C3" s="7"/>
      <c r="D3" s="8"/>
      <c r="E3" s="8"/>
      <c r="F3" s="8"/>
      <c r="G3" s="8"/>
      <c r="H3" s="8"/>
      <c r="I3" s="8"/>
      <c r="J3" s="8"/>
      <c r="K3" s="5"/>
      <c r="L3" s="5"/>
      <c r="M3" s="5"/>
      <c r="N3" s="6"/>
      <c r="O3" s="6"/>
      <c r="P3" s="6"/>
      <c r="Q3" s="6"/>
      <c r="R3" s="6"/>
    </row>
    <row r="4" spans="1:18" ht="14.25" x14ac:dyDescent="0.15">
      <c r="A4" s="4"/>
      <c r="B4" s="109" t="s">
        <v>1</v>
      </c>
      <c r="C4" s="109"/>
      <c r="D4" s="9"/>
      <c r="E4" s="10"/>
      <c r="F4" s="110" t="s">
        <v>21</v>
      </c>
      <c r="G4" s="110"/>
      <c r="H4" s="110"/>
      <c r="I4" s="110"/>
      <c r="J4" s="110"/>
      <c r="K4" s="5"/>
      <c r="L4" s="5"/>
      <c r="M4" s="5"/>
      <c r="N4" s="6"/>
      <c r="O4" s="6"/>
      <c r="P4" s="6"/>
      <c r="Q4" s="6"/>
      <c r="R4" s="6"/>
    </row>
    <row r="5" spans="1:18" ht="14.25" x14ac:dyDescent="0.15">
      <c r="A5" s="4"/>
      <c r="B5" s="109" t="s">
        <v>2</v>
      </c>
      <c r="C5" s="109"/>
      <c r="D5" s="9"/>
      <c r="E5" s="10"/>
      <c r="F5" s="110"/>
      <c r="G5" s="110"/>
      <c r="H5" s="110"/>
      <c r="I5" s="110"/>
      <c r="J5" s="110"/>
      <c r="K5" s="5"/>
      <c r="L5" s="5"/>
      <c r="M5" s="5"/>
      <c r="N5" s="6"/>
      <c r="O5" s="6"/>
      <c r="P5" s="6"/>
      <c r="Q5" s="6"/>
      <c r="R5" s="6"/>
    </row>
    <row r="6" spans="1:18" ht="18.75" x14ac:dyDescent="0.15">
      <c r="A6" s="4"/>
      <c r="B6" s="11" t="s">
        <v>3</v>
      </c>
      <c r="C6" s="12"/>
      <c r="D6" s="13"/>
      <c r="E6" s="14" t="s">
        <v>4</v>
      </c>
      <c r="F6" s="10"/>
      <c r="G6" s="10"/>
      <c r="H6" s="10"/>
      <c r="I6" s="10"/>
      <c r="J6" s="10"/>
      <c r="K6" s="5"/>
      <c r="L6" s="111"/>
      <c r="M6" s="111"/>
      <c r="N6" s="111"/>
      <c r="O6" s="111"/>
      <c r="P6" s="111"/>
      <c r="Q6" s="6"/>
      <c r="R6" s="6"/>
    </row>
    <row r="7" spans="1:18" ht="18.75" customHeight="1" x14ac:dyDescent="0.2">
      <c r="A7" s="4"/>
      <c r="B7" s="15"/>
      <c r="C7" s="13"/>
      <c r="D7" s="16"/>
      <c r="E7" s="17"/>
      <c r="F7" s="10"/>
      <c r="G7" s="10"/>
      <c r="H7" s="10"/>
      <c r="I7" s="10"/>
      <c r="J7" s="10"/>
      <c r="K7" s="5"/>
      <c r="L7" s="111"/>
      <c r="M7" s="111"/>
      <c r="N7" s="111"/>
      <c r="O7" s="111"/>
      <c r="P7" s="111"/>
      <c r="Q7" s="6"/>
      <c r="R7" s="6"/>
    </row>
    <row r="8" spans="1:18" ht="18.75" customHeight="1" x14ac:dyDescent="0.15">
      <c r="A8" s="4"/>
      <c r="B8" s="15"/>
      <c r="C8" s="18"/>
      <c r="D8" s="18"/>
      <c r="E8" s="19" t="s">
        <v>5</v>
      </c>
      <c r="F8" s="10"/>
      <c r="G8" s="10"/>
      <c r="H8" s="10"/>
      <c r="I8" s="10"/>
      <c r="J8" s="10"/>
      <c r="K8" s="5"/>
      <c r="L8" s="111"/>
      <c r="M8" s="111"/>
      <c r="N8" s="111"/>
      <c r="O8" s="111"/>
      <c r="P8" s="111"/>
      <c r="Q8" s="6"/>
      <c r="R8" s="6"/>
    </row>
    <row r="9" spans="1:18" ht="18.75" x14ac:dyDescent="0.15">
      <c r="A9" s="4"/>
      <c r="B9" s="18"/>
      <c r="C9" s="18"/>
      <c r="D9" s="18"/>
      <c r="E9" s="17"/>
      <c r="F9" s="10"/>
      <c r="G9" s="10"/>
      <c r="H9" s="10"/>
      <c r="I9" s="10"/>
      <c r="J9" s="10"/>
      <c r="K9" s="5"/>
      <c r="L9" s="111"/>
      <c r="M9" s="111"/>
      <c r="N9" s="111"/>
      <c r="O9" s="111"/>
      <c r="P9" s="111"/>
      <c r="Q9" s="6"/>
      <c r="R9" s="6"/>
    </row>
    <row r="10" spans="1:18" ht="18.75" x14ac:dyDescent="0.2">
      <c r="A10" s="4"/>
      <c r="B10" s="20" t="s">
        <v>6</v>
      </c>
      <c r="C10" s="21">
        <f>+I31</f>
        <v>0</v>
      </c>
      <c r="D10" s="10"/>
      <c r="E10" s="17" t="s">
        <v>7</v>
      </c>
      <c r="F10" s="10"/>
      <c r="G10" s="10"/>
      <c r="H10" s="10"/>
      <c r="I10" s="10"/>
      <c r="J10" s="10"/>
      <c r="K10" s="5"/>
      <c r="L10" s="111"/>
      <c r="M10" s="111"/>
      <c r="N10" s="111"/>
      <c r="O10" s="111"/>
      <c r="P10" s="111"/>
      <c r="Q10" s="6"/>
      <c r="R10" s="6"/>
    </row>
    <row r="11" spans="1:18" ht="18.75" x14ac:dyDescent="0.2">
      <c r="A11" s="4"/>
      <c r="B11" s="22"/>
      <c r="C11" s="23"/>
      <c r="D11" s="10"/>
      <c r="E11" s="24"/>
      <c r="F11" s="25"/>
      <c r="G11" s="25"/>
      <c r="H11" s="25"/>
      <c r="I11" s="25"/>
      <c r="J11" s="25"/>
      <c r="K11" s="5"/>
      <c r="L11" s="26"/>
      <c r="M11" s="26"/>
      <c r="N11" s="26"/>
      <c r="O11" s="26"/>
      <c r="P11" s="26"/>
      <c r="Q11" s="6"/>
      <c r="R11" s="6"/>
    </row>
    <row r="12" spans="1:18" ht="20.100000000000001" customHeight="1" x14ac:dyDescent="0.15">
      <c r="A12" s="4"/>
      <c r="B12" s="27" t="str">
        <f>[3]入力!H9</f>
        <v>納期：</v>
      </c>
      <c r="C12" s="28">
        <f>[3]入力!I9</f>
        <v>46295</v>
      </c>
      <c r="D12" s="13"/>
      <c r="E12" s="10"/>
      <c r="F12" s="10"/>
      <c r="G12" s="10"/>
      <c r="H12" s="10"/>
      <c r="I12" s="10"/>
      <c r="J12" s="10"/>
      <c r="K12" s="5"/>
      <c r="L12" s="5"/>
      <c r="M12" s="5"/>
      <c r="N12" s="6"/>
      <c r="O12" s="6"/>
      <c r="P12" s="6"/>
      <c r="Q12" s="6"/>
      <c r="R12" s="6"/>
    </row>
    <row r="13" spans="1:18" ht="20.100000000000001" customHeight="1" x14ac:dyDescent="0.15">
      <c r="A13" s="4"/>
      <c r="B13" s="27" t="str">
        <f>[3]入力!H11</f>
        <v>納地：</v>
      </c>
      <c r="C13" s="112" t="str">
        <f>[3]入力!I11</f>
        <v>陸上自衛隊玖珠駐屯地</v>
      </c>
      <c r="D13" s="112"/>
      <c r="E13" s="10"/>
      <c r="F13" s="10"/>
      <c r="G13" s="10"/>
      <c r="H13" s="10"/>
      <c r="I13" s="10"/>
      <c r="J13" s="10"/>
      <c r="K13" s="5"/>
      <c r="L13" s="5"/>
      <c r="M13" s="5"/>
      <c r="N13" s="6"/>
      <c r="O13" s="6"/>
      <c r="P13" s="6"/>
      <c r="Q13" s="6"/>
      <c r="R13" s="6"/>
    </row>
    <row r="14" spans="1:18" ht="20.100000000000001" customHeight="1" x14ac:dyDescent="0.15">
      <c r="A14" s="4"/>
      <c r="B14" s="106" t="s">
        <v>8</v>
      </c>
      <c r="C14" s="106"/>
      <c r="D14" s="106"/>
      <c r="E14" s="106"/>
      <c r="F14" s="106"/>
      <c r="G14" s="106"/>
      <c r="H14" s="106"/>
      <c r="I14" s="106"/>
      <c r="J14" s="106"/>
      <c r="K14" s="5"/>
      <c r="L14" s="5"/>
      <c r="M14" s="5"/>
      <c r="N14" s="6"/>
      <c r="O14" s="6"/>
      <c r="P14" s="6"/>
      <c r="Q14" s="6"/>
      <c r="R14" s="6"/>
    </row>
    <row r="15" spans="1:18" ht="41.25" customHeight="1" x14ac:dyDescent="0.15">
      <c r="A15" s="4"/>
      <c r="B15" s="98" t="s">
        <v>9</v>
      </c>
      <c r="C15" s="98"/>
      <c r="D15" s="29" t="s">
        <v>10</v>
      </c>
      <c r="E15" s="29" t="s">
        <v>11</v>
      </c>
      <c r="F15" s="29" t="s">
        <v>26</v>
      </c>
      <c r="G15" s="98" t="s">
        <v>13</v>
      </c>
      <c r="H15" s="98"/>
      <c r="I15" s="29" t="s">
        <v>14</v>
      </c>
      <c r="J15" s="29" t="s">
        <v>15</v>
      </c>
      <c r="K15" s="5"/>
      <c r="L15" s="5"/>
      <c r="M15" s="5"/>
      <c r="N15" s="6"/>
      <c r="O15" s="6"/>
      <c r="P15" s="6"/>
      <c r="Q15" s="6"/>
      <c r="R15" s="6"/>
    </row>
    <row r="16" spans="1:18" ht="41.25" customHeight="1" x14ac:dyDescent="0.15">
      <c r="A16" s="4"/>
      <c r="B16" s="104" t="s">
        <v>27</v>
      </c>
      <c r="C16" s="105"/>
      <c r="D16" s="58" t="s">
        <v>28</v>
      </c>
      <c r="E16" s="42"/>
      <c r="F16" s="43"/>
      <c r="G16" s="34"/>
      <c r="H16" s="35"/>
      <c r="I16" s="36"/>
      <c r="J16" s="37"/>
      <c r="K16" s="5"/>
      <c r="L16" s="5"/>
      <c r="M16" s="5"/>
      <c r="N16" s="6"/>
      <c r="O16" s="6"/>
      <c r="P16" s="6"/>
      <c r="Q16" s="6"/>
      <c r="R16" s="6"/>
    </row>
    <row r="17" spans="1:18" ht="41.25" customHeight="1" x14ac:dyDescent="0.15">
      <c r="A17" s="4"/>
      <c r="B17" s="104"/>
      <c r="C17" s="105"/>
      <c r="D17" s="41" t="s">
        <v>17</v>
      </c>
      <c r="E17" s="42"/>
      <c r="F17" s="43"/>
      <c r="G17" s="34"/>
      <c r="H17" s="35"/>
      <c r="I17" s="36"/>
      <c r="J17" s="37"/>
      <c r="K17" s="5"/>
      <c r="L17" s="5"/>
      <c r="M17" s="5"/>
      <c r="N17" s="6"/>
      <c r="O17" s="6"/>
      <c r="P17" s="6"/>
      <c r="Q17" s="6"/>
      <c r="R17" s="6"/>
    </row>
    <row r="18" spans="1:18" ht="41.25" customHeight="1" x14ac:dyDescent="0.15">
      <c r="A18" s="4"/>
      <c r="B18" s="100"/>
      <c r="C18" s="101"/>
      <c r="D18" s="78"/>
      <c r="E18" s="42"/>
      <c r="F18" s="43"/>
      <c r="G18" s="34"/>
      <c r="H18" s="35"/>
      <c r="I18" s="36"/>
      <c r="J18" s="37"/>
      <c r="K18" s="5"/>
      <c r="L18" s="5"/>
      <c r="M18" s="5"/>
      <c r="N18" s="6"/>
      <c r="O18" s="6"/>
      <c r="P18" s="6"/>
      <c r="Q18" s="6"/>
      <c r="R18" s="6"/>
    </row>
    <row r="19" spans="1:18" ht="41.25" customHeight="1" x14ac:dyDescent="0.15">
      <c r="A19" s="4"/>
      <c r="B19" s="100"/>
      <c r="C19" s="101"/>
      <c r="D19" s="78"/>
      <c r="E19" s="42"/>
      <c r="F19" s="43"/>
      <c r="G19" s="34"/>
      <c r="H19" s="38"/>
      <c r="I19" s="39"/>
      <c r="J19" s="37" t="s">
        <v>16</v>
      </c>
      <c r="K19" s="5"/>
      <c r="L19" s="5"/>
      <c r="M19" s="5"/>
      <c r="N19" s="6"/>
      <c r="O19" s="6"/>
      <c r="P19" s="6"/>
      <c r="Q19" s="6"/>
      <c r="R19" s="6"/>
    </row>
    <row r="20" spans="1:18" ht="41.25" customHeight="1" x14ac:dyDescent="0.15">
      <c r="A20" s="4"/>
      <c r="B20" s="100"/>
      <c r="C20" s="101"/>
      <c r="D20" s="78"/>
      <c r="E20" s="42"/>
      <c r="F20" s="43"/>
      <c r="G20" s="34"/>
      <c r="H20" s="38"/>
      <c r="I20" s="39"/>
      <c r="J20" s="37"/>
      <c r="K20" s="5"/>
      <c r="L20" s="5"/>
      <c r="M20" s="5"/>
      <c r="N20" s="6"/>
      <c r="O20" s="6"/>
      <c r="P20" s="6"/>
      <c r="Q20" s="6"/>
      <c r="R20" s="6"/>
    </row>
    <row r="21" spans="1:18" ht="41.25" customHeight="1" x14ac:dyDescent="0.15">
      <c r="A21" s="4"/>
      <c r="B21" s="100"/>
      <c r="C21" s="101"/>
      <c r="D21" s="31"/>
      <c r="E21" s="42"/>
      <c r="F21" s="43"/>
      <c r="G21" s="34"/>
      <c r="H21" s="38"/>
      <c r="I21" s="39"/>
      <c r="J21" s="37"/>
      <c r="K21" s="5"/>
      <c r="L21" s="5"/>
      <c r="M21" s="5"/>
      <c r="N21" s="6"/>
      <c r="O21" s="6"/>
      <c r="P21" s="6"/>
      <c r="Q21" s="6"/>
      <c r="R21" s="6"/>
    </row>
    <row r="22" spans="1:18" ht="41.25" customHeight="1" x14ac:dyDescent="0.15">
      <c r="A22" s="4"/>
      <c r="B22" s="100"/>
      <c r="C22" s="101"/>
      <c r="D22" s="31"/>
      <c r="E22" s="42"/>
      <c r="F22" s="43"/>
      <c r="G22" s="34"/>
      <c r="H22" s="38"/>
      <c r="I22" s="39"/>
      <c r="J22" s="37"/>
      <c r="K22" s="5"/>
      <c r="L22" s="5"/>
      <c r="M22" s="5"/>
      <c r="N22" s="6"/>
      <c r="O22" s="6"/>
      <c r="P22" s="6"/>
      <c r="Q22" s="6"/>
      <c r="R22" s="6"/>
    </row>
    <row r="23" spans="1:18" ht="41.25" customHeight="1" x14ac:dyDescent="0.15">
      <c r="A23" s="4"/>
      <c r="B23" s="100"/>
      <c r="C23" s="101"/>
      <c r="D23" s="57"/>
      <c r="E23" s="42"/>
      <c r="F23" s="43"/>
      <c r="G23" s="34">
        <f>+[3]入力!F11</f>
        <v>0</v>
      </c>
      <c r="H23" s="40" t="s">
        <v>16</v>
      </c>
      <c r="I23" s="36">
        <f t="shared" ref="I23:I30" si="0">+F23*G23</f>
        <v>0</v>
      </c>
      <c r="J23" s="37" t="s">
        <v>16</v>
      </c>
      <c r="K23" s="5"/>
      <c r="L23" s="5"/>
      <c r="M23" s="5"/>
      <c r="N23" s="6"/>
      <c r="O23" s="6"/>
      <c r="P23" s="6"/>
      <c r="Q23" s="6"/>
      <c r="R23" s="6"/>
    </row>
    <row r="24" spans="1:18" ht="41.25" customHeight="1" x14ac:dyDescent="0.15">
      <c r="A24" s="4"/>
      <c r="B24" s="100"/>
      <c r="C24" s="101"/>
      <c r="D24" s="31"/>
      <c r="E24" s="42"/>
      <c r="F24" s="43"/>
      <c r="G24" s="34">
        <f>+[3]入力!F12</f>
        <v>0</v>
      </c>
      <c r="H24" s="44" t="s">
        <v>16</v>
      </c>
      <c r="I24" s="39">
        <f t="shared" si="0"/>
        <v>0</v>
      </c>
      <c r="J24" s="37" t="s">
        <v>16</v>
      </c>
      <c r="K24" s="5"/>
      <c r="L24" s="5"/>
      <c r="M24" s="5"/>
      <c r="N24" s="6"/>
      <c r="O24" s="6"/>
      <c r="P24" s="6"/>
      <c r="Q24" s="6"/>
      <c r="R24" s="6"/>
    </row>
    <row r="25" spans="1:18" ht="41.25" customHeight="1" x14ac:dyDescent="0.15">
      <c r="A25" s="4"/>
      <c r="B25" s="100"/>
      <c r="C25" s="101"/>
      <c r="D25" s="78"/>
      <c r="E25" s="42"/>
      <c r="F25" s="43"/>
      <c r="G25" s="34">
        <f>+[3]入力!F13</f>
        <v>0</v>
      </c>
      <c r="H25" s="44" t="s">
        <v>16</v>
      </c>
      <c r="I25" s="39">
        <f t="shared" si="0"/>
        <v>0</v>
      </c>
      <c r="J25" s="37" t="s">
        <v>16</v>
      </c>
      <c r="K25" s="5"/>
      <c r="L25" s="5"/>
      <c r="M25" s="5"/>
      <c r="N25" s="6"/>
      <c r="O25" s="6"/>
      <c r="P25" s="6"/>
      <c r="Q25" s="6"/>
      <c r="R25" s="6"/>
    </row>
    <row r="26" spans="1:18" ht="41.25" customHeight="1" x14ac:dyDescent="0.15">
      <c r="A26" s="4"/>
      <c r="B26" s="100"/>
      <c r="C26" s="101"/>
      <c r="D26" s="79"/>
      <c r="E26" s="42"/>
      <c r="F26" s="43"/>
      <c r="G26" s="34">
        <f>+[3]入力!F14</f>
        <v>0</v>
      </c>
      <c r="H26" s="44"/>
      <c r="I26" s="39">
        <f t="shared" si="0"/>
        <v>0</v>
      </c>
      <c r="J26" s="37"/>
      <c r="K26" s="5"/>
      <c r="L26" s="5"/>
      <c r="M26" s="5"/>
      <c r="N26" s="6"/>
      <c r="O26" s="6"/>
      <c r="P26" s="6"/>
      <c r="Q26" s="6"/>
      <c r="R26" s="6"/>
    </row>
    <row r="27" spans="1:18" ht="41.25" customHeight="1" x14ac:dyDescent="0.15">
      <c r="A27" s="4"/>
      <c r="B27" s="100"/>
      <c r="C27" s="101"/>
      <c r="D27" s="45"/>
      <c r="E27" s="42"/>
      <c r="F27" s="43"/>
      <c r="G27" s="46">
        <f>+[3]入力!F18</f>
        <v>0</v>
      </c>
      <c r="H27" s="47"/>
      <c r="I27" s="48">
        <f t="shared" si="0"/>
        <v>0</v>
      </c>
      <c r="J27" s="37"/>
      <c r="K27" s="5"/>
      <c r="L27" s="5"/>
      <c r="M27" s="5"/>
      <c r="N27" s="6"/>
      <c r="O27" s="6"/>
      <c r="P27" s="6"/>
      <c r="Q27" s="6"/>
      <c r="R27" s="6"/>
    </row>
    <row r="28" spans="1:18" ht="41.25" customHeight="1" x14ac:dyDescent="0.15">
      <c r="A28" s="4"/>
      <c r="B28" s="100"/>
      <c r="C28" s="101"/>
      <c r="D28" s="45"/>
      <c r="E28" s="42"/>
      <c r="F28" s="43"/>
      <c r="G28" s="49">
        <f>+[3]入力!F22</f>
        <v>0</v>
      </c>
      <c r="H28" s="50"/>
      <c r="I28" s="51">
        <f t="shared" si="0"/>
        <v>0</v>
      </c>
      <c r="J28" s="37"/>
      <c r="K28" s="5"/>
      <c r="L28" s="5"/>
      <c r="M28" s="5"/>
      <c r="N28" s="6"/>
      <c r="O28" s="6"/>
      <c r="P28" s="6"/>
      <c r="Q28" s="6"/>
      <c r="R28" s="6"/>
    </row>
    <row r="29" spans="1:18" ht="41.25" customHeight="1" x14ac:dyDescent="0.15">
      <c r="A29" s="4"/>
      <c r="B29" s="100"/>
      <c r="C29" s="101"/>
      <c r="D29" s="45"/>
      <c r="E29" s="42"/>
      <c r="F29" s="43"/>
      <c r="G29" s="49">
        <f>+[3]入力!F23</f>
        <v>0</v>
      </c>
      <c r="H29" s="50" t="s">
        <v>16</v>
      </c>
      <c r="I29" s="51">
        <f t="shared" si="0"/>
        <v>0</v>
      </c>
      <c r="J29" s="37" t="s">
        <v>16</v>
      </c>
      <c r="K29" s="5"/>
      <c r="L29" s="5"/>
      <c r="M29" s="5"/>
      <c r="N29" s="6"/>
      <c r="O29" s="6"/>
      <c r="P29" s="6"/>
      <c r="Q29" s="6"/>
      <c r="R29" s="6"/>
    </row>
    <row r="30" spans="1:18" ht="41.25" customHeight="1" x14ac:dyDescent="0.15">
      <c r="A30" s="4"/>
      <c r="B30" s="100"/>
      <c r="C30" s="101"/>
      <c r="D30" s="45"/>
      <c r="E30" s="42"/>
      <c r="F30" s="43"/>
      <c r="G30" s="49">
        <f>+[3]入力!F24</f>
        <v>0</v>
      </c>
      <c r="H30" s="50" t="s">
        <v>16</v>
      </c>
      <c r="I30" s="51">
        <f t="shared" si="0"/>
        <v>0</v>
      </c>
      <c r="J30" s="37" t="s">
        <v>16</v>
      </c>
      <c r="K30" s="5"/>
      <c r="L30" s="5"/>
      <c r="M30" s="5"/>
      <c r="N30" s="6"/>
      <c r="O30" s="6"/>
      <c r="P30" s="6"/>
      <c r="Q30" s="6"/>
      <c r="R30" s="6"/>
    </row>
    <row r="31" spans="1:18" ht="41.25" customHeight="1" x14ac:dyDescent="0.15">
      <c r="A31" s="4"/>
      <c r="B31" s="98" t="s">
        <v>18</v>
      </c>
      <c r="C31" s="98"/>
      <c r="D31" s="52"/>
      <c r="E31" s="30"/>
      <c r="F31" s="53"/>
      <c r="G31" s="54"/>
      <c r="H31" s="55"/>
      <c r="I31" s="56">
        <f>SUM(I16:I30)</f>
        <v>0</v>
      </c>
      <c r="J31" s="37"/>
      <c r="K31" s="5"/>
      <c r="L31" s="5"/>
      <c r="M31" s="5"/>
      <c r="N31" s="6"/>
      <c r="O31" s="6"/>
      <c r="P31" s="6"/>
      <c r="Q31" s="6"/>
      <c r="R31" s="6"/>
    </row>
    <row r="32" spans="1:18" ht="18.75" customHeight="1" x14ac:dyDescent="0.2">
      <c r="A32" s="4"/>
      <c r="B32" s="99"/>
      <c r="C32" s="99"/>
      <c r="D32" s="99"/>
      <c r="E32" s="99"/>
      <c r="F32" s="99"/>
      <c r="G32" s="99"/>
      <c r="H32" s="99"/>
      <c r="I32" s="99"/>
      <c r="J32" s="99"/>
      <c r="K32" s="1"/>
      <c r="L32" s="1"/>
      <c r="M32" s="1"/>
      <c r="N32" s="1"/>
      <c r="O32" s="1"/>
      <c r="P32" s="1"/>
      <c r="Q32" s="1"/>
      <c r="R32" s="1"/>
    </row>
    <row r="33" spans="1:18" ht="14.25" x14ac:dyDescent="0.15">
      <c r="A33" s="4"/>
      <c r="B33" s="10"/>
      <c r="C33" s="10"/>
      <c r="D33" s="10"/>
      <c r="E33" s="10"/>
      <c r="F33" s="10"/>
      <c r="G33" s="10"/>
      <c r="H33" s="10"/>
      <c r="I33" s="10"/>
      <c r="J33" s="10"/>
      <c r="K33" s="1"/>
      <c r="L33" s="1"/>
      <c r="M33" s="1"/>
      <c r="N33" s="1"/>
      <c r="O33" s="1"/>
      <c r="P33" s="1"/>
      <c r="Q33" s="1"/>
      <c r="R33" s="1"/>
    </row>
    <row r="34" spans="1:18" ht="14.25" x14ac:dyDescent="0.15">
      <c r="A34" s="4"/>
      <c r="B34" s="4"/>
      <c r="C34" s="4"/>
      <c r="D34" s="4"/>
      <c r="E34" s="4"/>
      <c r="F34" s="4"/>
      <c r="G34" s="4"/>
      <c r="H34" s="4"/>
      <c r="I34" s="4"/>
      <c r="J34" s="4"/>
      <c r="K34" s="1"/>
      <c r="L34" s="1"/>
      <c r="M34" s="1"/>
      <c r="N34" s="1"/>
      <c r="O34" s="1"/>
      <c r="P34" s="1"/>
      <c r="Q34" s="1"/>
      <c r="R34" s="1"/>
    </row>
    <row r="35" spans="1:18" ht="14.25" x14ac:dyDescent="0.15">
      <c r="A35" s="4"/>
      <c r="B35" s="4"/>
      <c r="C35" s="4"/>
      <c r="D35" s="4"/>
      <c r="E35" s="4"/>
      <c r="F35" s="4"/>
      <c r="G35" s="4"/>
      <c r="H35" s="4"/>
      <c r="I35" s="4"/>
      <c r="J35" s="4"/>
      <c r="K35" s="1"/>
      <c r="L35" s="1"/>
      <c r="M35" s="1"/>
      <c r="N35" s="1"/>
      <c r="O35" s="1"/>
      <c r="P35" s="1"/>
      <c r="Q35" s="1"/>
      <c r="R35" s="1"/>
    </row>
    <row r="36" spans="1:18" ht="14.25" x14ac:dyDescent="0.15">
      <c r="A36" s="4"/>
      <c r="B36" s="4"/>
      <c r="C36" s="4"/>
      <c r="D36" s="4"/>
      <c r="E36" s="4"/>
      <c r="F36" s="4"/>
      <c r="G36" s="4"/>
      <c r="H36" s="4"/>
      <c r="I36" s="4"/>
      <c r="J36" s="4"/>
    </row>
    <row r="37" spans="1:18" ht="14.25" x14ac:dyDescent="0.15">
      <c r="A37" s="4"/>
      <c r="B37" s="4"/>
      <c r="C37" s="4"/>
      <c r="D37" s="4"/>
      <c r="E37" s="4"/>
      <c r="F37" s="4"/>
      <c r="G37" s="4"/>
      <c r="H37" s="4"/>
      <c r="I37" s="4"/>
      <c r="J37" s="4"/>
    </row>
    <row r="38" spans="1:18" ht="14.25" x14ac:dyDescent="0.15">
      <c r="A38" s="4"/>
      <c r="B38" s="4"/>
      <c r="C38" s="4"/>
      <c r="D38" s="4"/>
      <c r="E38" s="4"/>
      <c r="F38" s="4"/>
      <c r="G38" s="4"/>
      <c r="H38" s="4"/>
      <c r="I38" s="4"/>
      <c r="J38" s="4"/>
    </row>
    <row r="39" spans="1:18" ht="14.25" x14ac:dyDescent="0.15">
      <c r="A39" s="4"/>
      <c r="B39" s="4"/>
      <c r="C39" s="4"/>
      <c r="D39" s="4"/>
      <c r="E39" s="4"/>
      <c r="F39" s="4"/>
      <c r="G39" s="4"/>
      <c r="H39" s="4"/>
      <c r="I39" s="4"/>
      <c r="J39" s="4"/>
    </row>
    <row r="40" spans="1:18" ht="14.25" x14ac:dyDescent="0.15">
      <c r="A40" s="4"/>
      <c r="B40" s="4"/>
      <c r="C40" s="4"/>
      <c r="D40" s="4"/>
      <c r="E40" s="4"/>
      <c r="F40" s="4"/>
      <c r="G40" s="4"/>
      <c r="H40" s="4"/>
      <c r="I40" s="4"/>
      <c r="J40" s="4"/>
    </row>
    <row r="41" spans="1:18" ht="14.25" x14ac:dyDescent="0.15">
      <c r="A41" s="4"/>
      <c r="B41" s="4"/>
      <c r="C41" s="4"/>
      <c r="D41" s="4"/>
      <c r="E41" s="4"/>
      <c r="F41" s="4"/>
      <c r="G41" s="4"/>
      <c r="H41" s="4"/>
      <c r="I41" s="4"/>
      <c r="J41" s="4"/>
    </row>
    <row r="42" spans="1:18" ht="14.25" x14ac:dyDescent="0.15">
      <c r="A42" s="4"/>
      <c r="B42" s="4"/>
      <c r="C42" s="4"/>
      <c r="D42" s="4"/>
      <c r="E42" s="4"/>
      <c r="F42" s="4"/>
      <c r="G42" s="4"/>
      <c r="H42" s="4"/>
      <c r="I42" s="4"/>
      <c r="J42" s="4"/>
    </row>
    <row r="43" spans="1:18" ht="14.25" x14ac:dyDescent="0.15">
      <c r="A43" s="4"/>
      <c r="B43" s="4"/>
      <c r="C43" s="4"/>
      <c r="D43" s="4"/>
      <c r="E43" s="4"/>
      <c r="F43" s="4"/>
      <c r="G43" s="4"/>
      <c r="H43" s="4"/>
      <c r="I43" s="4"/>
      <c r="J43" s="4"/>
    </row>
  </sheetData>
  <mergeCells count="26">
    <mergeCell ref="C13:D13"/>
    <mergeCell ref="B2:J2"/>
    <mergeCell ref="B4:C4"/>
    <mergeCell ref="F4:J5"/>
    <mergeCell ref="B5:C5"/>
    <mergeCell ref="L6:P10"/>
    <mergeCell ref="B24:C24"/>
    <mergeCell ref="B14:J14"/>
    <mergeCell ref="B15:C15"/>
    <mergeCell ref="G15:H15"/>
    <mergeCell ref="B16:C16"/>
    <mergeCell ref="B17:C17"/>
    <mergeCell ref="B18:C18"/>
    <mergeCell ref="B19:C19"/>
    <mergeCell ref="B20:C20"/>
    <mergeCell ref="B21:C21"/>
    <mergeCell ref="B22:C22"/>
    <mergeCell ref="B23:C23"/>
    <mergeCell ref="B31:C31"/>
    <mergeCell ref="B32:J32"/>
    <mergeCell ref="B25:C25"/>
    <mergeCell ref="B26:C26"/>
    <mergeCell ref="B27:C27"/>
    <mergeCell ref="B28:C28"/>
    <mergeCell ref="B29:C29"/>
    <mergeCell ref="B30:C30"/>
  </mergeCells>
  <phoneticPr fontId="4"/>
  <pageMargins left="1.1023622047244095" right="0.70866141732283472" top="0.74803149606299213" bottom="0.74803149606299213" header="0.31496062992125984" footer="0.31496062992125984"/>
  <pageSetup paperSize="9" scale="71"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5E809-C46C-4324-AA71-A87D997644B2}">
  <sheetPr codeName="Sheet16"/>
  <dimension ref="A1:R444"/>
  <sheetViews>
    <sheetView view="pageBreakPreview" topLeftCell="A117" zoomScale="90" zoomScaleNormal="100" zoomScaleSheetLayoutView="90" workbookViewId="0">
      <selection activeCell="J125" sqref="J125"/>
    </sheetView>
  </sheetViews>
  <sheetFormatPr defaultRowHeight="14.25" x14ac:dyDescent="0.4"/>
  <cols>
    <col min="1" max="1" width="5.625" style="3" customWidth="1"/>
    <col min="2" max="2" width="10.125" style="3" customWidth="1"/>
    <col min="3" max="3" width="16" style="3" customWidth="1"/>
    <col min="4" max="4" width="22.25" style="97" customWidth="1"/>
    <col min="5" max="5" width="9.375" style="3" customWidth="1"/>
    <col min="6" max="6" width="7.5" style="88" customWidth="1"/>
    <col min="7" max="7" width="9" style="3" customWidth="1"/>
    <col min="8" max="8" width="0.875" style="3" customWidth="1"/>
    <col min="9" max="9" width="14.25" style="3" customWidth="1"/>
    <col min="10" max="10" width="13.75" style="3" customWidth="1"/>
    <col min="11" max="16384" width="9" style="3"/>
  </cols>
  <sheetData>
    <row r="1" spans="1:18" ht="44.25" customHeight="1" x14ac:dyDescent="0.15">
      <c r="A1" s="116" t="s">
        <v>30</v>
      </c>
      <c r="B1" s="116"/>
      <c r="C1" s="116"/>
      <c r="D1" s="116"/>
      <c r="E1" s="116"/>
      <c r="F1" s="116"/>
      <c r="G1" s="116"/>
      <c r="H1" s="116"/>
      <c r="I1" s="116"/>
      <c r="J1" s="116"/>
      <c r="K1" s="5"/>
      <c r="L1" s="5"/>
      <c r="M1" s="5"/>
      <c r="N1" s="6"/>
      <c r="O1" s="6"/>
      <c r="P1" s="6"/>
      <c r="Q1" s="6"/>
      <c r="R1" s="6"/>
    </row>
    <row r="2" spans="1:18" ht="26.25" customHeight="1" x14ac:dyDescent="0.15">
      <c r="A2" s="59"/>
      <c r="B2" s="80"/>
      <c r="C2" s="80"/>
      <c r="D2" s="81"/>
      <c r="E2" s="59"/>
      <c r="F2" s="82"/>
      <c r="G2" s="59"/>
      <c r="H2" s="59"/>
      <c r="I2" s="59"/>
      <c r="J2" s="59"/>
      <c r="K2" s="5"/>
      <c r="L2" s="5"/>
      <c r="M2" s="5"/>
      <c r="N2" s="6"/>
      <c r="O2" s="6"/>
      <c r="P2" s="6"/>
      <c r="Q2" s="6"/>
      <c r="R2" s="6"/>
    </row>
    <row r="3" spans="1:18" ht="41.25" customHeight="1" x14ac:dyDescent="0.15">
      <c r="A3" s="29" t="s">
        <v>31</v>
      </c>
      <c r="B3" s="113" t="s">
        <v>9</v>
      </c>
      <c r="C3" s="113"/>
      <c r="D3" s="29" t="s">
        <v>10</v>
      </c>
      <c r="E3" s="29" t="s">
        <v>11</v>
      </c>
      <c r="F3" s="29" t="s">
        <v>26</v>
      </c>
      <c r="G3" s="98" t="s">
        <v>13</v>
      </c>
      <c r="H3" s="98"/>
      <c r="I3" s="29" t="s">
        <v>14</v>
      </c>
      <c r="J3" s="29" t="s">
        <v>15</v>
      </c>
      <c r="K3" s="5"/>
      <c r="L3" s="5"/>
      <c r="M3" s="5"/>
      <c r="N3" s="6"/>
      <c r="O3" s="6"/>
      <c r="P3" s="6"/>
      <c r="Q3" s="6"/>
      <c r="R3" s="6"/>
    </row>
    <row r="4" spans="1:18" ht="41.25" customHeight="1" x14ac:dyDescent="0.15">
      <c r="A4" s="60">
        <v>1</v>
      </c>
      <c r="B4" s="100" t="str">
        <f>[3]入力!B6</f>
        <v>かる～いホン</v>
      </c>
      <c r="C4" s="101"/>
      <c r="D4" s="83" t="str">
        <f>[3]入力!C6</f>
        <v>ＴＤ－５０１Ｇ又は同等品以上のもの（他社製品を含む。）</v>
      </c>
      <c r="E4" s="42" t="str">
        <f>[3]入力!D6</f>
        <v>UN</v>
      </c>
      <c r="F4" s="33">
        <f>[3]入力!E6</f>
        <v>1</v>
      </c>
      <c r="G4" s="34"/>
      <c r="H4" s="35"/>
      <c r="I4" s="39"/>
      <c r="J4" s="37"/>
      <c r="K4" s="5"/>
      <c r="L4" s="5"/>
      <c r="M4" s="5"/>
      <c r="N4" s="6"/>
      <c r="O4" s="6"/>
      <c r="P4" s="6"/>
      <c r="Q4" s="6"/>
      <c r="R4" s="6"/>
    </row>
    <row r="5" spans="1:18" ht="41.25" customHeight="1" x14ac:dyDescent="0.15">
      <c r="A5" s="60">
        <v>2</v>
      </c>
      <c r="B5" s="100" t="str">
        <f>[3]入力!B7</f>
        <v>パワフルネーム</v>
      </c>
      <c r="C5" s="101"/>
      <c r="D5" s="83" t="str">
        <f>[3]入力!C7</f>
        <v>ＰＮＡ－１５５Ｔ１Ｐ又は同等品以上のもの（他社製品を含む。）</v>
      </c>
      <c r="E5" s="42" t="str">
        <f>[3]入力!D7</f>
        <v>CA</v>
      </c>
      <c r="F5" s="33">
        <f>[3]入力!E7</f>
        <v>1</v>
      </c>
      <c r="G5" s="34"/>
      <c r="H5" s="35"/>
      <c r="I5" s="39"/>
      <c r="J5" s="37"/>
      <c r="K5" s="5"/>
      <c r="L5" s="5"/>
      <c r="M5" s="5"/>
      <c r="N5" s="6"/>
      <c r="O5" s="6"/>
      <c r="P5" s="6"/>
      <c r="Q5" s="6"/>
      <c r="R5" s="6"/>
    </row>
    <row r="6" spans="1:18" ht="41.25" customHeight="1" x14ac:dyDescent="0.15">
      <c r="A6" s="60">
        <v>3</v>
      </c>
      <c r="B6" s="102" t="str">
        <f>[3]入力!B8</f>
        <v>ホワイトボードマーカー細字</v>
      </c>
      <c r="C6" s="103"/>
      <c r="D6" s="83" t="str">
        <f>[3]入力!C8</f>
        <v>Ｈ００７Ｊ－④ー１０Ｐ又は同等品以上のもの（他社製品を含む。）</v>
      </c>
      <c r="E6" s="42" t="str">
        <f>[3]入力!D8</f>
        <v>CA</v>
      </c>
      <c r="F6" s="33">
        <f>[3]入力!E8</f>
        <v>3</v>
      </c>
      <c r="G6" s="34"/>
      <c r="H6" s="35"/>
      <c r="I6" s="39"/>
      <c r="J6" s="37"/>
      <c r="K6" s="5"/>
      <c r="L6" s="5"/>
      <c r="M6" s="5"/>
      <c r="N6" s="6"/>
      <c r="O6" s="6"/>
      <c r="P6" s="6"/>
      <c r="Q6" s="6"/>
      <c r="R6" s="6"/>
    </row>
    <row r="7" spans="1:18" ht="41.25" customHeight="1" x14ac:dyDescent="0.15">
      <c r="A7" s="60">
        <v>4</v>
      </c>
      <c r="B7" s="102" t="str">
        <f>[3]入力!B9</f>
        <v>ホワイトボードマーカー細字</v>
      </c>
      <c r="C7" s="103"/>
      <c r="D7" s="83" t="str">
        <f>[3]入力!C9</f>
        <v>Ｈ００７Ｊ－⑤ー１０Ｐ又は同等品以上のもの（他社製品を含む。）</v>
      </c>
      <c r="E7" s="42" t="str">
        <f>[3]入力!D9</f>
        <v>CA</v>
      </c>
      <c r="F7" s="33">
        <f>[3]入力!E9</f>
        <v>2</v>
      </c>
      <c r="G7" s="34"/>
      <c r="H7" s="38"/>
      <c r="I7" s="39"/>
      <c r="J7" s="37" t="s">
        <v>16</v>
      </c>
      <c r="K7" s="5"/>
      <c r="L7" s="5"/>
      <c r="M7" s="5"/>
      <c r="N7" s="6"/>
      <c r="O7" s="6"/>
      <c r="P7" s="6"/>
      <c r="Q7" s="6"/>
      <c r="R7" s="6"/>
    </row>
    <row r="8" spans="1:18" ht="41.25" customHeight="1" x14ac:dyDescent="0.15">
      <c r="A8" s="60">
        <v>5</v>
      </c>
      <c r="B8" s="102" t="str">
        <f>[3]入力!B10</f>
        <v>ホワイトボードマーカー細字</v>
      </c>
      <c r="C8" s="103"/>
      <c r="D8" s="83" t="str">
        <f>[3]入力!C10</f>
        <v>Ｈ００７Ｊ－⑥ー１０Ｐ又は同等品以上のもの（他社製品を含む。）</v>
      </c>
      <c r="E8" s="42" t="str">
        <f>[3]入力!D10</f>
        <v>CA</v>
      </c>
      <c r="F8" s="33">
        <f>[3]入力!E10</f>
        <v>2</v>
      </c>
      <c r="G8" s="34"/>
      <c r="H8" s="38"/>
      <c r="I8" s="39"/>
      <c r="J8" s="37"/>
      <c r="K8" s="5"/>
      <c r="L8" s="5"/>
      <c r="M8" s="5"/>
      <c r="N8" s="6"/>
      <c r="O8" s="6"/>
      <c r="P8" s="6"/>
      <c r="Q8" s="6"/>
      <c r="R8" s="6"/>
    </row>
    <row r="9" spans="1:18" ht="41.25" customHeight="1" x14ac:dyDescent="0.15">
      <c r="A9" s="60">
        <v>6</v>
      </c>
      <c r="B9" s="100" t="str">
        <f>[3]入力!B11</f>
        <v>防錆潤滑剤</v>
      </c>
      <c r="C9" s="101"/>
      <c r="D9" s="83" t="str">
        <f>[3]入力!C11</f>
        <v>ＥＡ９２０Ａ－１３　又は同等以上のもの（他社製品含む）</v>
      </c>
      <c r="E9" s="42" t="str">
        <f>[3]入力!D11</f>
        <v>EA</v>
      </c>
      <c r="F9" s="33">
        <f>[3]入力!E11</f>
        <v>6</v>
      </c>
      <c r="G9" s="34"/>
      <c r="H9" s="38"/>
      <c r="I9" s="39"/>
      <c r="J9" s="37"/>
      <c r="K9" s="5"/>
      <c r="L9" s="5"/>
      <c r="M9" s="5"/>
      <c r="N9" s="6"/>
      <c r="O9" s="6"/>
      <c r="P9" s="6"/>
      <c r="Q9" s="6"/>
      <c r="R9" s="6"/>
    </row>
    <row r="10" spans="1:18" ht="41.25" customHeight="1" x14ac:dyDescent="0.15">
      <c r="A10" s="60">
        <v>7</v>
      </c>
      <c r="B10" s="100" t="str">
        <f>[3]入力!B12</f>
        <v>ＫＵＲＥ５－５６</v>
      </c>
      <c r="C10" s="101"/>
      <c r="D10" s="61" t="str">
        <f>[3]入力!C12</f>
        <v>ＥＡ９２０Ａ－２０Ａ　又は同等以上のもの（他社製品含む）</v>
      </c>
      <c r="E10" s="42" t="str">
        <f>[3]入力!D12</f>
        <v>ST</v>
      </c>
      <c r="F10" s="33">
        <f>[3]入力!E12</f>
        <v>3</v>
      </c>
      <c r="G10" s="34"/>
      <c r="H10" s="38"/>
      <c r="I10" s="39"/>
      <c r="J10" s="37"/>
      <c r="K10" s="5"/>
      <c r="L10" s="5"/>
      <c r="M10" s="5"/>
      <c r="N10" s="6"/>
      <c r="O10" s="6"/>
      <c r="P10" s="6"/>
      <c r="Q10" s="6"/>
      <c r="R10" s="6"/>
    </row>
    <row r="11" spans="1:18" ht="41.25" customHeight="1" x14ac:dyDescent="0.15">
      <c r="A11" s="60">
        <v>8</v>
      </c>
      <c r="B11" s="100" t="str">
        <f>[3]入力!B13</f>
        <v>ウレアグリーススプレー</v>
      </c>
      <c r="C11" s="101"/>
      <c r="D11" s="83" t="str">
        <f>[3]入力!C13</f>
        <v>ＥＡ９２０ＡＥ－７　又は同等以上のもの（他社製品含む）</v>
      </c>
      <c r="E11" s="42" t="str">
        <f>[3]入力!D13</f>
        <v>EA</v>
      </c>
      <c r="F11" s="33">
        <f>[3]入力!E13</f>
        <v>3</v>
      </c>
      <c r="G11" s="34"/>
      <c r="H11" s="40"/>
      <c r="I11" s="39"/>
      <c r="J11" s="37" t="s">
        <v>16</v>
      </c>
      <c r="K11" s="5"/>
      <c r="L11" s="5"/>
      <c r="M11" s="5"/>
      <c r="N11" s="6"/>
      <c r="O11" s="6"/>
      <c r="P11" s="6"/>
      <c r="Q11" s="6"/>
      <c r="R11" s="6"/>
    </row>
    <row r="12" spans="1:18" ht="41.25" customHeight="1" x14ac:dyDescent="0.15">
      <c r="A12" s="60">
        <v>9</v>
      </c>
      <c r="B12" s="100" t="str">
        <f>[3]入力!B14</f>
        <v>錆取り剤</v>
      </c>
      <c r="C12" s="101"/>
      <c r="D12" s="84" t="str">
        <f>[3]入力!C14</f>
        <v>ＥＡ９２０ＡＪ－５２　又は同等以上のもの（他社製品含む）</v>
      </c>
      <c r="E12" s="42" t="str">
        <f>[3]入力!D14</f>
        <v>EA</v>
      </c>
      <c r="F12" s="33">
        <f>[3]入力!E14</f>
        <v>3</v>
      </c>
      <c r="G12" s="34"/>
      <c r="H12" s="44"/>
      <c r="I12" s="39"/>
      <c r="J12" s="37" t="s">
        <v>16</v>
      </c>
      <c r="K12" s="5"/>
      <c r="L12" s="5"/>
      <c r="M12" s="5"/>
      <c r="N12" s="6"/>
      <c r="O12" s="6"/>
      <c r="P12" s="6"/>
      <c r="Q12" s="6"/>
      <c r="R12" s="6"/>
    </row>
    <row r="13" spans="1:18" ht="41.25" customHeight="1" x14ac:dyDescent="0.15">
      <c r="A13" s="60">
        <v>10</v>
      </c>
      <c r="B13" s="100" t="str">
        <f>[3]入力!B15</f>
        <v>チェーンソーオイル</v>
      </c>
      <c r="C13" s="101"/>
      <c r="D13" s="84" t="str">
        <f>[3]入力!C15</f>
        <v>ＥＡ９２０ＡＫ－８　又は同等以上のもの（他社製品含む）</v>
      </c>
      <c r="E13" s="42" t="str">
        <f>[3]入力!D15</f>
        <v>EA</v>
      </c>
      <c r="F13" s="33">
        <f>[3]入力!E15</f>
        <v>10</v>
      </c>
      <c r="G13" s="34"/>
      <c r="H13" s="44"/>
      <c r="I13" s="39"/>
      <c r="J13" s="37"/>
      <c r="K13" s="5"/>
      <c r="L13" s="5"/>
      <c r="M13" s="5"/>
      <c r="N13" s="6"/>
      <c r="O13" s="6"/>
      <c r="P13" s="6"/>
      <c r="Q13" s="6"/>
      <c r="R13" s="6"/>
    </row>
    <row r="14" spans="1:18" ht="41.25" customHeight="1" x14ac:dyDescent="0.15">
      <c r="A14" s="60">
        <v>11</v>
      </c>
      <c r="B14" s="100" t="str">
        <f>[3]入力!B16</f>
        <v>２サイクルエンジンオイル</v>
      </c>
      <c r="C14" s="101"/>
      <c r="D14" s="83" t="str">
        <f>[3]入力!C16</f>
        <v>ＥＡ９２０ＡＫ－２９　又は同等以上のもの（他社製品含む）</v>
      </c>
      <c r="E14" s="42" t="str">
        <f>[3]入力!D16</f>
        <v>EA</v>
      </c>
      <c r="F14" s="33">
        <f>[3]入力!E16</f>
        <v>22</v>
      </c>
      <c r="G14" s="34"/>
      <c r="H14" s="44"/>
      <c r="I14" s="39"/>
      <c r="J14" s="37"/>
      <c r="K14" s="5"/>
      <c r="L14" s="5"/>
      <c r="M14" s="5"/>
      <c r="N14" s="6"/>
      <c r="O14" s="6"/>
      <c r="P14" s="6"/>
      <c r="Q14" s="6"/>
      <c r="R14" s="6"/>
    </row>
    <row r="15" spans="1:18" ht="41.25" customHeight="1" x14ac:dyDescent="0.15">
      <c r="A15" s="60">
        <v>12</v>
      </c>
      <c r="B15" s="100" t="str">
        <f>[3]入力!B17</f>
        <v>タービンオイル</v>
      </c>
      <c r="C15" s="101"/>
      <c r="D15" s="83" t="str">
        <f>[3]入力!C17</f>
        <v>ＥＡ９２０ＡＭ－１　又は同等以上のもの（他社製品含む）</v>
      </c>
      <c r="E15" s="42" t="str">
        <f>[3]入力!D17</f>
        <v>EA</v>
      </c>
      <c r="F15" s="33">
        <f>[3]入力!E17</f>
        <v>2</v>
      </c>
      <c r="G15" s="34"/>
      <c r="H15" s="44"/>
      <c r="I15" s="39"/>
      <c r="J15" s="37"/>
      <c r="K15" s="5"/>
      <c r="L15" s="5"/>
      <c r="M15" s="5"/>
      <c r="N15" s="6"/>
      <c r="O15" s="6"/>
      <c r="P15" s="6"/>
      <c r="Q15" s="6"/>
      <c r="R15" s="6"/>
    </row>
    <row r="16" spans="1:18" ht="41.25" customHeight="1" x14ac:dyDescent="0.15">
      <c r="A16" s="60">
        <v>13</v>
      </c>
      <c r="B16" s="100" t="str">
        <f>[3]入力!B18</f>
        <v>ディスクパッドグリース</v>
      </c>
      <c r="C16" s="101"/>
      <c r="D16" s="61" t="str">
        <f>[3]入力!C18</f>
        <v>ＥＡ９２０ＡＲ－５　又は同等以上のもの（他社製品含む）</v>
      </c>
      <c r="E16" s="42" t="str">
        <f>[3]入力!D18</f>
        <v>EA</v>
      </c>
      <c r="F16" s="33">
        <f>[3]入力!E18</f>
        <v>15</v>
      </c>
      <c r="G16" s="34"/>
      <c r="H16" s="44"/>
      <c r="I16" s="39"/>
      <c r="J16" s="37"/>
      <c r="K16" s="5"/>
      <c r="L16" s="5"/>
      <c r="M16" s="5"/>
      <c r="N16" s="6"/>
      <c r="O16" s="6"/>
      <c r="P16" s="6"/>
      <c r="Q16" s="6"/>
      <c r="R16" s="6"/>
    </row>
    <row r="17" spans="1:18" ht="41.25" customHeight="1" x14ac:dyDescent="0.15">
      <c r="A17" s="60">
        <v>14</v>
      </c>
      <c r="B17" s="100" t="str">
        <f>[3]入力!B19</f>
        <v>パーツクリーナー</v>
      </c>
      <c r="C17" s="101"/>
      <c r="D17" s="61" t="str">
        <f>[3]入力!C19</f>
        <v>ＥＡ９２０ＢＡ－１０　又は同等以上のもの（他社製品含む）</v>
      </c>
      <c r="E17" s="42" t="str">
        <f>[3]入力!D19</f>
        <v>EA</v>
      </c>
      <c r="F17" s="33">
        <f>[3]入力!E19</f>
        <v>166</v>
      </c>
      <c r="G17" s="34"/>
      <c r="H17" s="44"/>
      <c r="I17" s="39"/>
      <c r="J17" s="37"/>
      <c r="K17" s="5"/>
      <c r="L17" s="5"/>
      <c r="M17" s="5"/>
      <c r="N17" s="6"/>
      <c r="O17" s="6"/>
      <c r="P17" s="6"/>
      <c r="Q17" s="6"/>
      <c r="R17" s="6"/>
    </row>
    <row r="18" spans="1:18" ht="41.25" customHeight="1" x14ac:dyDescent="0.15">
      <c r="A18" s="60">
        <v>15</v>
      </c>
      <c r="B18" s="100" t="str">
        <f>[3]入力!B20</f>
        <v>鍵穴クリーナー</v>
      </c>
      <c r="C18" s="101"/>
      <c r="D18" s="61" t="str">
        <f>[3]入力!C20</f>
        <v>ＥＡ９２０ＡＫ－３８　又は同等以上のもの（他社製品含む）</v>
      </c>
      <c r="E18" s="42" t="str">
        <f>[3]入力!D20</f>
        <v>EA</v>
      </c>
      <c r="F18" s="33">
        <f>[3]入力!E20</f>
        <v>2</v>
      </c>
      <c r="G18" s="34"/>
      <c r="H18" s="44"/>
      <c r="I18" s="39"/>
      <c r="J18" s="37"/>
      <c r="K18" s="5"/>
      <c r="L18" s="5"/>
      <c r="M18" s="5"/>
      <c r="N18" s="6"/>
      <c r="O18" s="6"/>
      <c r="P18" s="6"/>
      <c r="Q18" s="6"/>
      <c r="R18" s="6"/>
    </row>
    <row r="19" spans="1:18" ht="41.25" customHeight="1" x14ac:dyDescent="0.15">
      <c r="A19" s="60">
        <v>16</v>
      </c>
      <c r="B19" s="100" t="str">
        <f>[3]入力!B21</f>
        <v>キャブクリーナー</v>
      </c>
      <c r="C19" s="101"/>
      <c r="D19" s="61" t="str">
        <f>[3]入力!C21</f>
        <v>ＥＡ９２０ＢＤ　又は同等以上のもの（他社製品含む）</v>
      </c>
      <c r="E19" s="42" t="str">
        <f>[3]入力!D21</f>
        <v>EA</v>
      </c>
      <c r="F19" s="33">
        <f>[3]入力!E21</f>
        <v>14</v>
      </c>
      <c r="G19" s="34"/>
      <c r="H19" s="44"/>
      <c r="I19" s="39"/>
      <c r="J19" s="37" t="s">
        <v>16</v>
      </c>
      <c r="K19" s="5"/>
      <c r="L19" s="5"/>
      <c r="M19" s="5"/>
      <c r="N19" s="6"/>
      <c r="O19" s="6"/>
      <c r="P19" s="6"/>
      <c r="Q19" s="6"/>
      <c r="R19" s="6"/>
    </row>
    <row r="20" spans="1:18" ht="41.25" customHeight="1" x14ac:dyDescent="0.15">
      <c r="A20" s="60">
        <v>17</v>
      </c>
      <c r="B20" s="100" t="str">
        <f>[3]入力!B22</f>
        <v>キャブクリーナー</v>
      </c>
      <c r="C20" s="101"/>
      <c r="D20" s="61" t="str">
        <f>[3]入力!C22</f>
        <v>ＥＡ９２０ＢＤ－２　又は同等以上のもの（他社製品含む）</v>
      </c>
      <c r="E20" s="42" t="str">
        <f>[3]入力!D22</f>
        <v>EA</v>
      </c>
      <c r="F20" s="33">
        <f>[3]入力!E22</f>
        <v>3</v>
      </c>
      <c r="G20" s="34"/>
      <c r="H20" s="44"/>
      <c r="I20" s="39"/>
      <c r="J20" s="37"/>
      <c r="K20" s="5"/>
      <c r="L20" s="5"/>
      <c r="M20" s="5"/>
      <c r="N20" s="6"/>
      <c r="O20" s="6"/>
      <c r="P20" s="6"/>
      <c r="Q20" s="6"/>
      <c r="R20" s="6"/>
    </row>
    <row r="21" spans="1:18" ht="41.25" customHeight="1" x14ac:dyDescent="0.15">
      <c r="A21" s="60">
        <v>18</v>
      </c>
      <c r="B21" s="100" t="str">
        <f>[3]入力!B23</f>
        <v>ＫＵＲＥ５－５６ＤＸ</v>
      </c>
      <c r="C21" s="101"/>
      <c r="D21" s="61" t="str">
        <f>[3]入力!C23</f>
        <v>ＥＡ９２０ＫＡ－９　又は同等以上のもの（他社製品含む）</v>
      </c>
      <c r="E21" s="42" t="str">
        <f>[3]入力!D23</f>
        <v>EA</v>
      </c>
      <c r="F21" s="33">
        <f>[3]入力!E23</f>
        <v>8</v>
      </c>
      <c r="G21" s="76"/>
      <c r="H21" s="44"/>
      <c r="I21" s="39"/>
      <c r="J21" s="37"/>
      <c r="K21" s="5"/>
      <c r="L21" s="5"/>
      <c r="M21" s="5"/>
      <c r="N21" s="6"/>
      <c r="O21" s="6"/>
      <c r="P21" s="6"/>
      <c r="Q21" s="6"/>
      <c r="R21" s="6"/>
    </row>
    <row r="22" spans="1:18" ht="41.25" customHeight="1" x14ac:dyDescent="0.15">
      <c r="A22" s="60">
        <v>19</v>
      </c>
      <c r="B22" s="100" t="str">
        <f>[3]入力!B24</f>
        <v>ガスケットリムーバー</v>
      </c>
      <c r="C22" s="101"/>
      <c r="D22" s="61" t="str">
        <f>[3]入力!C24</f>
        <v>ＥＡ９２０ＴＡ－２　又は同等以上のもの（他社製品含む）</v>
      </c>
      <c r="E22" s="42" t="str">
        <f>[3]入力!D24</f>
        <v>EA</v>
      </c>
      <c r="F22" s="33">
        <f>[3]入力!E24</f>
        <v>2</v>
      </c>
      <c r="G22" s="34"/>
      <c r="H22" s="40"/>
      <c r="I22" s="36"/>
      <c r="J22" s="37"/>
      <c r="K22" s="5"/>
      <c r="L22" s="5"/>
      <c r="M22" s="5"/>
      <c r="N22" s="6"/>
      <c r="O22" s="6"/>
      <c r="P22" s="6"/>
      <c r="Q22" s="6"/>
      <c r="R22" s="6"/>
    </row>
    <row r="23" spans="1:18" ht="41.25" customHeight="1" x14ac:dyDescent="0.15">
      <c r="A23" s="60">
        <v>20</v>
      </c>
      <c r="B23" s="100" t="str">
        <f>[3]入力!B25</f>
        <v>電子機器クリーナー</v>
      </c>
      <c r="C23" s="101"/>
      <c r="D23" s="61" t="str">
        <f>[3]入力!C25</f>
        <v>ＥＡ９２１Ａ－１　又は同等以上のもの（他社製品含む）</v>
      </c>
      <c r="E23" s="42" t="str">
        <f>[3]入力!D25</f>
        <v>EA</v>
      </c>
      <c r="F23" s="33">
        <f>[3]入力!E25</f>
        <v>4</v>
      </c>
      <c r="G23" s="34"/>
      <c r="H23" s="40"/>
      <c r="I23" s="36"/>
      <c r="J23" s="37" t="s">
        <v>16</v>
      </c>
      <c r="K23" s="5"/>
      <c r="L23" s="5"/>
      <c r="M23" s="5"/>
      <c r="N23" s="6"/>
      <c r="O23" s="6"/>
      <c r="P23" s="6"/>
      <c r="Q23" s="6"/>
      <c r="R23" s="6"/>
    </row>
    <row r="24" spans="1:18" ht="41.25" customHeight="1" x14ac:dyDescent="0.15">
      <c r="A24" s="69"/>
      <c r="B24" s="113" t="s">
        <v>32</v>
      </c>
      <c r="C24" s="113"/>
      <c r="D24" s="85"/>
      <c r="E24" s="42"/>
      <c r="F24" s="33"/>
      <c r="G24" s="54"/>
      <c r="H24" s="55"/>
      <c r="I24" s="86">
        <f>SUM(I4:I23)</f>
        <v>0</v>
      </c>
      <c r="J24" s="37"/>
      <c r="K24" s="5"/>
      <c r="L24" s="5"/>
      <c r="M24" s="5"/>
      <c r="N24" s="6"/>
      <c r="O24" s="6"/>
      <c r="P24" s="6"/>
      <c r="Q24" s="6"/>
      <c r="R24" s="6"/>
    </row>
    <row r="25" spans="1:18" ht="44.25" customHeight="1" x14ac:dyDescent="0.15">
      <c r="A25" s="116" t="s">
        <v>30</v>
      </c>
      <c r="B25" s="116"/>
      <c r="C25" s="116"/>
      <c r="D25" s="116"/>
      <c r="E25" s="116"/>
      <c r="F25" s="116"/>
      <c r="G25" s="116"/>
      <c r="H25" s="116"/>
      <c r="I25" s="116"/>
      <c r="J25" s="116"/>
      <c r="K25" s="5"/>
      <c r="L25" s="5"/>
      <c r="M25" s="5"/>
      <c r="N25" s="6"/>
      <c r="O25" s="6"/>
      <c r="P25" s="6"/>
      <c r="Q25" s="6"/>
      <c r="R25" s="6"/>
    </row>
    <row r="26" spans="1:18" ht="26.25" customHeight="1" x14ac:dyDescent="0.15">
      <c r="A26" s="59"/>
      <c r="B26" s="80"/>
      <c r="C26" s="80"/>
      <c r="D26" s="81"/>
      <c r="E26" s="59"/>
      <c r="F26" s="82"/>
      <c r="G26" s="59"/>
      <c r="H26" s="59"/>
      <c r="I26" s="59"/>
      <c r="J26" s="59"/>
      <c r="K26" s="5"/>
      <c r="L26" s="5"/>
      <c r="M26" s="5"/>
      <c r="N26" s="6"/>
      <c r="O26" s="6"/>
      <c r="P26" s="6"/>
      <c r="Q26" s="6"/>
      <c r="R26" s="6"/>
    </row>
    <row r="27" spans="1:18" s="88" customFormat="1" ht="41.25" customHeight="1" x14ac:dyDescent="0.4">
      <c r="A27" s="29" t="s">
        <v>31</v>
      </c>
      <c r="B27" s="98" t="s">
        <v>9</v>
      </c>
      <c r="C27" s="98"/>
      <c r="D27" s="29" t="s">
        <v>10</v>
      </c>
      <c r="E27" s="32" t="s">
        <v>37</v>
      </c>
      <c r="F27" s="33" t="s">
        <v>38</v>
      </c>
      <c r="G27" s="98" t="s">
        <v>13</v>
      </c>
      <c r="H27" s="98"/>
      <c r="I27" s="29" t="s">
        <v>14</v>
      </c>
      <c r="J27" s="29" t="s">
        <v>15</v>
      </c>
      <c r="K27" s="87"/>
      <c r="L27" s="87"/>
      <c r="M27" s="87"/>
      <c r="N27" s="87"/>
      <c r="O27" s="87"/>
      <c r="P27" s="87"/>
      <c r="Q27" s="87"/>
      <c r="R27" s="87"/>
    </row>
    <row r="28" spans="1:18" ht="41.25" customHeight="1" x14ac:dyDescent="0.4">
      <c r="A28" s="60">
        <v>21</v>
      </c>
      <c r="B28" s="100" t="str">
        <f>[3]入力!B26</f>
        <v>ガラスコーティング剤</v>
      </c>
      <c r="C28" s="101"/>
      <c r="D28" s="61" t="str">
        <f>[3]入力!C26</f>
        <v>ＥＡ９２２ＡＢ－２６　又は同等以上のもの（他社製品含む）</v>
      </c>
      <c r="E28" s="89" t="str">
        <f>[3]入力!D26</f>
        <v>EA</v>
      </c>
      <c r="F28" s="90">
        <f>[3]入力!E26</f>
        <v>2</v>
      </c>
      <c r="G28" s="34"/>
      <c r="H28" s="35"/>
      <c r="I28" s="36"/>
      <c r="J28" s="37"/>
      <c r="K28" s="1"/>
      <c r="L28" s="1"/>
      <c r="M28" s="1"/>
      <c r="N28" s="1"/>
      <c r="O28" s="1"/>
      <c r="P28" s="1"/>
      <c r="Q28" s="1"/>
      <c r="R28" s="1"/>
    </row>
    <row r="29" spans="1:18" ht="41.25" customHeight="1" x14ac:dyDescent="0.4">
      <c r="A29" s="60">
        <v>22</v>
      </c>
      <c r="B29" s="100" t="str">
        <f>[3]入力!B27</f>
        <v>タイヤ＆レザーワックス</v>
      </c>
      <c r="C29" s="101"/>
      <c r="D29" s="61" t="str">
        <f>[3]入力!C27</f>
        <v>ＥＡ９２２ＡＢ－３４ＢＡ　又は同等以上のもの（他社製品含む）</v>
      </c>
      <c r="E29" s="89" t="str">
        <f>[3]入力!D27</f>
        <v>EA</v>
      </c>
      <c r="F29" s="90">
        <f>[3]入力!E27</f>
        <v>8</v>
      </c>
      <c r="G29" s="34"/>
      <c r="H29" s="35"/>
      <c r="I29" s="36"/>
      <c r="J29" s="37"/>
      <c r="K29" s="1"/>
      <c r="L29" s="1"/>
      <c r="M29" s="1"/>
      <c r="N29" s="1"/>
      <c r="O29" s="1"/>
      <c r="P29" s="1"/>
      <c r="Q29" s="1"/>
      <c r="R29" s="1"/>
    </row>
    <row r="30" spans="1:18" ht="41.25" customHeight="1" x14ac:dyDescent="0.4">
      <c r="A30" s="60">
        <v>23</v>
      </c>
      <c r="B30" s="100" t="str">
        <f>[3]入力!B28</f>
        <v>タイヤつや出しクリーナー</v>
      </c>
      <c r="C30" s="101"/>
      <c r="D30" s="61" t="str">
        <f>[3]入力!C28</f>
        <v>ＥＡ９２２ＡＢ－６４　又は同等以上のもの（他社製品含む）</v>
      </c>
      <c r="E30" s="89" t="str">
        <f>[3]入力!D28</f>
        <v>EA</v>
      </c>
      <c r="F30" s="90">
        <f>[3]入力!E28</f>
        <v>5</v>
      </c>
      <c r="G30" s="34"/>
      <c r="H30" s="35"/>
      <c r="I30" s="36"/>
      <c r="J30" s="37"/>
      <c r="K30" s="1"/>
      <c r="L30" s="1"/>
      <c r="M30" s="1"/>
      <c r="N30" s="1"/>
      <c r="O30" s="1"/>
      <c r="P30" s="1"/>
      <c r="Q30" s="1"/>
      <c r="R30" s="1"/>
    </row>
    <row r="31" spans="1:18" ht="41.25" customHeight="1" x14ac:dyDescent="0.4">
      <c r="A31" s="60">
        <v>24</v>
      </c>
      <c r="B31" s="117" t="str">
        <f>[3]入力!B29</f>
        <v>エンジンフュ－エルクリ－ナ－</v>
      </c>
      <c r="C31" s="118"/>
      <c r="D31" s="61" t="str">
        <f>[3]入力!C29</f>
        <v>ＥＡ９２２ＡＥ－１　又は同等以上のもの（他社製品含む）</v>
      </c>
      <c r="E31" s="89" t="str">
        <f>[3]入力!D29</f>
        <v>EA</v>
      </c>
      <c r="F31" s="90">
        <f>[3]入力!E29</f>
        <v>2</v>
      </c>
      <c r="G31" s="34"/>
      <c r="H31" s="38"/>
      <c r="I31" s="36"/>
      <c r="J31" s="37" t="s">
        <v>16</v>
      </c>
    </row>
    <row r="32" spans="1:18" ht="41.25" customHeight="1" x14ac:dyDescent="0.4">
      <c r="A32" s="60">
        <v>25</v>
      </c>
      <c r="B32" s="117" t="str">
        <f>[3]入力!B30</f>
        <v>エンジンフュ－エルクリ－ナ－</v>
      </c>
      <c r="C32" s="118"/>
      <c r="D32" s="61" t="str">
        <f>[3]入力!C30</f>
        <v>ＥＡ９２２ＡＥ－２　又は同等以上のもの（他社製品含む）</v>
      </c>
      <c r="E32" s="89" t="str">
        <f>[3]入力!D30</f>
        <v>EA</v>
      </c>
      <c r="F32" s="90">
        <f>[3]入力!E30</f>
        <v>5</v>
      </c>
      <c r="G32" s="34"/>
      <c r="H32" s="38"/>
      <c r="I32" s="36"/>
      <c r="J32" s="37"/>
    </row>
    <row r="33" spans="1:10" ht="41.25" customHeight="1" x14ac:dyDescent="0.4">
      <c r="A33" s="60">
        <v>26</v>
      </c>
      <c r="B33" s="100" t="str">
        <f>[3]入力!B31</f>
        <v>水抜き剤</v>
      </c>
      <c r="C33" s="101"/>
      <c r="D33" s="61" t="str">
        <f>[3]入力!C31</f>
        <v>ＥＡ９２２ＡＥ－５　又は同等以上のもの（他社製品含む）</v>
      </c>
      <c r="E33" s="89" t="str">
        <f>[3]入力!D31</f>
        <v>EA</v>
      </c>
      <c r="F33" s="90">
        <f>[3]入力!E31</f>
        <v>4</v>
      </c>
      <c r="G33" s="34"/>
      <c r="H33" s="38"/>
      <c r="I33" s="36"/>
      <c r="J33" s="37"/>
    </row>
    <row r="34" spans="1:10" ht="41.25" customHeight="1" x14ac:dyDescent="0.4">
      <c r="A34" s="60">
        <v>27</v>
      </c>
      <c r="B34" s="100" t="str">
        <f>[3]入力!B32</f>
        <v>水抜き剤</v>
      </c>
      <c r="C34" s="101"/>
      <c r="D34" s="61" t="str">
        <f>[3]入力!C32</f>
        <v>ＥＡ９２２ＡＥ－５１　又は同等以上のもの（他社製品含む）</v>
      </c>
      <c r="E34" s="89" t="str">
        <f>[3]入力!D32</f>
        <v>EA</v>
      </c>
      <c r="F34" s="90">
        <f>[3]入力!E32</f>
        <v>20</v>
      </c>
      <c r="G34" s="34"/>
      <c r="H34" s="38"/>
      <c r="I34" s="36"/>
      <c r="J34" s="37"/>
    </row>
    <row r="35" spans="1:10" ht="41.25" customHeight="1" x14ac:dyDescent="0.4">
      <c r="A35" s="60">
        <v>28</v>
      </c>
      <c r="B35" s="100" t="str">
        <f>[3]入力!B33</f>
        <v>コンパウンド</v>
      </c>
      <c r="C35" s="101"/>
      <c r="D35" s="61" t="str">
        <f>[3]入力!C33</f>
        <v>ＥＡ９２２ＡＪ－１１０　又は同等以上のもの（他社製品含む）</v>
      </c>
      <c r="E35" s="89" t="str">
        <f>[3]入力!D33</f>
        <v>EA</v>
      </c>
      <c r="F35" s="90">
        <f>[3]入力!E33</f>
        <v>3</v>
      </c>
      <c r="G35" s="34"/>
      <c r="H35" s="40"/>
      <c r="I35" s="36"/>
      <c r="J35" s="37" t="s">
        <v>16</v>
      </c>
    </row>
    <row r="36" spans="1:10" ht="41.25" customHeight="1" x14ac:dyDescent="0.4">
      <c r="A36" s="60">
        <v>29</v>
      </c>
      <c r="B36" s="100" t="str">
        <f>[3]入力!B34</f>
        <v>カーワックス</v>
      </c>
      <c r="C36" s="101"/>
      <c r="D36" s="61" t="str">
        <f>[3]入力!C34</f>
        <v>ＥＡ９２２ＪＫ－１０　又は同等以上のもの（他社製品含む）</v>
      </c>
      <c r="E36" s="89" t="str">
        <f>[3]入力!D34</f>
        <v>EA</v>
      </c>
      <c r="F36" s="90">
        <f>[3]入力!E34</f>
        <v>2</v>
      </c>
      <c r="G36" s="34"/>
      <c r="H36" s="44"/>
      <c r="I36" s="36"/>
      <c r="J36" s="37" t="s">
        <v>16</v>
      </c>
    </row>
    <row r="37" spans="1:10" ht="41.25" customHeight="1" x14ac:dyDescent="0.4">
      <c r="A37" s="60">
        <v>30</v>
      </c>
      <c r="B37" s="100" t="str">
        <f>[3]入力!B35</f>
        <v>ねじゆるみ止め剤</v>
      </c>
      <c r="C37" s="101"/>
      <c r="D37" s="61" t="str">
        <f>[3]入力!C35</f>
        <v>ＥＡ９３３ＡＣ－５　又は同等以上のもの（他社製品含む）</v>
      </c>
      <c r="E37" s="89" t="str">
        <f>[3]入力!D35</f>
        <v>EA</v>
      </c>
      <c r="F37" s="90">
        <f>[3]入力!E35</f>
        <v>4</v>
      </c>
      <c r="G37" s="34"/>
      <c r="H37" s="44"/>
      <c r="I37" s="36"/>
      <c r="J37" s="37"/>
    </row>
    <row r="38" spans="1:10" ht="41.25" customHeight="1" x14ac:dyDescent="0.4">
      <c r="A38" s="60">
        <v>31</v>
      </c>
      <c r="B38" s="100" t="str">
        <f>[3]入力!B36</f>
        <v>ねじゆるみ止め剤</v>
      </c>
      <c r="C38" s="101"/>
      <c r="D38" s="61" t="str">
        <f>[3]入力!C36</f>
        <v>ＥＡ９３３ＡＣ－１５　又は同等以上のもの（他社製品含む）</v>
      </c>
      <c r="E38" s="89" t="str">
        <f>[3]入力!D36</f>
        <v>EA</v>
      </c>
      <c r="F38" s="90">
        <f>[3]入力!E36</f>
        <v>4</v>
      </c>
      <c r="G38" s="34"/>
      <c r="H38" s="44"/>
      <c r="I38" s="36"/>
      <c r="J38" s="37"/>
    </row>
    <row r="39" spans="1:10" ht="41.25" customHeight="1" x14ac:dyDescent="0.4">
      <c r="A39" s="60">
        <v>32</v>
      </c>
      <c r="B39" s="100" t="str">
        <f>[3]入力!B37</f>
        <v>リペアースティック</v>
      </c>
      <c r="C39" s="101"/>
      <c r="D39" s="61" t="str">
        <f>[3]入力!C37</f>
        <v>ＥＡ９３４ＷＡ－３　又は同等以上のもの（他社製品含む）</v>
      </c>
      <c r="E39" s="89" t="str">
        <f>[3]入力!D37</f>
        <v>EA</v>
      </c>
      <c r="F39" s="90">
        <f>[3]入力!E37</f>
        <v>1</v>
      </c>
      <c r="G39" s="34"/>
      <c r="H39" s="44"/>
      <c r="I39" s="36"/>
      <c r="J39" s="37"/>
    </row>
    <row r="40" spans="1:10" ht="41.25" customHeight="1" x14ac:dyDescent="0.4">
      <c r="A40" s="60">
        <v>33</v>
      </c>
      <c r="B40" s="100" t="str">
        <f>[3]入力!B38</f>
        <v>極圧潤滑剤</v>
      </c>
      <c r="C40" s="101"/>
      <c r="D40" s="61" t="str">
        <f>[3]入力!C38</f>
        <v>１１５－６７６１　又は同等以上のもの（他社製品含む）</v>
      </c>
      <c r="E40" s="89" t="str">
        <f>[3]入力!D38</f>
        <v>EA</v>
      </c>
      <c r="F40" s="90">
        <f>[3]入力!E38</f>
        <v>3</v>
      </c>
      <c r="G40" s="34"/>
      <c r="H40" s="44"/>
      <c r="I40" s="36"/>
      <c r="J40" s="37"/>
    </row>
    <row r="41" spans="1:10" ht="41.25" customHeight="1" x14ac:dyDescent="0.4">
      <c r="A41" s="60">
        <v>34</v>
      </c>
      <c r="B41" s="100" t="str">
        <f>[3]入力!B39</f>
        <v>極圧潤滑剤</v>
      </c>
      <c r="C41" s="101"/>
      <c r="D41" s="61" t="str">
        <f>[3]入力!C39</f>
        <v>１１５－６７６２　又は同等以上のもの（他社製品含む）</v>
      </c>
      <c r="E41" s="89" t="str">
        <f>[3]入力!D39</f>
        <v>EA</v>
      </c>
      <c r="F41" s="90">
        <f>[3]入力!E39</f>
        <v>3</v>
      </c>
      <c r="G41" s="34"/>
      <c r="H41" s="44"/>
      <c r="I41" s="36"/>
      <c r="J41" s="37"/>
    </row>
    <row r="42" spans="1:10" ht="41.25" customHeight="1" x14ac:dyDescent="0.4">
      <c r="A42" s="60">
        <v>35</v>
      </c>
      <c r="B42" s="100" t="str">
        <f>[3]入力!B40</f>
        <v>ねじゆるみ止め剤</v>
      </c>
      <c r="C42" s="101"/>
      <c r="D42" s="61" t="str">
        <f>[3]入力!C40</f>
        <v>１２１－１６８４　又は同等以上のもの（他社製品含む）</v>
      </c>
      <c r="E42" s="89" t="str">
        <f>[3]入力!D40</f>
        <v>EA</v>
      </c>
      <c r="F42" s="90">
        <f>[3]入力!E40</f>
        <v>2</v>
      </c>
      <c r="G42" s="34"/>
      <c r="H42" s="44"/>
      <c r="I42" s="36"/>
      <c r="J42" s="37"/>
    </row>
    <row r="43" spans="1:10" ht="41.25" customHeight="1" x14ac:dyDescent="0.4">
      <c r="A43" s="60">
        <v>36</v>
      </c>
      <c r="B43" s="100" t="str">
        <f>[3]入力!B41</f>
        <v>コンパウンド</v>
      </c>
      <c r="C43" s="101"/>
      <c r="D43" s="61" t="str">
        <f>[3]入力!C41</f>
        <v>１２３－６５４７　又は同等以上のもの（他社製品含む）</v>
      </c>
      <c r="E43" s="89" t="str">
        <f>[3]入力!D41</f>
        <v>EA</v>
      </c>
      <c r="F43" s="90">
        <f>[3]入力!E41</f>
        <v>3</v>
      </c>
      <c r="G43" s="34"/>
      <c r="H43" s="44"/>
      <c r="I43" s="36"/>
      <c r="J43" s="37" t="s">
        <v>16</v>
      </c>
    </row>
    <row r="44" spans="1:10" ht="41.25" customHeight="1" x14ac:dyDescent="0.4">
      <c r="A44" s="60">
        <v>37</v>
      </c>
      <c r="B44" s="100" t="str">
        <f>[3]入力!B42</f>
        <v>極圧潤滑剤</v>
      </c>
      <c r="C44" s="101"/>
      <c r="D44" s="61" t="str">
        <f>[3]入力!C42</f>
        <v>１６１－０１２７　又は同等以上のもの（他社製品含む）</v>
      </c>
      <c r="E44" s="89" t="str">
        <f>[3]入力!D42</f>
        <v>EA</v>
      </c>
      <c r="F44" s="90">
        <f>[3]入力!E42</f>
        <v>3</v>
      </c>
      <c r="G44" s="34"/>
      <c r="H44" s="44"/>
      <c r="I44" s="36"/>
      <c r="J44" s="37"/>
    </row>
    <row r="45" spans="1:10" ht="41.25" customHeight="1" x14ac:dyDescent="0.4">
      <c r="A45" s="60">
        <v>38</v>
      </c>
      <c r="B45" s="100" t="str">
        <f>[3]入力!B43</f>
        <v>極圧潤滑剤</v>
      </c>
      <c r="C45" s="101"/>
      <c r="D45" s="61" t="str">
        <f>[3]入力!C43</f>
        <v>１６１－０１２８　又は同等以上のもの（他社製品含む）</v>
      </c>
      <c r="E45" s="89" t="str">
        <f>[3]入力!D43</f>
        <v>EA</v>
      </c>
      <c r="F45" s="90">
        <f>[3]入力!E43</f>
        <v>3</v>
      </c>
      <c r="G45" s="76"/>
      <c r="H45" s="44"/>
      <c r="I45" s="36"/>
      <c r="J45" s="37"/>
    </row>
    <row r="46" spans="1:10" ht="41.25" customHeight="1" x14ac:dyDescent="0.4">
      <c r="A46" s="60">
        <v>39</v>
      </c>
      <c r="B46" s="100" t="str">
        <f>[3]入力!B44</f>
        <v>リチウムグリス</v>
      </c>
      <c r="C46" s="101"/>
      <c r="D46" s="61" t="str">
        <f>[3]入力!C44</f>
        <v>１２９－２３９５　又は同等以上のもの（他社製品含む）</v>
      </c>
      <c r="E46" s="89" t="str">
        <f>[3]入力!D44</f>
        <v>EA</v>
      </c>
      <c r="F46" s="90">
        <f>[3]入力!E44</f>
        <v>10</v>
      </c>
      <c r="G46" s="34"/>
      <c r="H46" s="40"/>
      <c r="I46" s="36"/>
      <c r="J46" s="37"/>
    </row>
    <row r="47" spans="1:10" ht="41.25" customHeight="1" x14ac:dyDescent="0.4">
      <c r="A47" s="60">
        <v>40</v>
      </c>
      <c r="B47" s="100" t="str">
        <f>[3]入力!B45</f>
        <v>シリコングリス</v>
      </c>
      <c r="C47" s="101"/>
      <c r="D47" s="61" t="str">
        <f>[3]入力!C45</f>
        <v>２７５－１４５３　又は同等以上のもの（他社製品含む）</v>
      </c>
      <c r="E47" s="89" t="str">
        <f>[3]入力!D45</f>
        <v>EA</v>
      </c>
      <c r="F47" s="90">
        <f>[3]入力!E45</f>
        <v>3</v>
      </c>
      <c r="G47" s="34"/>
      <c r="H47" s="40"/>
      <c r="I47" s="36"/>
      <c r="J47" s="37" t="s">
        <v>16</v>
      </c>
    </row>
    <row r="48" spans="1:10" ht="41.25" customHeight="1" x14ac:dyDescent="0.15">
      <c r="A48" s="69"/>
      <c r="B48" s="113" t="s">
        <v>32</v>
      </c>
      <c r="C48" s="113"/>
      <c r="D48" s="85"/>
      <c r="E48" s="30"/>
      <c r="F48" s="53"/>
      <c r="G48" s="91"/>
      <c r="H48" s="92"/>
      <c r="I48" s="86">
        <f>SUM(I28:I47)</f>
        <v>0</v>
      </c>
      <c r="J48" s="37"/>
    </row>
    <row r="49" spans="1:18" ht="44.25" customHeight="1" x14ac:dyDescent="0.15">
      <c r="A49" s="116" t="s">
        <v>30</v>
      </c>
      <c r="B49" s="116"/>
      <c r="C49" s="116"/>
      <c r="D49" s="116"/>
      <c r="E49" s="116"/>
      <c r="F49" s="116"/>
      <c r="G49" s="116"/>
      <c r="H49" s="116"/>
      <c r="I49" s="116"/>
      <c r="J49" s="116"/>
      <c r="K49" s="5"/>
      <c r="L49" s="5"/>
      <c r="M49" s="5"/>
      <c r="N49" s="6"/>
      <c r="O49" s="6"/>
      <c r="P49" s="6"/>
      <c r="Q49" s="6"/>
      <c r="R49" s="6"/>
    </row>
    <row r="50" spans="1:18" ht="26.25" customHeight="1" x14ac:dyDescent="0.15">
      <c r="A50" s="59"/>
      <c r="B50" s="80"/>
      <c r="C50" s="80"/>
      <c r="D50" s="81"/>
      <c r="E50" s="59"/>
      <c r="F50" s="82"/>
      <c r="G50" s="59"/>
      <c r="H50" s="59"/>
      <c r="I50" s="59"/>
      <c r="J50" s="59"/>
      <c r="K50" s="5"/>
      <c r="L50" s="5"/>
      <c r="M50" s="5"/>
      <c r="N50" s="6"/>
      <c r="O50" s="6"/>
      <c r="P50" s="6"/>
      <c r="Q50" s="6"/>
      <c r="R50" s="6"/>
    </row>
    <row r="51" spans="1:18" s="88" customFormat="1" ht="41.25" customHeight="1" x14ac:dyDescent="0.4">
      <c r="A51" s="29" t="s">
        <v>31</v>
      </c>
      <c r="B51" s="98" t="s">
        <v>9</v>
      </c>
      <c r="C51" s="98"/>
      <c r="D51" s="29" t="s">
        <v>10</v>
      </c>
      <c r="E51" s="29" t="s">
        <v>11</v>
      </c>
      <c r="F51" s="29" t="s">
        <v>26</v>
      </c>
      <c r="G51" s="98" t="s">
        <v>13</v>
      </c>
      <c r="H51" s="98"/>
      <c r="I51" s="29" t="s">
        <v>14</v>
      </c>
      <c r="J51" s="29" t="s">
        <v>15</v>
      </c>
    </row>
    <row r="52" spans="1:18" ht="41.25" customHeight="1" x14ac:dyDescent="0.4">
      <c r="A52" s="60">
        <v>41</v>
      </c>
      <c r="B52" s="100" t="str">
        <f>[3]入力!B46</f>
        <v>接点復活スプレー</v>
      </c>
      <c r="C52" s="101"/>
      <c r="D52" s="93" t="str">
        <f>[3]入力!C46</f>
        <v>２９０－１５０１　又は同等以上のもの（他社製品含む）</v>
      </c>
      <c r="E52" s="89" t="str">
        <f>[3]入力!D46</f>
        <v>EA</v>
      </c>
      <c r="F52" s="33">
        <f>[3]入力!E46</f>
        <v>19</v>
      </c>
      <c r="G52" s="34"/>
      <c r="H52" s="35"/>
      <c r="I52" s="36">
        <f t="shared" ref="I52:I71" si="0">+F52*G52</f>
        <v>0</v>
      </c>
      <c r="J52" s="37"/>
    </row>
    <row r="53" spans="1:18" ht="41.25" customHeight="1" x14ac:dyDescent="0.4">
      <c r="A53" s="60">
        <v>42</v>
      </c>
      <c r="B53" s="100" t="str">
        <f>[3]入力!B47</f>
        <v>エポキシパテ水中用</v>
      </c>
      <c r="C53" s="101"/>
      <c r="D53" s="93" t="str">
        <f>[3]入力!C47</f>
        <v>３２２－８９０２　又は同等以上のもの（他社製品含む）</v>
      </c>
      <c r="E53" s="89" t="str">
        <f>[3]入力!D47</f>
        <v>EA</v>
      </c>
      <c r="F53" s="33">
        <f>[3]入力!E47</f>
        <v>5</v>
      </c>
      <c r="G53" s="34"/>
      <c r="H53" s="35"/>
      <c r="I53" s="36">
        <f t="shared" si="0"/>
        <v>0</v>
      </c>
      <c r="J53" s="37"/>
    </row>
    <row r="54" spans="1:18" ht="41.25" customHeight="1" x14ac:dyDescent="0.4">
      <c r="A54" s="60">
        <v>43</v>
      </c>
      <c r="B54" s="100" t="str">
        <f>[3]入力!B48</f>
        <v>リチウムグリス</v>
      </c>
      <c r="C54" s="101"/>
      <c r="D54" s="93" t="str">
        <f>[3]入力!C48</f>
        <v>３６１－０３１４　又は同等以上のもの（他社製品含む）</v>
      </c>
      <c r="E54" s="89" t="str">
        <f>[3]入力!D48</f>
        <v>EA</v>
      </c>
      <c r="F54" s="33">
        <f>[3]入力!E48</f>
        <v>3</v>
      </c>
      <c r="G54" s="34"/>
      <c r="H54" s="35"/>
      <c r="I54" s="36">
        <f t="shared" si="0"/>
        <v>0</v>
      </c>
      <c r="J54" s="37"/>
    </row>
    <row r="55" spans="1:18" ht="41.25" customHeight="1" x14ac:dyDescent="0.4">
      <c r="A55" s="60">
        <v>44</v>
      </c>
      <c r="B55" s="100" t="str">
        <f>[3]入力!B49</f>
        <v>ガラスクリーナー</v>
      </c>
      <c r="C55" s="101"/>
      <c r="D55" s="93" t="str">
        <f>[3]入力!C49</f>
        <v>３６９－２２１６　又は同等以上のもの（他社製品含む）</v>
      </c>
      <c r="E55" s="89" t="str">
        <f>[3]入力!D49</f>
        <v>EA</v>
      </c>
      <c r="F55" s="33">
        <f>[3]入力!E49</f>
        <v>10</v>
      </c>
      <c r="G55" s="34"/>
      <c r="H55" s="38"/>
      <c r="I55" s="36">
        <f t="shared" si="0"/>
        <v>0</v>
      </c>
      <c r="J55" s="37" t="s">
        <v>16</v>
      </c>
    </row>
    <row r="56" spans="1:18" ht="41.25" customHeight="1" x14ac:dyDescent="0.4">
      <c r="A56" s="60">
        <v>45</v>
      </c>
      <c r="B56" s="100" t="str">
        <f>[3]入力!B50</f>
        <v>ミシンオイル</v>
      </c>
      <c r="C56" s="101"/>
      <c r="D56" s="93" t="str">
        <f>[3]入力!C50</f>
        <v>３９０－９７６０　又は同等以上のもの（他社製品含む）</v>
      </c>
      <c r="E56" s="89" t="str">
        <f>[3]入力!D50</f>
        <v>EA</v>
      </c>
      <c r="F56" s="33">
        <f>[3]入力!E50</f>
        <v>1</v>
      </c>
      <c r="G56" s="34"/>
      <c r="H56" s="38"/>
      <c r="I56" s="36">
        <f t="shared" si="0"/>
        <v>0</v>
      </c>
      <c r="J56" s="37"/>
    </row>
    <row r="57" spans="1:18" ht="41.25" customHeight="1" x14ac:dyDescent="0.4">
      <c r="A57" s="60">
        <v>46</v>
      </c>
      <c r="B57" s="100" t="str">
        <f>[3]入力!B51</f>
        <v>パーマフューチャー</v>
      </c>
      <c r="C57" s="101"/>
      <c r="D57" s="93" t="str">
        <f>[3]入力!C51</f>
        <v>４４８－０２４４　又は同等以上のもの（他社製品含む）</v>
      </c>
      <c r="E57" s="89" t="str">
        <f>[3]入力!D51</f>
        <v>EA</v>
      </c>
      <c r="F57" s="33">
        <f>[3]入力!E51</f>
        <v>2</v>
      </c>
      <c r="G57" s="34"/>
      <c r="H57" s="38"/>
      <c r="I57" s="36">
        <f t="shared" si="0"/>
        <v>0</v>
      </c>
      <c r="J57" s="37"/>
    </row>
    <row r="58" spans="1:18" ht="41.25" customHeight="1" x14ac:dyDescent="0.4">
      <c r="A58" s="60">
        <v>47</v>
      </c>
      <c r="B58" s="100" t="str">
        <f>[3]入力!B52</f>
        <v>４サイクルエンジンオイル</v>
      </c>
      <c r="C58" s="101"/>
      <c r="D58" s="93" t="str">
        <f>[3]入力!C52</f>
        <v>４７３－６４４３　又は同等以上のもの（他社製品含む）</v>
      </c>
      <c r="E58" s="89" t="str">
        <f>[3]入力!D52</f>
        <v>EA</v>
      </c>
      <c r="F58" s="33">
        <f>[3]入力!E52</f>
        <v>16</v>
      </c>
      <c r="G58" s="34"/>
      <c r="H58" s="38"/>
      <c r="I58" s="36">
        <f t="shared" si="0"/>
        <v>0</v>
      </c>
      <c r="J58" s="37"/>
    </row>
    <row r="59" spans="1:18" ht="41.25" customHeight="1" x14ac:dyDescent="0.4">
      <c r="A59" s="60">
        <v>48</v>
      </c>
      <c r="B59" s="100" t="str">
        <f>[3]入力!B53</f>
        <v>タッチアップペン</v>
      </c>
      <c r="C59" s="101"/>
      <c r="D59" s="93" t="str">
        <f>[3]入力!C53</f>
        <v>４７５－７５６４　又は同等以上のもの（他社製品含む）</v>
      </c>
      <c r="E59" s="89" t="str">
        <f>[3]入力!D53</f>
        <v>EA</v>
      </c>
      <c r="F59" s="33">
        <f>[3]入力!E53</f>
        <v>4</v>
      </c>
      <c r="G59" s="34"/>
      <c r="H59" s="40"/>
      <c r="I59" s="36">
        <f t="shared" si="0"/>
        <v>0</v>
      </c>
      <c r="J59" s="37" t="s">
        <v>16</v>
      </c>
    </row>
    <row r="60" spans="1:18" ht="41.25" customHeight="1" x14ac:dyDescent="0.4">
      <c r="A60" s="60">
        <v>49</v>
      </c>
      <c r="B60" s="100" t="str">
        <f>[3]入力!B54</f>
        <v>グリーススプレー</v>
      </c>
      <c r="C60" s="101"/>
      <c r="D60" s="93" t="str">
        <f>[3]入力!C54</f>
        <v>４７９－３８６２　又は同等以上のもの（他社製品含む）</v>
      </c>
      <c r="E60" s="89" t="str">
        <f>[3]入力!D54</f>
        <v>EA</v>
      </c>
      <c r="F60" s="33">
        <f>[3]入力!E54</f>
        <v>5</v>
      </c>
      <c r="G60" s="34"/>
      <c r="H60" s="44"/>
      <c r="I60" s="36">
        <f t="shared" si="0"/>
        <v>0</v>
      </c>
      <c r="J60" s="37" t="s">
        <v>16</v>
      </c>
    </row>
    <row r="61" spans="1:18" ht="41.25" customHeight="1" x14ac:dyDescent="0.4">
      <c r="A61" s="60">
        <v>50</v>
      </c>
      <c r="B61" s="100" t="str">
        <f>[3]入力!B55</f>
        <v>ＬＰＳ２</v>
      </c>
      <c r="C61" s="101"/>
      <c r="D61" s="93" t="str">
        <f>[3]入力!C55</f>
        <v>４７９－４２２２　又は同等以上のもの（他社製品含む）</v>
      </c>
      <c r="E61" s="89" t="str">
        <f>[3]入力!D55</f>
        <v>EA</v>
      </c>
      <c r="F61" s="33">
        <f>[3]入力!E55</f>
        <v>3</v>
      </c>
      <c r="G61" s="34"/>
      <c r="H61" s="44"/>
      <c r="I61" s="36">
        <f t="shared" si="0"/>
        <v>0</v>
      </c>
      <c r="J61" s="37"/>
    </row>
    <row r="62" spans="1:18" ht="41.25" customHeight="1" x14ac:dyDescent="0.4">
      <c r="A62" s="60">
        <v>51</v>
      </c>
      <c r="B62" s="100" t="str">
        <f>[3]入力!B56</f>
        <v>塗装用ガン洗浄剤</v>
      </c>
      <c r="C62" s="101"/>
      <c r="D62" s="93" t="str">
        <f>[3]入力!C56</f>
        <v>４８３－６８１２　又は同等以上のもの（他社製品含む）</v>
      </c>
      <c r="E62" s="89" t="str">
        <f>[3]入力!D56</f>
        <v>CN</v>
      </c>
      <c r="F62" s="33">
        <f>[3]入力!E56</f>
        <v>3</v>
      </c>
      <c r="G62" s="34"/>
      <c r="H62" s="44"/>
      <c r="I62" s="36">
        <f t="shared" si="0"/>
        <v>0</v>
      </c>
      <c r="J62" s="37"/>
    </row>
    <row r="63" spans="1:18" ht="41.25" customHeight="1" x14ac:dyDescent="0.4">
      <c r="A63" s="60">
        <v>52</v>
      </c>
      <c r="B63" s="100" t="str">
        <f>[3]入力!B57</f>
        <v>コンパウンド</v>
      </c>
      <c r="C63" s="101"/>
      <c r="D63" s="93" t="str">
        <f>[3]入力!C57</f>
        <v>４９１－７３０８　又は同等以上のもの（他社製品含む）</v>
      </c>
      <c r="E63" s="89" t="str">
        <f>[3]入力!D57</f>
        <v>EA</v>
      </c>
      <c r="F63" s="33">
        <f>[3]入力!E57</f>
        <v>3</v>
      </c>
      <c r="G63" s="34"/>
      <c r="H63" s="44"/>
      <c r="I63" s="36">
        <f t="shared" si="0"/>
        <v>0</v>
      </c>
      <c r="J63" s="37"/>
    </row>
    <row r="64" spans="1:18" ht="41.25" customHeight="1" x14ac:dyDescent="0.4">
      <c r="A64" s="60">
        <v>53</v>
      </c>
      <c r="B64" s="100" t="str">
        <f>[3]入力!B58</f>
        <v>ウレアグリス</v>
      </c>
      <c r="C64" s="101"/>
      <c r="D64" s="93" t="str">
        <f>[3]入力!C58</f>
        <v>７９８－４１２０　又は同等以上のもの（他社製品含む）</v>
      </c>
      <c r="E64" s="89" t="str">
        <f>[3]入力!D58</f>
        <v>EA</v>
      </c>
      <c r="F64" s="33">
        <f>[3]入力!E58</f>
        <v>3</v>
      </c>
      <c r="G64" s="34"/>
      <c r="H64" s="44"/>
      <c r="I64" s="36">
        <f t="shared" si="0"/>
        <v>0</v>
      </c>
      <c r="J64" s="37"/>
    </row>
    <row r="65" spans="1:18" ht="41.25" customHeight="1" x14ac:dyDescent="0.4">
      <c r="A65" s="60">
        <v>54</v>
      </c>
      <c r="B65" s="100" t="str">
        <f>[3]入力!B59</f>
        <v>２液ウレタンスプレー</v>
      </c>
      <c r="C65" s="101"/>
      <c r="D65" s="93" t="str">
        <f>[3]入力!C59</f>
        <v>８１８－６３４５　又は同等以上のもの（他社製品含む）</v>
      </c>
      <c r="E65" s="89" t="str">
        <f>[3]入力!D59</f>
        <v>EA</v>
      </c>
      <c r="F65" s="33">
        <f>[3]入力!E59</f>
        <v>5</v>
      </c>
      <c r="G65" s="34"/>
      <c r="H65" s="44"/>
      <c r="I65" s="36">
        <f t="shared" si="0"/>
        <v>0</v>
      </c>
      <c r="J65" s="37"/>
    </row>
    <row r="66" spans="1:18" ht="41.25" customHeight="1" x14ac:dyDescent="0.4">
      <c r="A66" s="60">
        <v>55</v>
      </c>
      <c r="B66" s="100" t="str">
        <f>[3]入力!B60</f>
        <v>ウィンドウォッシャー液</v>
      </c>
      <c r="C66" s="101"/>
      <c r="D66" s="93" t="str">
        <f>[3]入力!C60</f>
        <v>８３６－１３３２　又は同等以上のもの（他社製品含む）</v>
      </c>
      <c r="E66" s="89" t="str">
        <f>[3]入力!D60</f>
        <v>EA</v>
      </c>
      <c r="F66" s="33">
        <f>[3]入力!E60</f>
        <v>10</v>
      </c>
      <c r="G66" s="34"/>
      <c r="H66" s="44"/>
      <c r="I66" s="36">
        <f t="shared" si="0"/>
        <v>0</v>
      </c>
      <c r="J66" s="37"/>
    </row>
    <row r="67" spans="1:18" ht="41.25" customHeight="1" x14ac:dyDescent="0.4">
      <c r="A67" s="60">
        <v>56</v>
      </c>
      <c r="B67" s="100" t="str">
        <f>[3]入力!B61</f>
        <v>日産純正　ラバーグリス</v>
      </c>
      <c r="C67" s="101"/>
      <c r="D67" s="93" t="str">
        <f>[3]入力!C61</f>
        <v>ＫＲＥ００－０００１０　又は同等以上のもの（他社製品含む）</v>
      </c>
      <c r="E67" s="89" t="str">
        <f>[3]入力!D61</f>
        <v>EA</v>
      </c>
      <c r="F67" s="33">
        <f>[3]入力!E61</f>
        <v>5</v>
      </c>
      <c r="G67" s="34"/>
      <c r="H67" s="44"/>
      <c r="I67" s="36">
        <f t="shared" si="0"/>
        <v>0</v>
      </c>
      <c r="J67" s="37" t="s">
        <v>16</v>
      </c>
    </row>
    <row r="68" spans="1:18" ht="41.25" customHeight="1" x14ac:dyDescent="0.4">
      <c r="A68" s="60">
        <v>57</v>
      </c>
      <c r="B68" s="100" t="str">
        <f>[3]入力!B62</f>
        <v>極圧潤滑剤</v>
      </c>
      <c r="C68" s="101"/>
      <c r="D68" s="93" t="str">
        <f>[3]入力!C62</f>
        <v>ワコーズ　ラスペネＣ　（ＲＰ－Ｃ）　又は同等以上のもの（他社製品含む）</v>
      </c>
      <c r="E68" s="89" t="str">
        <f>[3]入力!D62</f>
        <v>EA</v>
      </c>
      <c r="F68" s="33">
        <f>[3]入力!E62</f>
        <v>3</v>
      </c>
      <c r="G68" s="34"/>
      <c r="H68" s="44"/>
      <c r="I68" s="36">
        <f t="shared" si="0"/>
        <v>0</v>
      </c>
      <c r="J68" s="37"/>
    </row>
    <row r="69" spans="1:18" ht="41.25" customHeight="1" x14ac:dyDescent="0.4">
      <c r="A69" s="60">
        <v>58</v>
      </c>
      <c r="B69" s="100" t="str">
        <f>[3]入力!B63</f>
        <v>ベルト鳴き止めスプレー</v>
      </c>
      <c r="C69" s="101"/>
      <c r="D69" s="93" t="str">
        <f>[3]入力!C63</f>
        <v>ＥＡ９２０ＢＢ－８　同等以上のもの（他社製品含む）</v>
      </c>
      <c r="E69" s="89" t="str">
        <f>[3]入力!D63</f>
        <v>EA</v>
      </c>
      <c r="F69" s="33">
        <f>[3]入力!E63</f>
        <v>2</v>
      </c>
      <c r="G69" s="76"/>
      <c r="H69" s="44"/>
      <c r="I69" s="36">
        <f t="shared" si="0"/>
        <v>0</v>
      </c>
      <c r="J69" s="37"/>
    </row>
    <row r="70" spans="1:18" ht="41.25" customHeight="1" x14ac:dyDescent="0.4">
      <c r="A70" s="60">
        <v>59</v>
      </c>
      <c r="B70" s="100" t="str">
        <f>[3]入力!B64</f>
        <v>ガラスクリーナー</v>
      </c>
      <c r="C70" s="101"/>
      <c r="D70" s="93" t="str">
        <f>[3]入力!C64</f>
        <v>ＥＡ９２２ＡＢ－２４　同等以上のもの（他社製品含む）</v>
      </c>
      <c r="E70" s="89" t="str">
        <f>[3]入力!D64</f>
        <v>EA</v>
      </c>
      <c r="F70" s="33">
        <f>[3]入力!E64</f>
        <v>1</v>
      </c>
      <c r="G70" s="34"/>
      <c r="H70" s="40"/>
      <c r="I70" s="36">
        <f t="shared" si="0"/>
        <v>0</v>
      </c>
      <c r="J70" s="37"/>
    </row>
    <row r="71" spans="1:18" ht="41.25" customHeight="1" x14ac:dyDescent="0.4">
      <c r="A71" s="60">
        <v>60</v>
      </c>
      <c r="B71" s="100" t="str">
        <f>[3]入力!B65</f>
        <v>油汚れ用洗浄剤</v>
      </c>
      <c r="C71" s="101"/>
      <c r="D71" s="93" t="str">
        <f>[3]入力!C65</f>
        <v>ＥＡ９２２ＡＪ－１６８　同等以上のもの（他社製品含む）</v>
      </c>
      <c r="E71" s="89" t="str">
        <f>[3]入力!D65</f>
        <v>EA</v>
      </c>
      <c r="F71" s="33">
        <f>[3]入力!E65</f>
        <v>1</v>
      </c>
      <c r="G71" s="34"/>
      <c r="H71" s="40"/>
      <c r="I71" s="36">
        <f t="shared" si="0"/>
        <v>0</v>
      </c>
      <c r="J71" s="37" t="s">
        <v>16</v>
      </c>
    </row>
    <row r="72" spans="1:18" ht="41.25" customHeight="1" x14ac:dyDescent="0.15">
      <c r="A72" s="69"/>
      <c r="B72" s="113" t="s">
        <v>32</v>
      </c>
      <c r="C72" s="113"/>
      <c r="D72" s="85"/>
      <c r="E72" s="30"/>
      <c r="F72" s="53"/>
      <c r="G72" s="91"/>
      <c r="H72" s="92"/>
      <c r="I72" s="86">
        <f>SUM(I52:I71)</f>
        <v>0</v>
      </c>
      <c r="J72" s="37"/>
    </row>
    <row r="73" spans="1:18" ht="44.25" customHeight="1" x14ac:dyDescent="0.15">
      <c r="A73" s="116" t="s">
        <v>30</v>
      </c>
      <c r="B73" s="116"/>
      <c r="C73" s="116"/>
      <c r="D73" s="116"/>
      <c r="E73" s="116"/>
      <c r="F73" s="116"/>
      <c r="G73" s="116"/>
      <c r="H73" s="116"/>
      <c r="I73" s="116"/>
      <c r="J73" s="116"/>
      <c r="K73" s="5"/>
      <c r="L73" s="5"/>
      <c r="M73" s="5"/>
      <c r="N73" s="6"/>
      <c r="O73" s="6"/>
      <c r="P73" s="6"/>
      <c r="Q73" s="6"/>
      <c r="R73" s="6"/>
    </row>
    <row r="74" spans="1:18" ht="26.25" customHeight="1" x14ac:dyDescent="0.15">
      <c r="A74" s="59"/>
      <c r="B74" s="80"/>
      <c r="C74" s="80"/>
      <c r="D74" s="81"/>
      <c r="E74" s="59"/>
      <c r="F74" s="82"/>
      <c r="G74" s="59"/>
      <c r="H74" s="59"/>
      <c r="I74" s="59"/>
      <c r="J74" s="59"/>
      <c r="K74" s="5"/>
      <c r="L74" s="5"/>
      <c r="M74" s="5"/>
      <c r="N74" s="6"/>
      <c r="O74" s="6"/>
      <c r="P74" s="6"/>
      <c r="Q74" s="6"/>
      <c r="R74" s="6"/>
    </row>
    <row r="75" spans="1:18" s="88" customFormat="1" ht="41.25" customHeight="1" x14ac:dyDescent="0.4">
      <c r="A75" s="29" t="s">
        <v>31</v>
      </c>
      <c r="B75" s="98" t="s">
        <v>9</v>
      </c>
      <c r="C75" s="98"/>
      <c r="D75" s="29" t="s">
        <v>10</v>
      </c>
      <c r="E75" s="29" t="s">
        <v>11</v>
      </c>
      <c r="F75" s="29" t="s">
        <v>26</v>
      </c>
      <c r="G75" s="98" t="s">
        <v>13</v>
      </c>
      <c r="H75" s="98"/>
      <c r="I75" s="29" t="s">
        <v>14</v>
      </c>
      <c r="J75" s="29" t="s">
        <v>15</v>
      </c>
    </row>
    <row r="76" spans="1:18" ht="41.25" customHeight="1" x14ac:dyDescent="0.4">
      <c r="A76" s="60">
        <v>61</v>
      </c>
      <c r="B76" s="100" t="str">
        <f>[3]入力!B66</f>
        <v>ベルト鳴き止めスプレー</v>
      </c>
      <c r="C76" s="101"/>
      <c r="D76" s="61" t="str">
        <f>[3]入力!C66</f>
        <v>８１８－６５３８　又は同等以上のもの（他社製品含む）</v>
      </c>
      <c r="E76" s="42" t="str">
        <f>[3]入力!D66</f>
        <v>EA</v>
      </c>
      <c r="F76" s="33">
        <f>[3]入力!E66</f>
        <v>1</v>
      </c>
      <c r="G76" s="34"/>
      <c r="H76" s="35"/>
      <c r="I76" s="36">
        <f t="shared" ref="I76:I95" si="1">+F76*G76</f>
        <v>0</v>
      </c>
      <c r="J76" s="37"/>
    </row>
    <row r="77" spans="1:18" ht="41.25" customHeight="1" x14ac:dyDescent="0.4">
      <c r="A77" s="60">
        <v>62</v>
      </c>
      <c r="B77" s="117" t="str">
        <f>[3]入力!B67</f>
        <v>［油性］耐熱塗料（つや消し黒）</v>
      </c>
      <c r="C77" s="118"/>
      <c r="D77" s="94" t="str">
        <f>[3]入力!C67</f>
        <v>ＥＡ９４２ＡＢ－２　又は同等以上のもの（他社製品含む）</v>
      </c>
      <c r="E77" s="42" t="str">
        <f>[3]入力!D67</f>
        <v>EA</v>
      </c>
      <c r="F77" s="33">
        <f>[3]入力!E67</f>
        <v>6</v>
      </c>
      <c r="G77" s="34"/>
      <c r="H77" s="35"/>
      <c r="I77" s="36">
        <f t="shared" si="1"/>
        <v>0</v>
      </c>
      <c r="J77" s="37"/>
    </row>
    <row r="78" spans="1:18" ht="41.25" customHeight="1" x14ac:dyDescent="0.4">
      <c r="A78" s="60">
        <v>63</v>
      </c>
      <c r="B78" s="100" t="str">
        <f>[3]入力!B68</f>
        <v>マーキングスプレー</v>
      </c>
      <c r="C78" s="101"/>
      <c r="D78" s="61" t="str">
        <f>[3]入力!C68</f>
        <v>ＥＡ９４２ＥＨ－１３１Ａ　又は同等以上のもの（他社製品含む）</v>
      </c>
      <c r="E78" s="42" t="str">
        <f>[3]入力!D68</f>
        <v>EA</v>
      </c>
      <c r="F78" s="33">
        <f>[3]入力!E68</f>
        <v>1</v>
      </c>
      <c r="G78" s="34"/>
      <c r="H78" s="35"/>
      <c r="I78" s="36">
        <f t="shared" si="1"/>
        <v>0</v>
      </c>
      <c r="J78" s="37"/>
    </row>
    <row r="79" spans="1:18" ht="41.25" customHeight="1" x14ac:dyDescent="0.4">
      <c r="A79" s="60">
        <v>64</v>
      </c>
      <c r="B79" s="100" t="str">
        <f>[3]入力!B69</f>
        <v>マーキングスプレー</v>
      </c>
      <c r="C79" s="101"/>
      <c r="D79" s="61" t="str">
        <f>[3]入力!C69</f>
        <v>ＥＡ９４２ＥＨ－１３２Ａ　又は同等以上のもの（他社製品含む）</v>
      </c>
      <c r="E79" s="42" t="str">
        <f>[3]入力!D69</f>
        <v>EA</v>
      </c>
      <c r="F79" s="33">
        <f>[3]入力!E69</f>
        <v>1</v>
      </c>
      <c r="G79" s="34"/>
      <c r="H79" s="38"/>
      <c r="I79" s="36">
        <f t="shared" si="1"/>
        <v>0</v>
      </c>
      <c r="J79" s="37" t="s">
        <v>16</v>
      </c>
    </row>
    <row r="80" spans="1:18" ht="41.25" customHeight="1" x14ac:dyDescent="0.4">
      <c r="A80" s="60">
        <v>65</v>
      </c>
      <c r="B80" s="100" t="str">
        <f>[3]入力!B70</f>
        <v>ラッカースプレー（白）</v>
      </c>
      <c r="C80" s="101"/>
      <c r="D80" s="61" t="str">
        <f>[3]入力!C70</f>
        <v>ＥＡ９４２ＥＭ－１　又は同等以上のもの（他社製品含む）</v>
      </c>
      <c r="E80" s="42" t="str">
        <f>[3]入力!D70</f>
        <v>EA</v>
      </c>
      <c r="F80" s="33">
        <f>[3]入力!E70</f>
        <v>24</v>
      </c>
      <c r="G80" s="34"/>
      <c r="H80" s="38"/>
      <c r="I80" s="36">
        <f t="shared" si="1"/>
        <v>0</v>
      </c>
      <c r="J80" s="37"/>
    </row>
    <row r="81" spans="1:10" ht="41.25" customHeight="1" x14ac:dyDescent="0.4">
      <c r="A81" s="60">
        <v>66</v>
      </c>
      <c r="B81" s="100" t="str">
        <f>[3]入力!B71</f>
        <v>ラッカースプレー（黒）</v>
      </c>
      <c r="C81" s="101"/>
      <c r="D81" s="61" t="str">
        <f>[3]入力!C71</f>
        <v>ＥＡ９４２ＥＭ－３　又は同等以上のもの（他社製品含む）</v>
      </c>
      <c r="E81" s="42" t="str">
        <f>[3]入力!D71</f>
        <v>EA</v>
      </c>
      <c r="F81" s="33">
        <f>[3]入力!E71</f>
        <v>42</v>
      </c>
      <c r="G81" s="34"/>
      <c r="H81" s="38"/>
      <c r="I81" s="36">
        <f t="shared" si="1"/>
        <v>0</v>
      </c>
      <c r="J81" s="37"/>
    </row>
    <row r="82" spans="1:10" ht="41.25" customHeight="1" x14ac:dyDescent="0.4">
      <c r="A82" s="60">
        <v>67</v>
      </c>
      <c r="B82" s="117" t="str">
        <f>[3]入力!B72</f>
        <v>ラッカースプレー（つや消し黒）</v>
      </c>
      <c r="C82" s="118"/>
      <c r="D82" s="61" t="str">
        <f>[3]入力!C72</f>
        <v>ＥＡ９４２ＥＭ－３Ｂ　又は同等以上のもの（他社製品含む）</v>
      </c>
      <c r="E82" s="42" t="str">
        <f>[3]入力!D72</f>
        <v>EA</v>
      </c>
      <c r="F82" s="33">
        <f>[3]入力!E72</f>
        <v>5</v>
      </c>
      <c r="G82" s="34"/>
      <c r="H82" s="38"/>
      <c r="I82" s="36">
        <f t="shared" si="1"/>
        <v>0</v>
      </c>
      <c r="J82" s="37"/>
    </row>
    <row r="83" spans="1:10" ht="41.25" customHeight="1" x14ac:dyDescent="0.4">
      <c r="A83" s="60">
        <v>68</v>
      </c>
      <c r="B83" s="117" t="str">
        <f>[3]入力!B73</f>
        <v>［油性］エナメルスプレー（黒）</v>
      </c>
      <c r="C83" s="118"/>
      <c r="D83" s="61" t="str">
        <f>[3]入力!C73</f>
        <v>ＥＡ９４２ＥＭ－２３　又は同等以上のもの（他社製品含む）</v>
      </c>
      <c r="E83" s="42" t="str">
        <f>[3]入力!D73</f>
        <v>EA</v>
      </c>
      <c r="F83" s="33">
        <f>[3]入力!E73</f>
        <v>44</v>
      </c>
      <c r="G83" s="34"/>
      <c r="H83" s="40"/>
      <c r="I83" s="36">
        <f t="shared" si="1"/>
        <v>0</v>
      </c>
      <c r="J83" s="37" t="s">
        <v>16</v>
      </c>
    </row>
    <row r="84" spans="1:10" ht="41.25" customHeight="1" x14ac:dyDescent="0.4">
      <c r="A84" s="60">
        <v>69</v>
      </c>
      <c r="B84" s="117" t="str">
        <f>[3]入力!B74</f>
        <v>［油性］エナメルスプレー（青）</v>
      </c>
      <c r="C84" s="118"/>
      <c r="D84" s="61" t="str">
        <f>[3]入力!C74</f>
        <v>ＥＡ９４２ＥＭ－２６　又は同等以上のもの（他社製品含む）</v>
      </c>
      <c r="E84" s="42" t="str">
        <f>[3]入力!D74</f>
        <v>EA</v>
      </c>
      <c r="F84" s="33">
        <f>[3]入力!E74</f>
        <v>15</v>
      </c>
      <c r="G84" s="34"/>
      <c r="H84" s="44"/>
      <c r="I84" s="36">
        <f t="shared" si="1"/>
        <v>0</v>
      </c>
      <c r="J84" s="37" t="s">
        <v>16</v>
      </c>
    </row>
    <row r="85" spans="1:10" ht="41.25" customHeight="1" x14ac:dyDescent="0.4">
      <c r="A85" s="60">
        <v>70</v>
      </c>
      <c r="B85" s="102" t="str">
        <f>[3]入力!B75</f>
        <v>［ＯＤ色］エナメルスプレー（つや無し）</v>
      </c>
      <c r="C85" s="103"/>
      <c r="D85" s="94" t="str">
        <f>[3]入力!C75</f>
        <v>ＥＡ９４２ＥＭ－３３　又は同等以上のもの（他社製品含む）</v>
      </c>
      <c r="E85" s="42" t="str">
        <f>[3]入力!D75</f>
        <v>EA</v>
      </c>
      <c r="F85" s="33">
        <f>[3]入力!E75</f>
        <v>10</v>
      </c>
      <c r="G85" s="34"/>
      <c r="H85" s="44"/>
      <c r="I85" s="36">
        <f t="shared" si="1"/>
        <v>0</v>
      </c>
      <c r="J85" s="37"/>
    </row>
    <row r="86" spans="1:10" ht="41.25" customHeight="1" x14ac:dyDescent="0.4">
      <c r="A86" s="60">
        <v>71</v>
      </c>
      <c r="B86" s="102" t="str">
        <f>[3]入力!B76</f>
        <v>［ＯＤ色］エナメルスプレー（３分つや）</v>
      </c>
      <c r="C86" s="103"/>
      <c r="D86" s="94" t="str">
        <f>[3]入力!C76</f>
        <v>ＥＡ９４２ＥＭ－３６　又は同等以上のもの（他社製品含む）</v>
      </c>
      <c r="E86" s="42" t="str">
        <f>[3]入力!D76</f>
        <v>EA</v>
      </c>
      <c r="F86" s="33">
        <f>[3]入力!E76</f>
        <v>10</v>
      </c>
      <c r="G86" s="34"/>
      <c r="H86" s="44"/>
      <c r="I86" s="36">
        <f t="shared" si="1"/>
        <v>0</v>
      </c>
      <c r="J86" s="37"/>
    </row>
    <row r="87" spans="1:10" ht="41.25" customHeight="1" x14ac:dyDescent="0.4">
      <c r="A87" s="60">
        <v>72</v>
      </c>
      <c r="B87" s="102" t="str">
        <f>[3]入力!B77</f>
        <v>［油性］耐熱スプレー（銀）</v>
      </c>
      <c r="C87" s="103"/>
      <c r="D87" s="61" t="str">
        <f>[3]入力!C77</f>
        <v>ＥＡ９４２ＥＭ－７２　又は同等以上のもの（他社製品含む）</v>
      </c>
      <c r="E87" s="42" t="str">
        <f>[3]入力!D77</f>
        <v>EA</v>
      </c>
      <c r="F87" s="33">
        <f>[3]入力!E77</f>
        <v>15</v>
      </c>
      <c r="G87" s="34"/>
      <c r="H87" s="44"/>
      <c r="I87" s="36">
        <f t="shared" si="1"/>
        <v>0</v>
      </c>
      <c r="J87" s="37"/>
    </row>
    <row r="88" spans="1:10" ht="41.25" customHeight="1" x14ac:dyDescent="0.4">
      <c r="A88" s="60">
        <v>73</v>
      </c>
      <c r="B88" s="100" t="str">
        <f>[3]入力!B78</f>
        <v>プライマー</v>
      </c>
      <c r="C88" s="101"/>
      <c r="D88" s="61" t="str">
        <f>[3]入力!C78</f>
        <v>ＥＡ９４２ＥＭ－１１０　又は同等以上のもの（他社製品含む）</v>
      </c>
      <c r="E88" s="42" t="str">
        <f>[3]入力!D78</f>
        <v>EA</v>
      </c>
      <c r="F88" s="33">
        <f>[3]入力!E78</f>
        <v>5</v>
      </c>
      <c r="G88" s="34"/>
      <c r="H88" s="44"/>
      <c r="I88" s="36">
        <f t="shared" si="1"/>
        <v>0</v>
      </c>
      <c r="J88" s="37"/>
    </row>
    <row r="89" spans="1:10" ht="41.25" customHeight="1" x14ac:dyDescent="0.4">
      <c r="A89" s="60">
        <v>74</v>
      </c>
      <c r="B89" s="100" t="str">
        <f>[3]入力!B79</f>
        <v>【水生】夜行ペイント
　（レモン）</v>
      </c>
      <c r="C89" s="101"/>
      <c r="D89" s="61" t="str">
        <f>[3]入力!C79</f>
        <v>ＥＡ９４２ＥＶ－２１　又は同等以上のもの（他社製品含む）</v>
      </c>
      <c r="E89" s="42" t="str">
        <f>[3]入力!D79</f>
        <v>EA</v>
      </c>
      <c r="F89" s="33">
        <f>[3]入力!E79</f>
        <v>2</v>
      </c>
      <c r="G89" s="34"/>
      <c r="H89" s="44"/>
      <c r="I89" s="36">
        <f t="shared" si="1"/>
        <v>0</v>
      </c>
      <c r="J89" s="37"/>
    </row>
    <row r="90" spans="1:10" ht="41.25" customHeight="1" x14ac:dyDescent="0.4">
      <c r="A90" s="60">
        <v>75</v>
      </c>
      <c r="B90" s="100" t="str">
        <f>[3]入力!B80</f>
        <v>【水生】夜行ペイント
　（オレンジ）</v>
      </c>
      <c r="C90" s="101"/>
      <c r="D90" s="61" t="str">
        <f>[3]入力!C80</f>
        <v>ＥＡ９４２ＥＶ－２２　又は同等以上のもの（他社製品含む）</v>
      </c>
      <c r="E90" s="42" t="str">
        <f>[3]入力!D80</f>
        <v>EA</v>
      </c>
      <c r="F90" s="33">
        <f>[3]入力!E80</f>
        <v>2</v>
      </c>
      <c r="G90" s="34"/>
      <c r="H90" s="44"/>
      <c r="I90" s="36">
        <f t="shared" si="1"/>
        <v>0</v>
      </c>
      <c r="J90" s="37"/>
    </row>
    <row r="91" spans="1:10" ht="41.25" customHeight="1" x14ac:dyDescent="0.4">
      <c r="A91" s="60">
        <v>76</v>
      </c>
      <c r="B91" s="100" t="str">
        <f>[3]入力!B81</f>
        <v>【水生】夜行ペイント
　（グリーン）</v>
      </c>
      <c r="C91" s="101"/>
      <c r="D91" s="61" t="str">
        <f>[3]入力!C81</f>
        <v>ＥＡ９４２ＥＶ－２３　又は同等以上のもの（他社製品含む）</v>
      </c>
      <c r="E91" s="42" t="str">
        <f>[3]入力!D81</f>
        <v>EA</v>
      </c>
      <c r="F91" s="33">
        <f>[3]入力!E81</f>
        <v>2</v>
      </c>
      <c r="G91" s="34"/>
      <c r="H91" s="44"/>
      <c r="I91" s="36">
        <f t="shared" si="1"/>
        <v>0</v>
      </c>
      <c r="J91" s="37" t="s">
        <v>16</v>
      </c>
    </row>
    <row r="92" spans="1:10" ht="41.25" customHeight="1" x14ac:dyDescent="0.4">
      <c r="A92" s="60">
        <v>77</v>
      </c>
      <c r="B92" s="100" t="str">
        <f>[3]入力!B82</f>
        <v>錆止め塗料</v>
      </c>
      <c r="C92" s="101"/>
      <c r="D92" s="94" t="str">
        <f>[3]入力!C82</f>
        <v>２０２－５７２４　又は同等以上のもの（他社製品含む）</v>
      </c>
      <c r="E92" s="42" t="str">
        <f>[3]入力!D82</f>
        <v>EA</v>
      </c>
      <c r="F92" s="33">
        <f>[3]入力!E82</f>
        <v>3</v>
      </c>
      <c r="G92" s="34"/>
      <c r="H92" s="44"/>
      <c r="I92" s="36">
        <f t="shared" si="1"/>
        <v>0</v>
      </c>
      <c r="J92" s="37"/>
    </row>
    <row r="93" spans="1:10" ht="41.25" customHeight="1" x14ac:dyDescent="0.4">
      <c r="A93" s="60">
        <v>78</v>
      </c>
      <c r="B93" s="100" t="str">
        <f>[3]入力!B83</f>
        <v>プライマー</v>
      </c>
      <c r="C93" s="101"/>
      <c r="D93" s="61" t="str">
        <f>[3]入力!C83</f>
        <v>３２２－８８５１　又は同等以上のもの（他社製品含む）</v>
      </c>
      <c r="E93" s="42" t="str">
        <f>[3]入力!D83</f>
        <v>EA</v>
      </c>
      <c r="F93" s="33">
        <f>[3]入力!E83</f>
        <v>10</v>
      </c>
      <c r="G93" s="76"/>
      <c r="H93" s="44"/>
      <c r="I93" s="36">
        <f t="shared" si="1"/>
        <v>0</v>
      </c>
      <c r="J93" s="37"/>
    </row>
    <row r="94" spans="1:10" ht="41.25" customHeight="1" x14ac:dyDescent="0.4">
      <c r="A94" s="60">
        <v>79</v>
      </c>
      <c r="B94" s="100" t="str">
        <f>[3]入力!B84</f>
        <v>水性多目的塗料（白）</v>
      </c>
      <c r="C94" s="101"/>
      <c r="D94" s="61" t="str">
        <f>[3]入力!C84</f>
        <v>３５６－９８３５　又は同等以上のもの（他社製品含む）</v>
      </c>
      <c r="E94" s="42" t="str">
        <f>[3]入力!D84</f>
        <v>EA</v>
      </c>
      <c r="F94" s="33">
        <f>[3]入力!E84</f>
        <v>5</v>
      </c>
      <c r="G94" s="34"/>
      <c r="H94" s="40"/>
      <c r="I94" s="36">
        <f t="shared" si="1"/>
        <v>0</v>
      </c>
      <c r="J94" s="37"/>
    </row>
    <row r="95" spans="1:10" ht="41.25" customHeight="1" x14ac:dyDescent="0.4">
      <c r="A95" s="60">
        <v>80</v>
      </c>
      <c r="B95" s="100" t="str">
        <f>[3]入力!B85</f>
        <v>シャーシーコート</v>
      </c>
      <c r="C95" s="101"/>
      <c r="D95" s="61" t="str">
        <f>[3]入力!C85</f>
        <v>３７５－６４５９　又は同等以上のもの（他社製品含む）</v>
      </c>
      <c r="E95" s="42" t="str">
        <f>[3]入力!D85</f>
        <v>EA</v>
      </c>
      <c r="F95" s="33">
        <f>[3]入力!E85</f>
        <v>46</v>
      </c>
      <c r="G95" s="34"/>
      <c r="H95" s="40"/>
      <c r="I95" s="36">
        <f t="shared" si="1"/>
        <v>0</v>
      </c>
      <c r="J95" s="37" t="s">
        <v>16</v>
      </c>
    </row>
    <row r="96" spans="1:10" ht="41.25" customHeight="1" x14ac:dyDescent="0.15">
      <c r="A96" s="69"/>
      <c r="B96" s="113" t="s">
        <v>32</v>
      </c>
      <c r="C96" s="113"/>
      <c r="D96" s="85"/>
      <c r="E96" s="30"/>
      <c r="F96" s="53"/>
      <c r="G96" s="91"/>
      <c r="H96" s="92"/>
      <c r="I96" s="86">
        <f>SUM(I76:I95)</f>
        <v>0</v>
      </c>
      <c r="J96" s="37"/>
    </row>
    <row r="97" spans="1:18" ht="44.25" customHeight="1" x14ac:dyDescent="0.15">
      <c r="A97" s="116" t="s">
        <v>30</v>
      </c>
      <c r="B97" s="116"/>
      <c r="C97" s="116"/>
      <c r="D97" s="116"/>
      <c r="E97" s="116"/>
      <c r="F97" s="116"/>
      <c r="G97" s="116"/>
      <c r="H97" s="116"/>
      <c r="I97" s="116"/>
      <c r="J97" s="116"/>
      <c r="K97" s="5"/>
      <c r="L97" s="5"/>
      <c r="M97" s="5"/>
      <c r="N97" s="6"/>
      <c r="O97" s="6"/>
      <c r="P97" s="6"/>
      <c r="Q97" s="6"/>
      <c r="R97" s="6"/>
    </row>
    <row r="98" spans="1:18" ht="26.25" customHeight="1" x14ac:dyDescent="0.15">
      <c r="A98" s="59"/>
      <c r="B98" s="80"/>
      <c r="C98" s="80"/>
      <c r="D98" s="81"/>
      <c r="E98" s="59"/>
      <c r="F98" s="82"/>
      <c r="G98" s="59"/>
      <c r="H98" s="59"/>
      <c r="I98" s="59"/>
      <c r="J98" s="59"/>
      <c r="K98" s="5"/>
      <c r="L98" s="5"/>
      <c r="M98" s="5"/>
      <c r="N98" s="6"/>
      <c r="O98" s="6"/>
      <c r="P98" s="6"/>
      <c r="Q98" s="6"/>
      <c r="R98" s="6"/>
    </row>
    <row r="99" spans="1:18" s="88" customFormat="1" ht="41.25" customHeight="1" x14ac:dyDescent="0.4">
      <c r="A99" s="29" t="s">
        <v>31</v>
      </c>
      <c r="B99" s="123" t="s">
        <v>9</v>
      </c>
      <c r="C99" s="124"/>
      <c r="D99" s="29" t="s">
        <v>10</v>
      </c>
      <c r="E99" s="29" t="s">
        <v>11</v>
      </c>
      <c r="F99" s="29" t="s">
        <v>26</v>
      </c>
      <c r="G99" s="98" t="s">
        <v>13</v>
      </c>
      <c r="H99" s="98"/>
      <c r="I99" s="29" t="s">
        <v>14</v>
      </c>
      <c r="J99" s="29" t="s">
        <v>15</v>
      </c>
    </row>
    <row r="100" spans="1:18" ht="41.25" customHeight="1" x14ac:dyDescent="0.4">
      <c r="A100" s="60">
        <v>81</v>
      </c>
      <c r="B100" s="100" t="str">
        <f>[3]入力!B86</f>
        <v>クリヤーブック</v>
      </c>
      <c r="C100" s="101"/>
      <c r="D100" s="61" t="str">
        <f>[3]入力!C86</f>
        <v>６６１８－７３７０　Ａ３ヨコ又は同等品以上のもの（他社製品を含む）</v>
      </c>
      <c r="E100" s="42" t="str">
        <f>[3]入力!D86</f>
        <v>EA</v>
      </c>
      <c r="F100" s="33">
        <f>[3]入力!E86</f>
        <v>4</v>
      </c>
      <c r="G100" s="34"/>
      <c r="H100" s="35"/>
      <c r="I100" s="36">
        <f t="shared" ref="I100:I117" si="2">+F100*G100</f>
        <v>0</v>
      </c>
      <c r="J100" s="37"/>
    </row>
    <row r="101" spans="1:18" ht="41.25" customHeight="1" x14ac:dyDescent="0.4">
      <c r="A101" s="60">
        <v>82</v>
      </c>
      <c r="B101" s="100" t="str">
        <f>[3]入力!B87</f>
        <v>ゼムクリップ小</v>
      </c>
      <c r="C101" s="101"/>
      <c r="D101" s="61" t="str">
        <f>[3]入力!C87</f>
        <v>２０２６－８５４１　１０００本入又は同等品以上のもの（他社製品を含む）</v>
      </c>
      <c r="E101" s="42" t="str">
        <f>[3]入力!D87</f>
        <v>CA</v>
      </c>
      <c r="F101" s="33">
        <f>[3]入力!E87</f>
        <v>1</v>
      </c>
      <c r="G101" s="34"/>
      <c r="H101" s="35"/>
      <c r="I101" s="36">
        <f t="shared" si="2"/>
        <v>0</v>
      </c>
      <c r="J101" s="37"/>
    </row>
    <row r="102" spans="1:18" ht="41.25" customHeight="1" x14ac:dyDescent="0.4">
      <c r="A102" s="60">
        <v>83</v>
      </c>
      <c r="B102" s="100" t="str">
        <f>[3]入力!B88</f>
        <v>ポップアップノート　
 ディスペンサーセット</v>
      </c>
      <c r="C102" s="101"/>
      <c r="D102" s="94" t="str">
        <f>[3]入力!C88</f>
        <v>６１８９－４５８７　又は同等品以上のもの（他社製品を含む）</v>
      </c>
      <c r="E102" s="42" t="str">
        <f>[3]入力!D88</f>
        <v>ST</v>
      </c>
      <c r="F102" s="33">
        <f>[3]入力!E88</f>
        <v>2</v>
      </c>
      <c r="G102" s="34"/>
      <c r="H102" s="35"/>
      <c r="I102" s="36">
        <f t="shared" si="2"/>
        <v>0</v>
      </c>
      <c r="J102" s="37"/>
    </row>
    <row r="103" spans="1:18" ht="41.25" customHeight="1" x14ac:dyDescent="0.4">
      <c r="A103" s="60">
        <v>84</v>
      </c>
      <c r="B103" s="100" t="str">
        <f>[3]入力!B89</f>
        <v>ポップアップノート　 
 詰替えパッド</v>
      </c>
      <c r="C103" s="101"/>
      <c r="D103" s="61" t="str">
        <f>[3]入力!C89</f>
        <v>６２７２－６０２３　又は同等品以上のもの（他社製品を含む）</v>
      </c>
      <c r="E103" s="42" t="str">
        <f>[3]入力!D89</f>
        <v>CA</v>
      </c>
      <c r="F103" s="33">
        <f>[3]入力!E89</f>
        <v>1</v>
      </c>
      <c r="G103" s="34"/>
      <c r="H103" s="38"/>
      <c r="I103" s="36">
        <f t="shared" si="2"/>
        <v>0</v>
      </c>
      <c r="J103" s="37" t="s">
        <v>16</v>
      </c>
    </row>
    <row r="104" spans="1:18" ht="41.25" customHeight="1" x14ac:dyDescent="0.4">
      <c r="A104" s="60">
        <v>85</v>
      </c>
      <c r="B104" s="100" t="str">
        <f>[3]入力!B90</f>
        <v>強粘着ポップアップ詰替用</v>
      </c>
      <c r="C104" s="101"/>
      <c r="D104" s="61" t="str">
        <f>[3]入力!C90</f>
        <v>６４７１－６７４９　４色混色又は同等品以上のもの（他社製品を含む）</v>
      </c>
      <c r="E104" s="42" t="str">
        <f>[3]入力!D90</f>
        <v>CA</v>
      </c>
      <c r="F104" s="33">
        <f>[3]入力!E90</f>
        <v>1</v>
      </c>
      <c r="G104" s="34"/>
      <c r="H104" s="38"/>
      <c r="I104" s="36">
        <f t="shared" si="2"/>
        <v>0</v>
      </c>
      <c r="J104" s="37"/>
    </row>
    <row r="105" spans="1:18" ht="41.25" customHeight="1" x14ac:dyDescent="0.4">
      <c r="A105" s="60"/>
      <c r="B105" s="100">
        <f>[3]入力!B91</f>
        <v>0</v>
      </c>
      <c r="C105" s="101"/>
      <c r="D105" s="41" t="s">
        <v>39</v>
      </c>
      <c r="E105" s="42">
        <f>[3]入力!D91</f>
        <v>0</v>
      </c>
      <c r="F105" s="33">
        <f>[3]入力!E91</f>
        <v>0</v>
      </c>
      <c r="G105" s="34"/>
      <c r="H105" s="38"/>
      <c r="I105" s="36">
        <f t="shared" si="2"/>
        <v>0</v>
      </c>
      <c r="J105" s="37"/>
    </row>
    <row r="106" spans="1:18" ht="41.25" customHeight="1" x14ac:dyDescent="0.4">
      <c r="A106" s="60"/>
      <c r="B106" s="100">
        <f>[3]入力!B92</f>
        <v>0</v>
      </c>
      <c r="C106" s="101"/>
      <c r="D106" s="61">
        <f>[3]入力!C92</f>
        <v>0</v>
      </c>
      <c r="E106" s="42">
        <f>[3]入力!D92</f>
        <v>0</v>
      </c>
      <c r="F106" s="33">
        <f>[3]入力!E92</f>
        <v>0</v>
      </c>
      <c r="G106" s="34"/>
      <c r="H106" s="38"/>
      <c r="I106" s="36">
        <f t="shared" si="2"/>
        <v>0</v>
      </c>
      <c r="J106" s="37"/>
    </row>
    <row r="107" spans="1:18" ht="41.25" customHeight="1" x14ac:dyDescent="0.4">
      <c r="A107" s="60"/>
      <c r="B107" s="100">
        <f>[3]入力!B93</f>
        <v>0</v>
      </c>
      <c r="C107" s="101"/>
      <c r="D107" s="61">
        <f>[3]入力!C93</f>
        <v>0</v>
      </c>
      <c r="E107" s="42">
        <f>[3]入力!D93</f>
        <v>0</v>
      </c>
      <c r="F107" s="33">
        <f>[3]入力!E93</f>
        <v>0</v>
      </c>
      <c r="G107" s="34"/>
      <c r="H107" s="40" t="s">
        <v>16</v>
      </c>
      <c r="I107" s="36">
        <f t="shared" si="2"/>
        <v>0</v>
      </c>
      <c r="J107" s="37" t="s">
        <v>16</v>
      </c>
    </row>
    <row r="108" spans="1:18" ht="41.25" customHeight="1" x14ac:dyDescent="0.4">
      <c r="A108" s="60"/>
      <c r="B108" s="100">
        <f>[3]入力!B94</f>
        <v>0</v>
      </c>
      <c r="C108" s="101"/>
      <c r="D108" s="61">
        <f>[3]入力!C94</f>
        <v>0</v>
      </c>
      <c r="E108" s="42">
        <f>[3]入力!D94</f>
        <v>0</v>
      </c>
      <c r="F108" s="33">
        <f>[3]入力!E94</f>
        <v>0</v>
      </c>
      <c r="G108" s="34"/>
      <c r="H108" s="44" t="s">
        <v>16</v>
      </c>
      <c r="I108" s="36">
        <f t="shared" si="2"/>
        <v>0</v>
      </c>
      <c r="J108" s="37" t="s">
        <v>16</v>
      </c>
    </row>
    <row r="109" spans="1:18" ht="41.25" customHeight="1" x14ac:dyDescent="0.4">
      <c r="A109" s="60"/>
      <c r="B109" s="100">
        <f>[3]入力!B95</f>
        <v>0</v>
      </c>
      <c r="C109" s="101"/>
      <c r="D109" s="61">
        <f>[3]入力!C95</f>
        <v>0</v>
      </c>
      <c r="E109" s="42">
        <f>[3]入力!D95</f>
        <v>0</v>
      </c>
      <c r="F109" s="33">
        <f>[3]入力!E95</f>
        <v>0</v>
      </c>
      <c r="G109" s="34"/>
      <c r="H109" s="44"/>
      <c r="I109" s="36">
        <f t="shared" si="2"/>
        <v>0</v>
      </c>
      <c r="J109" s="37"/>
    </row>
    <row r="110" spans="1:18" ht="41.25" customHeight="1" x14ac:dyDescent="0.4">
      <c r="A110" s="60"/>
      <c r="B110" s="100">
        <f>[3]入力!B96</f>
        <v>0</v>
      </c>
      <c r="C110" s="101"/>
      <c r="D110" s="61">
        <f>[3]入力!C96</f>
        <v>0</v>
      </c>
      <c r="E110" s="42">
        <f>[3]入力!D96</f>
        <v>0</v>
      </c>
      <c r="F110" s="33">
        <f>[3]入力!E96</f>
        <v>0</v>
      </c>
      <c r="G110" s="34"/>
      <c r="H110" s="44"/>
      <c r="I110" s="36">
        <f t="shared" si="2"/>
        <v>0</v>
      </c>
      <c r="J110" s="37"/>
    </row>
    <row r="111" spans="1:18" ht="41.25" customHeight="1" x14ac:dyDescent="0.4">
      <c r="A111" s="60"/>
      <c r="B111" s="100">
        <f>[3]入力!B97</f>
        <v>0</v>
      </c>
      <c r="C111" s="101"/>
      <c r="D111" s="95"/>
      <c r="E111" s="42">
        <f>[3]入力!D97</f>
        <v>0</v>
      </c>
      <c r="F111" s="33">
        <f>[3]入力!E97</f>
        <v>0</v>
      </c>
      <c r="G111" s="34"/>
      <c r="H111" s="44"/>
      <c r="I111" s="36">
        <f t="shared" si="2"/>
        <v>0</v>
      </c>
      <c r="J111" s="37"/>
    </row>
    <row r="112" spans="1:18" ht="41.25" customHeight="1" x14ac:dyDescent="0.4">
      <c r="A112" s="60"/>
      <c r="B112" s="121">
        <f>[3]入力!B96</f>
        <v>0</v>
      </c>
      <c r="C112" s="122"/>
      <c r="D112" s="61">
        <f>[3]入力!C96</f>
        <v>0</v>
      </c>
      <c r="E112" s="42">
        <f>[3]入力!D96</f>
        <v>0</v>
      </c>
      <c r="F112" s="33">
        <f>[3]入力!E96</f>
        <v>0</v>
      </c>
      <c r="G112" s="34"/>
      <c r="H112" s="44"/>
      <c r="I112" s="36">
        <f t="shared" si="2"/>
        <v>0</v>
      </c>
      <c r="J112" s="37"/>
    </row>
    <row r="113" spans="1:10" ht="41.25" customHeight="1" x14ac:dyDescent="0.4">
      <c r="A113" s="60"/>
      <c r="B113" s="100">
        <f>[3]入力!B97</f>
        <v>0</v>
      </c>
      <c r="C113" s="101"/>
      <c r="D113" s="61">
        <f>[3]入力!C97</f>
        <v>0</v>
      </c>
      <c r="E113" s="42">
        <f>[3]入力!D97</f>
        <v>0</v>
      </c>
      <c r="F113" s="33">
        <f>[3]入力!E97</f>
        <v>0</v>
      </c>
      <c r="G113" s="34"/>
      <c r="H113" s="44"/>
      <c r="I113" s="36">
        <f t="shared" si="2"/>
        <v>0</v>
      </c>
      <c r="J113" s="37"/>
    </row>
    <row r="114" spans="1:10" ht="41.25" customHeight="1" x14ac:dyDescent="0.4">
      <c r="A114" s="60"/>
      <c r="B114" s="121">
        <f>[3]入力!B98</f>
        <v>0</v>
      </c>
      <c r="C114" s="122"/>
      <c r="D114" s="61">
        <f>[3]入力!C98</f>
        <v>0</v>
      </c>
      <c r="E114" s="42">
        <f>[3]入力!D98</f>
        <v>0</v>
      </c>
      <c r="F114" s="33">
        <f>[3]入力!E98</f>
        <v>0</v>
      </c>
      <c r="G114" s="34"/>
      <c r="H114" s="44"/>
      <c r="I114" s="36">
        <f t="shared" si="2"/>
        <v>0</v>
      </c>
      <c r="J114" s="37"/>
    </row>
    <row r="115" spans="1:10" ht="41.25" customHeight="1" x14ac:dyDescent="0.4">
      <c r="A115" s="60"/>
      <c r="B115" s="100">
        <f>[3]入力!B99</f>
        <v>0</v>
      </c>
      <c r="C115" s="101"/>
      <c r="D115" s="61">
        <f>[3]入力!C99</f>
        <v>0</v>
      </c>
      <c r="E115" s="42">
        <f>[3]入力!D99</f>
        <v>0</v>
      </c>
      <c r="F115" s="33">
        <f>[3]入力!E99</f>
        <v>0</v>
      </c>
      <c r="G115" s="34"/>
      <c r="H115" s="44"/>
      <c r="I115" s="36">
        <f t="shared" si="2"/>
        <v>0</v>
      </c>
      <c r="J115" s="37"/>
    </row>
    <row r="116" spans="1:10" ht="41.25" customHeight="1" x14ac:dyDescent="0.4">
      <c r="A116" s="60"/>
      <c r="B116" s="100">
        <f>[3]入力!B104</f>
        <v>0</v>
      </c>
      <c r="C116" s="101"/>
      <c r="D116" s="61">
        <f>[3]入力!C104</f>
        <v>0</v>
      </c>
      <c r="E116" s="42">
        <f>[3]入力!D104</f>
        <v>0</v>
      </c>
      <c r="F116" s="33">
        <f>[3]入力!E104</f>
        <v>0</v>
      </c>
      <c r="G116" s="34"/>
      <c r="H116" s="40"/>
      <c r="I116" s="36">
        <f t="shared" si="2"/>
        <v>0</v>
      </c>
      <c r="J116" s="37"/>
    </row>
    <row r="117" spans="1:10" ht="41.25" customHeight="1" x14ac:dyDescent="0.4">
      <c r="A117" s="60"/>
      <c r="B117" s="100">
        <f>[3]入力!B105</f>
        <v>0</v>
      </c>
      <c r="C117" s="101"/>
      <c r="D117" s="61">
        <f>[3]入力!C105</f>
        <v>0</v>
      </c>
      <c r="E117" s="42">
        <f>[3]入力!D105</f>
        <v>0</v>
      </c>
      <c r="F117" s="33">
        <f>[3]入力!E105</f>
        <v>0</v>
      </c>
      <c r="G117" s="34"/>
      <c r="H117" s="40" t="s">
        <v>16</v>
      </c>
      <c r="I117" s="36">
        <f t="shared" si="2"/>
        <v>0</v>
      </c>
      <c r="J117" s="37" t="s">
        <v>16</v>
      </c>
    </row>
    <row r="118" spans="1:10" ht="41.25" customHeight="1" x14ac:dyDescent="0.15">
      <c r="A118" s="69"/>
      <c r="B118" s="113" t="s">
        <v>34</v>
      </c>
      <c r="C118" s="113"/>
      <c r="D118" s="85"/>
      <c r="E118" s="30"/>
      <c r="F118" s="53"/>
      <c r="G118" s="54"/>
      <c r="H118" s="55"/>
      <c r="I118" s="86">
        <f>SUM(I100:I117)</f>
        <v>0</v>
      </c>
      <c r="J118" s="37"/>
    </row>
    <row r="119" spans="1:10" ht="41.25" customHeight="1" x14ac:dyDescent="0.4">
      <c r="A119" s="29"/>
      <c r="B119" s="114" t="s">
        <v>35</v>
      </c>
      <c r="C119" s="115"/>
      <c r="D119" s="61">
        <f>[3]入力!C109</f>
        <v>0</v>
      </c>
      <c r="E119" s="42">
        <f>[3]入力!D109</f>
        <v>0</v>
      </c>
      <c r="F119" s="33">
        <f>[3]入力!E109</f>
        <v>0</v>
      </c>
      <c r="G119" s="49">
        <f>+[3]入力!F113</f>
        <v>0</v>
      </c>
      <c r="H119" s="50"/>
      <c r="I119" s="36">
        <f>I24+I48+I72+I96+I118</f>
        <v>0</v>
      </c>
      <c r="J119" s="29"/>
    </row>
    <row r="120" spans="1:10" ht="41.25" customHeight="1" x14ac:dyDescent="0.4">
      <c r="A120" s="60"/>
      <c r="B120" s="114"/>
      <c r="C120" s="115"/>
      <c r="D120" s="61"/>
      <c r="E120" s="42"/>
      <c r="F120" s="33"/>
      <c r="G120" s="49"/>
      <c r="H120" s="50"/>
      <c r="I120" s="36"/>
      <c r="J120" s="37"/>
    </row>
    <row r="121" spans="1:10" ht="41.25" customHeight="1" x14ac:dyDescent="0.4">
      <c r="A121" s="60"/>
      <c r="B121" s="113"/>
      <c r="C121" s="113"/>
      <c r="D121" s="85"/>
      <c r="E121" s="30"/>
      <c r="F121" s="53"/>
      <c r="G121" s="54"/>
      <c r="H121" s="55"/>
      <c r="I121" s="86"/>
      <c r="J121" s="37"/>
    </row>
    <row r="122" spans="1:10" ht="41.25" customHeight="1" x14ac:dyDescent="0.4">
      <c r="A122" s="60"/>
      <c r="B122" s="100"/>
      <c r="C122" s="101"/>
      <c r="D122" s="61"/>
      <c r="E122" s="42"/>
      <c r="F122" s="33"/>
      <c r="G122" s="34"/>
      <c r="H122" s="35"/>
      <c r="I122" s="36"/>
      <c r="J122" s="37"/>
    </row>
    <row r="123" spans="1:10" ht="41.25" customHeight="1" x14ac:dyDescent="0.4">
      <c r="A123" s="60"/>
      <c r="B123" s="100"/>
      <c r="C123" s="101"/>
      <c r="D123" s="61"/>
      <c r="E123" s="42"/>
      <c r="F123" s="33"/>
      <c r="G123" s="34"/>
      <c r="H123" s="38"/>
      <c r="I123" s="39"/>
      <c r="J123" s="37"/>
    </row>
    <row r="124" spans="1:10" ht="41.25" customHeight="1" x14ac:dyDescent="0.4">
      <c r="A124" s="60"/>
      <c r="B124" s="100"/>
      <c r="C124" s="101"/>
      <c r="D124" s="61"/>
      <c r="E124" s="42"/>
      <c r="F124" s="33"/>
      <c r="G124" s="34"/>
      <c r="H124" s="38"/>
      <c r="I124" s="39"/>
      <c r="J124" s="37"/>
    </row>
    <row r="125" spans="1:10" ht="41.25" customHeight="1" x14ac:dyDescent="0.4">
      <c r="A125" s="60"/>
      <c r="B125" s="100"/>
      <c r="C125" s="101"/>
      <c r="D125" s="61"/>
      <c r="E125" s="42"/>
      <c r="F125" s="33"/>
      <c r="G125" s="34"/>
      <c r="H125" s="38"/>
      <c r="I125" s="39"/>
      <c r="J125" s="37"/>
    </row>
    <row r="126" spans="1:10" ht="41.25" customHeight="1" x14ac:dyDescent="0.4">
      <c r="A126" s="60"/>
      <c r="B126" s="100"/>
      <c r="C126" s="101"/>
      <c r="D126" s="61"/>
      <c r="E126" s="42"/>
      <c r="F126" s="33"/>
      <c r="G126" s="34"/>
      <c r="H126" s="38"/>
      <c r="I126" s="39"/>
      <c r="J126" s="37"/>
    </row>
    <row r="127" spans="1:10" ht="41.25" customHeight="1" x14ac:dyDescent="0.4">
      <c r="A127" s="60"/>
      <c r="B127" s="100"/>
      <c r="C127" s="101"/>
      <c r="D127" s="61"/>
      <c r="E127" s="42"/>
      <c r="F127" s="33"/>
      <c r="G127" s="34"/>
      <c r="H127" s="40"/>
      <c r="I127" s="36"/>
      <c r="J127" s="37"/>
    </row>
    <row r="128" spans="1:10" ht="41.25" customHeight="1" x14ac:dyDescent="0.4">
      <c r="A128" s="60"/>
      <c r="B128" s="100"/>
      <c r="C128" s="101"/>
      <c r="D128" s="61"/>
      <c r="E128" s="42"/>
      <c r="F128" s="33"/>
      <c r="G128" s="34"/>
      <c r="H128" s="44"/>
      <c r="I128" s="39"/>
      <c r="J128" s="37"/>
    </row>
    <row r="129" spans="1:10" ht="41.25" customHeight="1" x14ac:dyDescent="0.4">
      <c r="A129" s="60"/>
      <c r="B129" s="100"/>
      <c r="C129" s="101"/>
      <c r="D129" s="61"/>
      <c r="E129" s="42"/>
      <c r="F129" s="33"/>
      <c r="G129" s="34"/>
      <c r="H129" s="44"/>
      <c r="I129" s="39"/>
      <c r="J129" s="37"/>
    </row>
    <row r="130" spans="1:10" ht="41.25" customHeight="1" x14ac:dyDescent="0.4">
      <c r="A130" s="60"/>
      <c r="B130" s="100"/>
      <c r="C130" s="101"/>
      <c r="D130" s="61"/>
      <c r="E130" s="42"/>
      <c r="F130" s="33"/>
      <c r="G130" s="34"/>
      <c r="H130" s="44"/>
      <c r="I130" s="39"/>
      <c r="J130" s="37"/>
    </row>
    <row r="131" spans="1:10" ht="41.25" customHeight="1" x14ac:dyDescent="0.4">
      <c r="A131" s="60"/>
      <c r="B131" s="100"/>
      <c r="C131" s="101"/>
      <c r="D131" s="61"/>
      <c r="E131" s="42"/>
      <c r="F131" s="33"/>
      <c r="G131" s="34"/>
      <c r="H131" s="44"/>
      <c r="I131" s="39"/>
      <c r="J131" s="37"/>
    </row>
    <row r="132" spans="1:10" ht="41.25" customHeight="1" x14ac:dyDescent="0.4">
      <c r="A132" s="60"/>
      <c r="B132" s="100"/>
      <c r="C132" s="101"/>
      <c r="D132" s="61"/>
      <c r="E132" s="42"/>
      <c r="F132" s="33"/>
      <c r="G132" s="34"/>
      <c r="H132" s="44"/>
      <c r="I132" s="39"/>
      <c r="J132" s="37"/>
    </row>
    <row r="133" spans="1:10" ht="41.25" customHeight="1" x14ac:dyDescent="0.4">
      <c r="A133" s="60"/>
      <c r="B133" s="100"/>
      <c r="C133" s="101"/>
      <c r="D133" s="61"/>
      <c r="E133" s="42"/>
      <c r="F133" s="33"/>
      <c r="G133" s="34"/>
      <c r="H133" s="44"/>
      <c r="I133" s="39"/>
      <c r="J133" s="37"/>
    </row>
    <row r="134" spans="1:10" ht="41.25" customHeight="1" x14ac:dyDescent="0.4">
      <c r="A134" s="60"/>
      <c r="B134" s="100"/>
      <c r="C134" s="101"/>
      <c r="D134" s="61"/>
      <c r="E134" s="42"/>
      <c r="F134" s="33"/>
      <c r="G134" s="34"/>
      <c r="H134" s="44"/>
      <c r="I134" s="39"/>
      <c r="J134" s="37"/>
    </row>
    <row r="135" spans="1:10" ht="41.25" customHeight="1" x14ac:dyDescent="0.4">
      <c r="A135" s="60"/>
      <c r="B135" s="100"/>
      <c r="C135" s="101"/>
      <c r="D135" s="61"/>
      <c r="E135" s="42"/>
      <c r="F135" s="33"/>
      <c r="G135" s="34"/>
      <c r="H135" s="44"/>
      <c r="I135" s="39"/>
      <c r="J135" s="37"/>
    </row>
    <row r="136" spans="1:10" ht="41.25" customHeight="1" x14ac:dyDescent="0.4">
      <c r="A136" s="60"/>
      <c r="B136" s="100"/>
      <c r="C136" s="101"/>
      <c r="D136" s="61"/>
      <c r="E136" s="42"/>
      <c r="F136" s="33"/>
      <c r="G136" s="34"/>
      <c r="H136" s="44"/>
      <c r="I136" s="39"/>
      <c r="J136" s="37"/>
    </row>
    <row r="137" spans="1:10" ht="41.25" customHeight="1" x14ac:dyDescent="0.4">
      <c r="A137" s="60"/>
      <c r="B137" s="100"/>
      <c r="C137" s="101"/>
      <c r="D137" s="61"/>
      <c r="E137" s="42"/>
      <c r="F137" s="33"/>
      <c r="G137" s="46"/>
      <c r="H137" s="47"/>
      <c r="I137" s="48"/>
      <c r="J137" s="37"/>
    </row>
    <row r="138" spans="1:10" ht="41.25" customHeight="1" x14ac:dyDescent="0.4">
      <c r="A138" s="60"/>
      <c r="B138" s="114"/>
      <c r="C138" s="115"/>
      <c r="D138" s="61"/>
      <c r="E138" s="42"/>
      <c r="F138" s="33"/>
      <c r="G138" s="49"/>
      <c r="H138" s="50"/>
      <c r="I138" s="36"/>
      <c r="J138" s="37"/>
    </row>
    <row r="139" spans="1:10" ht="41.25" customHeight="1" x14ac:dyDescent="0.4">
      <c r="A139" s="60"/>
      <c r="B139" s="114"/>
      <c r="C139" s="115"/>
      <c r="D139" s="61"/>
      <c r="E139" s="42"/>
      <c r="F139" s="33"/>
      <c r="G139" s="49"/>
      <c r="H139" s="50"/>
      <c r="I139" s="36"/>
      <c r="J139" s="37"/>
    </row>
    <row r="140" spans="1:10" ht="41.25" customHeight="1" x14ac:dyDescent="0.15">
      <c r="A140" s="69"/>
      <c r="B140" s="113"/>
      <c r="C140" s="113"/>
      <c r="D140" s="85"/>
      <c r="E140" s="30"/>
      <c r="F140" s="53"/>
      <c r="G140" s="54"/>
      <c r="H140" s="55"/>
      <c r="I140" s="86"/>
      <c r="J140" s="37"/>
    </row>
    <row r="141" spans="1:10" ht="41.25" customHeight="1" x14ac:dyDescent="0.4">
      <c r="A141" s="29"/>
      <c r="B141" s="113"/>
      <c r="C141" s="113"/>
      <c r="D141" s="96"/>
      <c r="E141" s="29"/>
      <c r="F141" s="29"/>
      <c r="G141" s="98"/>
      <c r="H141" s="98"/>
      <c r="I141" s="29"/>
      <c r="J141" s="29"/>
    </row>
    <row r="142" spans="1:10" ht="41.25" customHeight="1" x14ac:dyDescent="0.4">
      <c r="A142" s="60"/>
      <c r="B142" s="100"/>
      <c r="C142" s="101"/>
      <c r="D142" s="61"/>
      <c r="E142" s="42"/>
      <c r="F142" s="33"/>
      <c r="G142" s="34"/>
      <c r="H142" s="35"/>
      <c r="I142" s="36"/>
      <c r="J142" s="37"/>
    </row>
    <row r="143" spans="1:10" ht="41.25" customHeight="1" x14ac:dyDescent="0.4">
      <c r="A143" s="60"/>
      <c r="B143" s="100"/>
      <c r="C143" s="101"/>
      <c r="D143" s="61"/>
      <c r="E143" s="42"/>
      <c r="F143" s="33"/>
      <c r="G143" s="34"/>
      <c r="H143" s="35"/>
      <c r="I143" s="36"/>
      <c r="J143" s="37"/>
    </row>
    <row r="144" spans="1:10" ht="41.25" customHeight="1" x14ac:dyDescent="0.4">
      <c r="A144" s="60"/>
      <c r="B144" s="100"/>
      <c r="C144" s="101"/>
      <c r="D144" s="61"/>
      <c r="E144" s="42"/>
      <c r="F144" s="33"/>
      <c r="G144" s="34"/>
      <c r="H144" s="35"/>
      <c r="I144" s="36"/>
      <c r="J144" s="37"/>
    </row>
    <row r="145" spans="1:10" ht="41.25" customHeight="1" x14ac:dyDescent="0.4">
      <c r="A145" s="60"/>
      <c r="B145" s="100"/>
      <c r="C145" s="101"/>
      <c r="D145" s="61"/>
      <c r="E145" s="42"/>
      <c r="F145" s="33"/>
      <c r="G145" s="34"/>
      <c r="H145" s="38"/>
      <c r="I145" s="39"/>
      <c r="J145" s="37"/>
    </row>
    <row r="146" spans="1:10" ht="41.25" customHeight="1" x14ac:dyDescent="0.4">
      <c r="A146" s="60"/>
      <c r="B146" s="100"/>
      <c r="C146" s="101"/>
      <c r="D146" s="61"/>
      <c r="E146" s="42"/>
      <c r="F146" s="33"/>
      <c r="G146" s="34"/>
      <c r="H146" s="38"/>
      <c r="I146" s="39"/>
      <c r="J146" s="37"/>
    </row>
    <row r="147" spans="1:10" ht="41.25" customHeight="1" x14ac:dyDescent="0.4">
      <c r="A147" s="60"/>
      <c r="B147" s="100"/>
      <c r="C147" s="101"/>
      <c r="D147" s="61"/>
      <c r="E147" s="42"/>
      <c r="F147" s="33"/>
      <c r="G147" s="34"/>
      <c r="H147" s="38"/>
      <c r="I147" s="39"/>
      <c r="J147" s="37"/>
    </row>
    <row r="148" spans="1:10" ht="41.25" customHeight="1" x14ac:dyDescent="0.4">
      <c r="A148" s="60"/>
      <c r="B148" s="100"/>
      <c r="C148" s="101"/>
      <c r="D148" s="61"/>
      <c r="E148" s="42"/>
      <c r="F148" s="33"/>
      <c r="G148" s="34"/>
      <c r="H148" s="38"/>
      <c r="I148" s="39"/>
      <c r="J148" s="37"/>
    </row>
    <row r="149" spans="1:10" ht="41.25" customHeight="1" x14ac:dyDescent="0.4">
      <c r="A149" s="60"/>
      <c r="B149" s="100"/>
      <c r="C149" s="101"/>
      <c r="D149" s="61"/>
      <c r="E149" s="42"/>
      <c r="F149" s="33"/>
      <c r="G149" s="34"/>
      <c r="H149" s="40"/>
      <c r="I149" s="36"/>
      <c r="J149" s="37"/>
    </row>
    <row r="150" spans="1:10" ht="41.25" customHeight="1" x14ac:dyDescent="0.4">
      <c r="A150" s="60"/>
      <c r="B150" s="100"/>
      <c r="C150" s="101"/>
      <c r="D150" s="61"/>
      <c r="E150" s="42"/>
      <c r="F150" s="33"/>
      <c r="G150" s="34"/>
      <c r="H150" s="44"/>
      <c r="I150" s="39"/>
      <c r="J150" s="37"/>
    </row>
    <row r="151" spans="1:10" ht="41.25" customHeight="1" x14ac:dyDescent="0.4">
      <c r="A151" s="60"/>
      <c r="B151" s="100"/>
      <c r="C151" s="101"/>
      <c r="D151" s="61"/>
      <c r="E151" s="42"/>
      <c r="F151" s="33"/>
      <c r="G151" s="34"/>
      <c r="H151" s="44"/>
      <c r="I151" s="39"/>
      <c r="J151" s="37"/>
    </row>
    <row r="152" spans="1:10" ht="41.25" customHeight="1" x14ac:dyDescent="0.4">
      <c r="A152" s="60"/>
      <c r="B152" s="100"/>
      <c r="C152" s="101"/>
      <c r="D152" s="61"/>
      <c r="E152" s="42"/>
      <c r="F152" s="33"/>
      <c r="G152" s="34"/>
      <c r="H152" s="44"/>
      <c r="I152" s="39"/>
      <c r="J152" s="37"/>
    </row>
    <row r="153" spans="1:10" ht="41.25" customHeight="1" x14ac:dyDescent="0.4">
      <c r="A153" s="60"/>
      <c r="B153" s="100"/>
      <c r="C153" s="101"/>
      <c r="D153" s="61"/>
      <c r="E153" s="42"/>
      <c r="F153" s="33"/>
      <c r="G153" s="34"/>
      <c r="H153" s="44"/>
      <c r="I153" s="39"/>
      <c r="J153" s="37"/>
    </row>
    <row r="154" spans="1:10" ht="41.25" customHeight="1" x14ac:dyDescent="0.4">
      <c r="A154" s="60"/>
      <c r="B154" s="100"/>
      <c r="C154" s="101"/>
      <c r="D154" s="61"/>
      <c r="E154" s="42"/>
      <c r="F154" s="33"/>
      <c r="G154" s="34"/>
      <c r="H154" s="44"/>
      <c r="I154" s="39"/>
      <c r="J154" s="37"/>
    </row>
    <row r="155" spans="1:10" ht="41.25" customHeight="1" x14ac:dyDescent="0.4">
      <c r="A155" s="60"/>
      <c r="B155" s="100"/>
      <c r="C155" s="101"/>
      <c r="D155" s="61"/>
      <c r="E155" s="42"/>
      <c r="F155" s="33"/>
      <c r="G155" s="34"/>
      <c r="H155" s="44"/>
      <c r="I155" s="39"/>
      <c r="J155" s="37"/>
    </row>
    <row r="156" spans="1:10" ht="41.25" customHeight="1" x14ac:dyDescent="0.4">
      <c r="A156" s="60"/>
      <c r="B156" s="100"/>
      <c r="C156" s="101"/>
      <c r="D156" s="61"/>
      <c r="E156" s="42"/>
      <c r="F156" s="33"/>
      <c r="G156" s="34"/>
      <c r="H156" s="44"/>
      <c r="I156" s="39"/>
      <c r="J156" s="37"/>
    </row>
    <row r="157" spans="1:10" ht="41.25" customHeight="1" x14ac:dyDescent="0.4">
      <c r="A157" s="60"/>
      <c r="B157" s="100"/>
      <c r="C157" s="101"/>
      <c r="D157" s="61"/>
      <c r="E157" s="42"/>
      <c r="F157" s="33"/>
      <c r="G157" s="34"/>
      <c r="H157" s="44"/>
      <c r="I157" s="39"/>
      <c r="J157" s="37"/>
    </row>
    <row r="158" spans="1:10" ht="41.25" customHeight="1" x14ac:dyDescent="0.4">
      <c r="A158" s="60"/>
      <c r="B158" s="100"/>
      <c r="C158" s="101"/>
      <c r="D158" s="61"/>
      <c r="E158" s="42"/>
      <c r="F158" s="33"/>
      <c r="G158" s="34"/>
      <c r="H158" s="44"/>
      <c r="I158" s="39"/>
      <c r="J158" s="37"/>
    </row>
    <row r="159" spans="1:10" ht="41.25" customHeight="1" x14ac:dyDescent="0.4">
      <c r="A159" s="60"/>
      <c r="B159" s="100"/>
      <c r="C159" s="101"/>
      <c r="D159" s="61"/>
      <c r="E159" s="42"/>
      <c r="F159" s="33"/>
      <c r="G159" s="46"/>
      <c r="H159" s="47"/>
      <c r="I159" s="48"/>
      <c r="J159" s="37"/>
    </row>
    <row r="160" spans="1:10" ht="41.25" customHeight="1" x14ac:dyDescent="0.4">
      <c r="A160" s="60"/>
      <c r="B160" s="100"/>
      <c r="C160" s="101"/>
      <c r="D160" s="61"/>
      <c r="E160" s="42"/>
      <c r="F160" s="33"/>
      <c r="G160" s="49"/>
      <c r="H160" s="50"/>
      <c r="I160" s="51"/>
      <c r="J160" s="37"/>
    </row>
    <row r="161" spans="1:10" ht="41.25" customHeight="1" x14ac:dyDescent="0.4">
      <c r="A161" s="60"/>
      <c r="B161" s="100"/>
      <c r="C161" s="101"/>
      <c r="D161" s="61"/>
      <c r="E161" s="42"/>
      <c r="F161" s="33"/>
      <c r="G161" s="49"/>
      <c r="H161" s="50"/>
      <c r="I161" s="51"/>
      <c r="J161" s="37"/>
    </row>
    <row r="162" spans="1:10" ht="41.25" customHeight="1" x14ac:dyDescent="0.15">
      <c r="A162" s="69"/>
      <c r="B162" s="113"/>
      <c r="C162" s="113"/>
      <c r="D162" s="85"/>
      <c r="E162" s="30"/>
      <c r="F162" s="53"/>
      <c r="G162" s="54"/>
      <c r="H162" s="55"/>
      <c r="I162" s="56"/>
      <c r="J162" s="37"/>
    </row>
    <row r="163" spans="1:10" ht="41.25" customHeight="1" x14ac:dyDescent="0.4"/>
    <row r="164" spans="1:10" ht="41.25" customHeight="1" x14ac:dyDescent="0.4"/>
    <row r="165" spans="1:10" ht="41.25" customHeight="1" x14ac:dyDescent="0.4"/>
    <row r="166" spans="1:10" ht="41.25" customHeight="1" x14ac:dyDescent="0.4"/>
    <row r="167" spans="1:10" ht="41.25" customHeight="1" x14ac:dyDescent="0.4"/>
    <row r="168" spans="1:10" ht="41.25" customHeight="1" x14ac:dyDescent="0.4"/>
    <row r="169" spans="1:10" ht="41.25" customHeight="1" x14ac:dyDescent="0.4"/>
    <row r="170" spans="1:10" ht="41.25" customHeight="1" x14ac:dyDescent="0.4"/>
    <row r="171" spans="1:10" ht="41.25" customHeight="1" x14ac:dyDescent="0.4"/>
    <row r="172" spans="1:10" ht="41.25" customHeight="1" x14ac:dyDescent="0.4"/>
    <row r="173" spans="1:10" ht="41.25" customHeight="1" x14ac:dyDescent="0.4"/>
    <row r="174" spans="1:10" ht="41.25" customHeight="1" x14ac:dyDescent="0.4"/>
    <row r="175" spans="1:10" ht="41.25" customHeight="1" x14ac:dyDescent="0.4"/>
    <row r="176" spans="1:10" ht="41.25" customHeight="1" x14ac:dyDescent="0.4"/>
    <row r="177" ht="41.25" customHeight="1" x14ac:dyDescent="0.4"/>
    <row r="178" ht="41.25" customHeight="1" x14ac:dyDescent="0.4"/>
    <row r="179" ht="41.25" customHeight="1" x14ac:dyDescent="0.4"/>
    <row r="180" ht="41.25" customHeight="1" x14ac:dyDescent="0.4"/>
    <row r="181" ht="41.25" customHeight="1" x14ac:dyDescent="0.4"/>
    <row r="182" ht="41.25" customHeight="1" x14ac:dyDescent="0.4"/>
    <row r="183" ht="41.25" customHeight="1" x14ac:dyDescent="0.4"/>
    <row r="184" ht="41.25" customHeight="1" x14ac:dyDescent="0.4"/>
    <row r="185" ht="41.25" customHeight="1" x14ac:dyDescent="0.4"/>
    <row r="186" ht="41.25" customHeight="1" x14ac:dyDescent="0.4"/>
    <row r="187" ht="41.25" customHeight="1" x14ac:dyDescent="0.4"/>
    <row r="188" ht="41.25" customHeight="1" x14ac:dyDescent="0.4"/>
    <row r="189" ht="41.25" customHeight="1" x14ac:dyDescent="0.4"/>
    <row r="190" ht="41.25" customHeight="1" x14ac:dyDescent="0.4"/>
    <row r="191" ht="41.25" customHeight="1" x14ac:dyDescent="0.4"/>
    <row r="192" ht="41.25" customHeight="1" x14ac:dyDescent="0.4"/>
    <row r="193" ht="41.25" customHeight="1" x14ac:dyDescent="0.4"/>
    <row r="194" ht="41.25" customHeight="1" x14ac:dyDescent="0.4"/>
    <row r="195" ht="41.25" customHeight="1" x14ac:dyDescent="0.4"/>
    <row r="196" ht="41.25" customHeight="1" x14ac:dyDescent="0.4"/>
    <row r="197" ht="41.25" customHeight="1" x14ac:dyDescent="0.4"/>
    <row r="198" ht="41.25" customHeight="1" x14ac:dyDescent="0.4"/>
    <row r="199" ht="41.25" customHeight="1" x14ac:dyDescent="0.4"/>
    <row r="200" ht="41.25" customHeight="1" x14ac:dyDescent="0.4"/>
    <row r="201" ht="41.25" customHeight="1" x14ac:dyDescent="0.4"/>
    <row r="202" ht="41.25" customHeight="1" x14ac:dyDescent="0.4"/>
    <row r="203" ht="41.25" customHeight="1" x14ac:dyDescent="0.4"/>
    <row r="204" ht="41.25" customHeight="1" x14ac:dyDescent="0.4"/>
    <row r="205" ht="41.25" customHeight="1" x14ac:dyDescent="0.4"/>
    <row r="206" ht="41.25" customHeight="1" x14ac:dyDescent="0.4"/>
    <row r="207" ht="41.25" customHeight="1" x14ac:dyDescent="0.4"/>
    <row r="208" ht="41.25" customHeight="1" x14ac:dyDescent="0.4"/>
    <row r="209" ht="41.25" customHeight="1" x14ac:dyDescent="0.4"/>
    <row r="210" ht="41.25" customHeight="1" x14ac:dyDescent="0.4"/>
    <row r="211" ht="41.25" customHeight="1" x14ac:dyDescent="0.4"/>
    <row r="212" ht="41.25" customHeight="1" x14ac:dyDescent="0.4"/>
    <row r="213" ht="41.25" customHeight="1" x14ac:dyDescent="0.4"/>
    <row r="214" ht="41.25" customHeight="1" x14ac:dyDescent="0.4"/>
    <row r="215" ht="41.25" customHeight="1" x14ac:dyDescent="0.4"/>
    <row r="216" ht="41.25" customHeight="1" x14ac:dyDescent="0.4"/>
    <row r="217" ht="41.25" customHeight="1" x14ac:dyDescent="0.4"/>
    <row r="218" ht="41.25" customHeight="1" x14ac:dyDescent="0.4"/>
    <row r="219" ht="41.25" customHeight="1" x14ac:dyDescent="0.4"/>
    <row r="220" ht="41.25" customHeight="1" x14ac:dyDescent="0.4"/>
    <row r="221" ht="41.25" customHeight="1" x14ac:dyDescent="0.4"/>
    <row r="222" ht="41.25" customHeight="1" x14ac:dyDescent="0.4"/>
    <row r="223" ht="41.25" customHeight="1" x14ac:dyDescent="0.4"/>
    <row r="224" ht="41.25" customHeight="1" x14ac:dyDescent="0.4"/>
    <row r="225" ht="41.25" customHeight="1" x14ac:dyDescent="0.4"/>
    <row r="226" ht="41.25" customHeight="1" x14ac:dyDescent="0.4"/>
    <row r="227" ht="41.25" customHeight="1" x14ac:dyDescent="0.4"/>
    <row r="228" ht="41.25" customHeight="1" x14ac:dyDescent="0.4"/>
    <row r="229" ht="41.25" customHeight="1" x14ac:dyDescent="0.4"/>
    <row r="230" ht="41.25" customHeight="1" x14ac:dyDescent="0.4"/>
    <row r="231" ht="41.25" customHeight="1" x14ac:dyDescent="0.4"/>
    <row r="232" ht="41.25" customHeight="1" x14ac:dyDescent="0.4"/>
    <row r="233" ht="41.25" customHeight="1" x14ac:dyDescent="0.4"/>
    <row r="234" ht="41.25" customHeight="1" x14ac:dyDescent="0.4"/>
    <row r="235" ht="41.25" customHeight="1" x14ac:dyDescent="0.4"/>
    <row r="236" ht="41.25" customHeight="1" x14ac:dyDescent="0.4"/>
    <row r="237" ht="41.25" customHeight="1" x14ac:dyDescent="0.4"/>
    <row r="238" ht="41.25" customHeight="1" x14ac:dyDescent="0.4"/>
    <row r="239" ht="41.25" customHeight="1" x14ac:dyDescent="0.4"/>
    <row r="240" ht="41.25" customHeight="1" x14ac:dyDescent="0.4"/>
    <row r="241" ht="41.25" customHeight="1" x14ac:dyDescent="0.4"/>
    <row r="242" ht="41.25" customHeight="1" x14ac:dyDescent="0.4"/>
    <row r="243" ht="41.25" customHeight="1" x14ac:dyDescent="0.4"/>
    <row r="244" ht="41.25" customHeight="1" x14ac:dyDescent="0.4"/>
    <row r="245" ht="41.25" customHeight="1" x14ac:dyDescent="0.4"/>
    <row r="246" ht="41.25" customHeight="1" x14ac:dyDescent="0.4"/>
    <row r="247" ht="41.25" customHeight="1" x14ac:dyDescent="0.4"/>
    <row r="248" ht="41.25" customHeight="1" x14ac:dyDescent="0.4"/>
    <row r="249" ht="41.25" customHeight="1" x14ac:dyDescent="0.4"/>
    <row r="250" ht="41.25" customHeight="1" x14ac:dyDescent="0.4"/>
    <row r="251" ht="41.25" customHeight="1" x14ac:dyDescent="0.4"/>
    <row r="252" ht="41.25" customHeight="1" x14ac:dyDescent="0.4"/>
    <row r="253" ht="41.25" customHeight="1" x14ac:dyDescent="0.4"/>
    <row r="254" ht="41.25" customHeight="1" x14ac:dyDescent="0.4"/>
    <row r="255" ht="41.25" customHeight="1" x14ac:dyDescent="0.4"/>
    <row r="256" ht="41.25" customHeight="1" x14ac:dyDescent="0.4"/>
    <row r="257" ht="41.25" customHeight="1" x14ac:dyDescent="0.4"/>
    <row r="258" ht="41.25" customHeight="1" x14ac:dyDescent="0.4"/>
    <row r="259" ht="41.25" customHeight="1" x14ac:dyDescent="0.4"/>
    <row r="260" ht="41.25" customHeight="1" x14ac:dyDescent="0.4"/>
    <row r="261" ht="41.25" customHeight="1" x14ac:dyDescent="0.4"/>
    <row r="262" ht="41.25" customHeight="1" x14ac:dyDescent="0.4"/>
    <row r="263" ht="41.25" customHeight="1" x14ac:dyDescent="0.4"/>
    <row r="264" ht="41.25" customHeight="1" x14ac:dyDescent="0.4"/>
    <row r="265" ht="41.25" customHeight="1" x14ac:dyDescent="0.4"/>
    <row r="266" ht="41.25" customHeight="1" x14ac:dyDescent="0.4"/>
    <row r="267" ht="41.25" customHeight="1" x14ac:dyDescent="0.4"/>
    <row r="268" ht="41.25" customHeight="1" x14ac:dyDescent="0.4"/>
    <row r="269" ht="41.25" customHeight="1" x14ac:dyDescent="0.4"/>
    <row r="270" ht="41.25" customHeight="1" x14ac:dyDescent="0.4"/>
    <row r="271" ht="41.25" customHeight="1" x14ac:dyDescent="0.4"/>
    <row r="272" ht="41.25" customHeight="1" x14ac:dyDescent="0.4"/>
    <row r="273" ht="41.25" customHeight="1" x14ac:dyDescent="0.4"/>
    <row r="274" ht="41.25" customHeight="1" x14ac:dyDescent="0.4"/>
    <row r="275" ht="41.25" customHeight="1" x14ac:dyDescent="0.4"/>
    <row r="276" ht="41.25" customHeight="1" x14ac:dyDescent="0.4"/>
    <row r="277" ht="41.25" customHeight="1" x14ac:dyDescent="0.4"/>
    <row r="278" ht="41.25" customHeight="1" x14ac:dyDescent="0.4"/>
    <row r="279" ht="41.25" customHeight="1" x14ac:dyDescent="0.4"/>
    <row r="280" ht="41.25" customHeight="1" x14ac:dyDescent="0.4"/>
    <row r="281" ht="41.25" customHeight="1" x14ac:dyDescent="0.4"/>
    <row r="282" ht="41.25" customHeight="1" x14ac:dyDescent="0.4"/>
    <row r="283" ht="41.25" customHeight="1" x14ac:dyDescent="0.4"/>
    <row r="284" ht="41.25" customHeight="1" x14ac:dyDescent="0.4"/>
    <row r="285" ht="41.25" customHeight="1" x14ac:dyDescent="0.4"/>
    <row r="286" ht="41.25" customHeight="1" x14ac:dyDescent="0.4"/>
    <row r="287" ht="41.25" customHeight="1" x14ac:dyDescent="0.4"/>
    <row r="288" ht="41.25" customHeight="1" x14ac:dyDescent="0.4"/>
    <row r="289" ht="41.25" customHeight="1" x14ac:dyDescent="0.4"/>
    <row r="290" ht="41.25" customHeight="1" x14ac:dyDescent="0.4"/>
    <row r="291" ht="41.25" customHeight="1" x14ac:dyDescent="0.4"/>
    <row r="292" ht="41.25" customHeight="1" x14ac:dyDescent="0.4"/>
    <row r="293" ht="41.25" customHeight="1" x14ac:dyDescent="0.4"/>
    <row r="294" ht="41.25" customHeight="1" x14ac:dyDescent="0.4"/>
    <row r="295" ht="41.25" customHeight="1" x14ac:dyDescent="0.4"/>
    <row r="296" ht="41.25" customHeight="1" x14ac:dyDescent="0.4"/>
    <row r="297" ht="41.25" customHeight="1" x14ac:dyDescent="0.4"/>
    <row r="298" ht="41.25" customHeight="1" x14ac:dyDescent="0.4"/>
    <row r="299" ht="41.25" customHeight="1" x14ac:dyDescent="0.4"/>
    <row r="300" ht="41.25" customHeight="1" x14ac:dyDescent="0.4"/>
    <row r="301" ht="41.25" customHeight="1" x14ac:dyDescent="0.4"/>
    <row r="302" ht="41.25" customHeight="1" x14ac:dyDescent="0.4"/>
    <row r="303" ht="41.25" customHeight="1" x14ac:dyDescent="0.4"/>
    <row r="304" ht="41.25" customHeight="1" x14ac:dyDescent="0.4"/>
    <row r="305" ht="41.25" customHeight="1" x14ac:dyDescent="0.4"/>
    <row r="306" ht="41.25" customHeight="1" x14ac:dyDescent="0.4"/>
    <row r="307" ht="41.25" customHeight="1" x14ac:dyDescent="0.4"/>
    <row r="308" ht="41.25" customHeight="1" x14ac:dyDescent="0.4"/>
    <row r="309" ht="41.25" customHeight="1" x14ac:dyDescent="0.4"/>
    <row r="310" ht="41.25" customHeight="1" x14ac:dyDescent="0.4"/>
    <row r="311" ht="41.25" customHeight="1" x14ac:dyDescent="0.4"/>
    <row r="312" ht="41.25" customHeight="1" x14ac:dyDescent="0.4"/>
    <row r="313" ht="41.25" customHeight="1" x14ac:dyDescent="0.4"/>
    <row r="314" ht="41.25" customHeight="1" x14ac:dyDescent="0.4"/>
    <row r="315" ht="41.25" customHeight="1" x14ac:dyDescent="0.4"/>
    <row r="316" ht="41.25" customHeight="1" x14ac:dyDescent="0.4"/>
    <row r="317" ht="41.25" customHeight="1" x14ac:dyDescent="0.4"/>
    <row r="318" ht="41.25" customHeight="1" x14ac:dyDescent="0.4"/>
    <row r="319" ht="41.25" customHeight="1" x14ac:dyDescent="0.4"/>
    <row r="320" ht="41.25" customHeight="1" x14ac:dyDescent="0.4"/>
    <row r="321" ht="41.25" customHeight="1" x14ac:dyDescent="0.4"/>
    <row r="322" ht="41.25" customHeight="1" x14ac:dyDescent="0.4"/>
    <row r="323" ht="41.25" customHeight="1" x14ac:dyDescent="0.4"/>
    <row r="324" ht="41.25" customHeight="1" x14ac:dyDescent="0.4"/>
    <row r="325" ht="41.25" customHeight="1" x14ac:dyDescent="0.4"/>
    <row r="326" ht="41.25" customHeight="1" x14ac:dyDescent="0.4"/>
    <row r="327" ht="41.25" customHeight="1" x14ac:dyDescent="0.4"/>
    <row r="328" ht="41.25" customHeight="1" x14ac:dyDescent="0.4"/>
    <row r="329" ht="41.25" customHeight="1" x14ac:dyDescent="0.4"/>
    <row r="330" ht="41.25" customHeight="1" x14ac:dyDescent="0.4"/>
    <row r="331" ht="41.25" customHeight="1" x14ac:dyDescent="0.4"/>
    <row r="332" ht="41.25" customHeight="1" x14ac:dyDescent="0.4"/>
    <row r="333" ht="41.25" customHeight="1" x14ac:dyDescent="0.4"/>
    <row r="334" ht="41.25" customHeight="1" x14ac:dyDescent="0.4"/>
    <row r="335" ht="41.25" customHeight="1" x14ac:dyDescent="0.4"/>
    <row r="336" ht="41.25" customHeight="1" x14ac:dyDescent="0.4"/>
    <row r="337" ht="41.25" customHeight="1" x14ac:dyDescent="0.4"/>
    <row r="338" ht="41.25" customHeight="1" x14ac:dyDescent="0.4"/>
    <row r="339" ht="41.25" customHeight="1" x14ac:dyDescent="0.4"/>
    <row r="340" ht="41.25" customHeight="1" x14ac:dyDescent="0.4"/>
    <row r="341" ht="41.25" customHeight="1" x14ac:dyDescent="0.4"/>
    <row r="342" ht="41.25" customHeight="1" x14ac:dyDescent="0.4"/>
    <row r="343" ht="41.25" customHeight="1" x14ac:dyDescent="0.4"/>
    <row r="344" ht="41.25" customHeight="1" x14ac:dyDescent="0.4"/>
    <row r="345" ht="41.25" customHeight="1" x14ac:dyDescent="0.4"/>
    <row r="346" ht="41.25" customHeight="1" x14ac:dyDescent="0.4"/>
    <row r="347" ht="41.25" customHeight="1" x14ac:dyDescent="0.4"/>
    <row r="348" ht="41.25" customHeight="1" x14ac:dyDescent="0.4"/>
    <row r="349" ht="41.25" customHeight="1" x14ac:dyDescent="0.4"/>
    <row r="350" ht="41.25" customHeight="1" x14ac:dyDescent="0.4"/>
    <row r="351" ht="41.25" customHeight="1" x14ac:dyDescent="0.4"/>
    <row r="352" ht="41.25" customHeight="1" x14ac:dyDescent="0.4"/>
    <row r="353" ht="41.25" customHeight="1" x14ac:dyDescent="0.4"/>
    <row r="354" ht="41.25" customHeight="1" x14ac:dyDescent="0.4"/>
    <row r="355" ht="41.25" customHeight="1" x14ac:dyDescent="0.4"/>
    <row r="356" ht="41.25" customHeight="1" x14ac:dyDescent="0.4"/>
    <row r="357" ht="41.25" customHeight="1" x14ac:dyDescent="0.4"/>
    <row r="358" ht="41.25" customHeight="1" x14ac:dyDescent="0.4"/>
    <row r="359" ht="41.25" customHeight="1" x14ac:dyDescent="0.4"/>
    <row r="360" ht="41.25" customHeight="1" x14ac:dyDescent="0.4"/>
    <row r="361" ht="41.25" customHeight="1" x14ac:dyDescent="0.4"/>
    <row r="362" ht="41.25" customHeight="1" x14ac:dyDescent="0.4"/>
    <row r="363" ht="41.25" customHeight="1" x14ac:dyDescent="0.4"/>
    <row r="364" ht="41.25" customHeight="1" x14ac:dyDescent="0.4"/>
    <row r="365" ht="41.25" customHeight="1" x14ac:dyDescent="0.4"/>
    <row r="366" ht="41.25" customHeight="1" x14ac:dyDescent="0.4"/>
    <row r="367" ht="41.25" customHeight="1" x14ac:dyDescent="0.4"/>
    <row r="368" ht="41.25" customHeight="1" x14ac:dyDescent="0.4"/>
    <row r="369" ht="41.25" customHeight="1" x14ac:dyDescent="0.4"/>
    <row r="370" ht="41.25" customHeight="1" x14ac:dyDescent="0.4"/>
    <row r="371" ht="41.25" customHeight="1" x14ac:dyDescent="0.4"/>
    <row r="372" ht="41.25" customHeight="1" x14ac:dyDescent="0.4"/>
    <row r="373" ht="41.25" customHeight="1" x14ac:dyDescent="0.4"/>
    <row r="374" ht="41.25" customHeight="1" x14ac:dyDescent="0.4"/>
    <row r="375" ht="41.25" customHeight="1" x14ac:dyDescent="0.4"/>
    <row r="376" ht="41.25" customHeight="1" x14ac:dyDescent="0.4"/>
    <row r="377" ht="41.25" customHeight="1" x14ac:dyDescent="0.4"/>
    <row r="378" ht="41.25" customHeight="1" x14ac:dyDescent="0.4"/>
    <row r="379" ht="41.25" customHeight="1" x14ac:dyDescent="0.4"/>
    <row r="380" ht="41.25" customHeight="1" x14ac:dyDescent="0.4"/>
    <row r="381" ht="41.25" customHeight="1" x14ac:dyDescent="0.4"/>
    <row r="382" ht="41.25" customHeight="1" x14ac:dyDescent="0.4"/>
    <row r="383" ht="41.25" customHeight="1" x14ac:dyDescent="0.4"/>
    <row r="384" ht="41.25" customHeight="1" x14ac:dyDescent="0.4"/>
    <row r="385" ht="41.25" customHeight="1" x14ac:dyDescent="0.4"/>
    <row r="386" ht="41.25" customHeight="1" x14ac:dyDescent="0.4"/>
    <row r="387" ht="41.25" customHeight="1" x14ac:dyDescent="0.4"/>
    <row r="388" ht="41.25" customHeight="1" x14ac:dyDescent="0.4"/>
    <row r="389" ht="41.25" customHeight="1" x14ac:dyDescent="0.4"/>
    <row r="390" ht="41.25" customHeight="1" x14ac:dyDescent="0.4"/>
    <row r="391" ht="41.25" customHeight="1" x14ac:dyDescent="0.4"/>
    <row r="392" ht="41.25" customHeight="1" x14ac:dyDescent="0.4"/>
    <row r="393" ht="41.25" customHeight="1" x14ac:dyDescent="0.4"/>
    <row r="394" ht="41.25" customHeight="1" x14ac:dyDescent="0.4"/>
    <row r="395" ht="41.25" customHeight="1" x14ac:dyDescent="0.4"/>
    <row r="396" ht="41.25" customHeight="1" x14ac:dyDescent="0.4"/>
    <row r="397" ht="41.25" customHeight="1" x14ac:dyDescent="0.4"/>
    <row r="398" ht="41.25" customHeight="1" x14ac:dyDescent="0.4"/>
    <row r="399" ht="41.25" customHeight="1" x14ac:dyDescent="0.4"/>
    <row r="400" ht="41.25" customHeight="1" x14ac:dyDescent="0.4"/>
    <row r="401" ht="41.25" customHeight="1" x14ac:dyDescent="0.4"/>
    <row r="402" ht="41.25" customHeight="1" x14ac:dyDescent="0.4"/>
    <row r="403" ht="41.25" customHeight="1" x14ac:dyDescent="0.4"/>
    <row r="404" ht="41.25" customHeight="1" x14ac:dyDescent="0.4"/>
    <row r="405" ht="41.25" customHeight="1" x14ac:dyDescent="0.4"/>
    <row r="406" ht="41.25" customHeight="1" x14ac:dyDescent="0.4"/>
    <row r="407" ht="41.25" customHeight="1" x14ac:dyDescent="0.4"/>
    <row r="408" ht="41.25" customHeight="1" x14ac:dyDescent="0.4"/>
    <row r="409" ht="41.25" customHeight="1" x14ac:dyDescent="0.4"/>
    <row r="410" ht="41.25" customHeight="1" x14ac:dyDescent="0.4"/>
    <row r="411" ht="41.25" customHeight="1" x14ac:dyDescent="0.4"/>
    <row r="412" ht="41.25" customHeight="1" x14ac:dyDescent="0.4"/>
    <row r="413" ht="41.25" customHeight="1" x14ac:dyDescent="0.4"/>
    <row r="414" ht="41.25" customHeight="1" x14ac:dyDescent="0.4"/>
    <row r="415" ht="41.25" customHeight="1" x14ac:dyDescent="0.4"/>
    <row r="416" ht="41.25" customHeight="1" x14ac:dyDescent="0.4"/>
    <row r="417" ht="41.25" customHeight="1" x14ac:dyDescent="0.4"/>
    <row r="418" ht="41.25" customHeight="1" x14ac:dyDescent="0.4"/>
    <row r="419" ht="41.25" customHeight="1" x14ac:dyDescent="0.4"/>
    <row r="420" ht="41.25" customHeight="1" x14ac:dyDescent="0.4"/>
    <row r="421" ht="41.25" customHeight="1" x14ac:dyDescent="0.4"/>
    <row r="422" ht="41.25" customHeight="1" x14ac:dyDescent="0.4"/>
    <row r="423" ht="41.25" customHeight="1" x14ac:dyDescent="0.4"/>
    <row r="424" ht="41.25" customHeight="1" x14ac:dyDescent="0.4"/>
    <row r="425" ht="41.25" customHeight="1" x14ac:dyDescent="0.4"/>
    <row r="426" ht="41.25" customHeight="1" x14ac:dyDescent="0.4"/>
    <row r="427" ht="41.25" customHeight="1" x14ac:dyDescent="0.4"/>
    <row r="428" ht="41.25" customHeight="1" x14ac:dyDescent="0.4"/>
    <row r="429" ht="41.25" customHeight="1" x14ac:dyDescent="0.4"/>
    <row r="430" ht="41.25" customHeight="1" x14ac:dyDescent="0.4"/>
    <row r="431" ht="41.25" customHeight="1" x14ac:dyDescent="0.4"/>
    <row r="432" ht="41.25" customHeight="1" x14ac:dyDescent="0.4"/>
    <row r="433" ht="41.25" customHeight="1" x14ac:dyDescent="0.4"/>
    <row r="434" ht="41.25" customHeight="1" x14ac:dyDescent="0.4"/>
    <row r="435" ht="41.25" customHeight="1" x14ac:dyDescent="0.4"/>
    <row r="436" ht="41.25" customHeight="1" x14ac:dyDescent="0.4"/>
    <row r="437" ht="41.25" customHeight="1" x14ac:dyDescent="0.4"/>
    <row r="438" ht="41.25" customHeight="1" x14ac:dyDescent="0.4"/>
    <row r="439" ht="41.25" customHeight="1" x14ac:dyDescent="0.4"/>
    <row r="440" ht="41.25" customHeight="1" x14ac:dyDescent="0.4"/>
    <row r="441" ht="41.25" customHeight="1" x14ac:dyDescent="0.4"/>
    <row r="442" ht="41.25" customHeight="1" x14ac:dyDescent="0.4"/>
    <row r="443" ht="41.25" customHeight="1" x14ac:dyDescent="0.4"/>
    <row r="444" ht="41.25" customHeight="1" x14ac:dyDescent="0.4"/>
  </sheetData>
  <mergeCells count="163">
    <mergeCell ref="B7:C7"/>
    <mergeCell ref="B8:C8"/>
    <mergeCell ref="B9:C9"/>
    <mergeCell ref="B10:C10"/>
    <mergeCell ref="B11:C11"/>
    <mergeCell ref="B12:C12"/>
    <mergeCell ref="A1:J1"/>
    <mergeCell ref="B3:C3"/>
    <mergeCell ref="G3:H3"/>
    <mergeCell ref="B4:C4"/>
    <mergeCell ref="B5:C5"/>
    <mergeCell ref="B6:C6"/>
    <mergeCell ref="B19:C19"/>
    <mergeCell ref="B20:C20"/>
    <mergeCell ref="B21:C21"/>
    <mergeCell ref="B22:C22"/>
    <mergeCell ref="B23:C23"/>
    <mergeCell ref="B24:C24"/>
    <mergeCell ref="B13:C13"/>
    <mergeCell ref="B14:C14"/>
    <mergeCell ref="B15:C15"/>
    <mergeCell ref="B16:C16"/>
    <mergeCell ref="B17:C17"/>
    <mergeCell ref="B18:C18"/>
    <mergeCell ref="B31:C31"/>
    <mergeCell ref="B32:C32"/>
    <mergeCell ref="B33:C33"/>
    <mergeCell ref="B34:C34"/>
    <mergeCell ref="B35:C35"/>
    <mergeCell ref="B36:C36"/>
    <mergeCell ref="A25:J25"/>
    <mergeCell ref="B27:C27"/>
    <mergeCell ref="G27:H27"/>
    <mergeCell ref="B28:C28"/>
    <mergeCell ref="B29:C29"/>
    <mergeCell ref="B30:C30"/>
    <mergeCell ref="B43:C43"/>
    <mergeCell ref="B44:C44"/>
    <mergeCell ref="B45:C45"/>
    <mergeCell ref="B46:C46"/>
    <mergeCell ref="B47:C47"/>
    <mergeCell ref="B48:C48"/>
    <mergeCell ref="B37:C37"/>
    <mergeCell ref="B38:C38"/>
    <mergeCell ref="B39:C39"/>
    <mergeCell ref="B40:C40"/>
    <mergeCell ref="B41:C41"/>
    <mergeCell ref="B42:C42"/>
    <mergeCell ref="B55:C55"/>
    <mergeCell ref="B56:C56"/>
    <mergeCell ref="B57:C57"/>
    <mergeCell ref="B58:C58"/>
    <mergeCell ref="B59:C59"/>
    <mergeCell ref="B60:C60"/>
    <mergeCell ref="A49:J49"/>
    <mergeCell ref="B51:C51"/>
    <mergeCell ref="G51:H51"/>
    <mergeCell ref="B52:C52"/>
    <mergeCell ref="B53:C53"/>
    <mergeCell ref="B54:C54"/>
    <mergeCell ref="B67:C67"/>
    <mergeCell ref="B68:C68"/>
    <mergeCell ref="B69:C69"/>
    <mergeCell ref="B70:C70"/>
    <mergeCell ref="B71:C71"/>
    <mergeCell ref="B72:C72"/>
    <mergeCell ref="B61:C61"/>
    <mergeCell ref="B62:C62"/>
    <mergeCell ref="B63:C63"/>
    <mergeCell ref="B64:C64"/>
    <mergeCell ref="B65:C65"/>
    <mergeCell ref="B66:C66"/>
    <mergeCell ref="B79:C79"/>
    <mergeCell ref="B80:C80"/>
    <mergeCell ref="B81:C81"/>
    <mergeCell ref="B82:C82"/>
    <mergeCell ref="B83:C83"/>
    <mergeCell ref="B84:C84"/>
    <mergeCell ref="A73:J73"/>
    <mergeCell ref="B75:C75"/>
    <mergeCell ref="G75:H75"/>
    <mergeCell ref="B76:C76"/>
    <mergeCell ref="B77:C77"/>
    <mergeCell ref="B78:C78"/>
    <mergeCell ref="B91:C91"/>
    <mergeCell ref="B92:C92"/>
    <mergeCell ref="B93:C93"/>
    <mergeCell ref="B94:C94"/>
    <mergeCell ref="B95:C95"/>
    <mergeCell ref="B96:C96"/>
    <mergeCell ref="B85:C85"/>
    <mergeCell ref="B86:C86"/>
    <mergeCell ref="B87:C87"/>
    <mergeCell ref="B88:C88"/>
    <mergeCell ref="B89:C89"/>
    <mergeCell ref="B90:C90"/>
    <mergeCell ref="B103:C103"/>
    <mergeCell ref="B104:C104"/>
    <mergeCell ref="B105:C105"/>
    <mergeCell ref="B106:C106"/>
    <mergeCell ref="B107:C107"/>
    <mergeCell ref="B108:C108"/>
    <mergeCell ref="A97:J97"/>
    <mergeCell ref="B99:C99"/>
    <mergeCell ref="G99:H99"/>
    <mergeCell ref="B100:C100"/>
    <mergeCell ref="B101:C101"/>
    <mergeCell ref="B102:C102"/>
    <mergeCell ref="B115:C115"/>
    <mergeCell ref="B116:C116"/>
    <mergeCell ref="B117:C117"/>
    <mergeCell ref="B118:C118"/>
    <mergeCell ref="B119:C119"/>
    <mergeCell ref="B120:C120"/>
    <mergeCell ref="B109:C109"/>
    <mergeCell ref="B110:C110"/>
    <mergeCell ref="B111:C111"/>
    <mergeCell ref="B112:C112"/>
    <mergeCell ref="B113:C113"/>
    <mergeCell ref="B114:C114"/>
    <mergeCell ref="B127:C127"/>
    <mergeCell ref="B128:C128"/>
    <mergeCell ref="B129:C129"/>
    <mergeCell ref="B130:C130"/>
    <mergeCell ref="B131:C131"/>
    <mergeCell ref="B132:C132"/>
    <mergeCell ref="B121:C121"/>
    <mergeCell ref="B122:C122"/>
    <mergeCell ref="B123:C123"/>
    <mergeCell ref="B124:C124"/>
    <mergeCell ref="B125:C125"/>
    <mergeCell ref="B126:C126"/>
    <mergeCell ref="G141:H141"/>
    <mergeCell ref="B142:C142"/>
    <mergeCell ref="B143:C143"/>
    <mergeCell ref="B133:C133"/>
    <mergeCell ref="B134:C134"/>
    <mergeCell ref="B135:C135"/>
    <mergeCell ref="B136:C136"/>
    <mergeCell ref="B137:C137"/>
    <mergeCell ref="B138:C138"/>
    <mergeCell ref="B144:C144"/>
    <mergeCell ref="B145:C145"/>
    <mergeCell ref="B146:C146"/>
    <mergeCell ref="B147:C147"/>
    <mergeCell ref="B148:C148"/>
    <mergeCell ref="B149:C149"/>
    <mergeCell ref="B139:C139"/>
    <mergeCell ref="B140:C140"/>
    <mergeCell ref="B141:C141"/>
    <mergeCell ref="B162:C162"/>
    <mergeCell ref="B156:C156"/>
    <mergeCell ref="B157:C157"/>
    <mergeCell ref="B158:C158"/>
    <mergeCell ref="B159:C159"/>
    <mergeCell ref="B160:C160"/>
    <mergeCell ref="B161:C161"/>
    <mergeCell ref="B150:C150"/>
    <mergeCell ref="B151:C151"/>
    <mergeCell ref="B152:C152"/>
    <mergeCell ref="B153:C153"/>
    <mergeCell ref="B154:C154"/>
    <mergeCell ref="B155:C155"/>
  </mergeCells>
  <phoneticPr fontId="4"/>
  <pageMargins left="1.1023622047244095" right="0.70866141732283472" top="0.74803149606299213" bottom="0.74803149606299213" header="0.31496062992125984" footer="0.31496062992125984"/>
  <pageSetup paperSize="9" scale="69" orientation="portrait" r:id="rId1"/>
  <rowBreaks count="7" manualBreakCount="7">
    <brk id="24" max="9" man="1"/>
    <brk id="48" max="9" man="1"/>
    <brk id="72" max="9" man="1"/>
    <brk id="96" max="9" man="1"/>
    <brk id="121" max="9" man="1"/>
    <brk id="140" max="9" man="1"/>
    <brk id="162"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入札書(Aグループ）</vt:lpstr>
      <vt:lpstr>市価調査価格書（Aグループ） </vt:lpstr>
      <vt:lpstr>入札書(Bグループ）</vt:lpstr>
      <vt:lpstr>市価調査価格書（Bグループ） </vt:lpstr>
      <vt:lpstr>入札書(Cグループ）表紙</vt:lpstr>
      <vt:lpstr>入札書(Cグループ）内訳書</vt:lpstr>
      <vt:lpstr>市価調査価格書（Cグループ） 表紙</vt:lpstr>
      <vt:lpstr>市価調査価格書（Cグループ） 内訳書</vt:lpstr>
      <vt:lpstr>'市価調査価格書（Aグループ） '!Print_Area</vt:lpstr>
      <vt:lpstr>'市価調査価格書（Bグループ） '!Print_Area</vt:lpstr>
      <vt:lpstr>'市価調査価格書（Cグループ） 内訳書'!Print_Area</vt:lpstr>
      <vt:lpstr>'市価調査価格書（Cグループ） 表紙'!Print_Area</vt:lpstr>
      <vt:lpstr>'入札書(Aグループ）'!Print_Area</vt:lpstr>
      <vt:lpstr>'入札書(Bグループ）'!Print_Area</vt:lpstr>
      <vt:lpstr>'入札書(Cグループ）内訳書'!Print_Area</vt:lpstr>
      <vt:lpstr>'入札書(Cグループ）表紙'!Print_Area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吉見　拓也</dc:creator>
  <cp:lastModifiedBy>吉見　拓也</cp:lastModifiedBy>
  <dcterms:created xsi:type="dcterms:W3CDTF">2026-08-19T04:51:34Z</dcterms:created>
  <dcterms:modified xsi:type="dcterms:W3CDTF">2026-08-19T05:26:55Z</dcterms:modified>
</cp:coreProperties>
</file>